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Jordan\Desktop\R Studio Crash Course\"/>
    </mc:Choice>
  </mc:AlternateContent>
  <bookViews>
    <workbookView xWindow="0" yWindow="0" windowWidth="11260" windowHeight="6370"/>
  </bookViews>
  <sheets>
    <sheet name="Offense_2014" sheetId="33" r:id="rId1"/>
    <sheet name="Offense_2015" sheetId="38" r:id="rId2"/>
    <sheet name="lkpTables" sheetId="32" state="hidden" r:id="rId3"/>
  </sheets>
  <externalReferences>
    <externalReference r:id="rId4"/>
    <externalReference r:id="rId5"/>
    <externalReference r:id="rId6"/>
  </externalReferences>
  <definedNames>
    <definedName name="_xlnm._FilterDatabase" localSheetId="0" hidden="1">Offense_2014!$A$4:$AT$4</definedName>
    <definedName name="_xlnm._FilterDatabase" localSheetId="1" hidden="1">Offense_2015!$A$4:$AT$4</definedName>
    <definedName name="byeweek">[1]Byes!$B$2:$B$33</definedName>
    <definedName name="DraftPosition" localSheetId="0">#REF!</definedName>
    <definedName name="DraftPosition" localSheetId="1">#REF!</definedName>
    <definedName name="DraftPosition">#REF!</definedName>
    <definedName name="ikpSubheading">[2]lkpTables!#REF!</definedName>
    <definedName name="lkpBye">#REF!</definedName>
    <definedName name="lkpByeTeam">#REF!</definedName>
    <definedName name="lkpCopyright" localSheetId="1">[3]lkpTables!$J$4</definedName>
    <definedName name="lkpCopyright">lkpTables!$J$4</definedName>
    <definedName name="lkpSubheading" localSheetId="0">lkpTables!#REF!</definedName>
    <definedName name="lkpSubheading" localSheetId="1">[3]lkpTables!#REF!</definedName>
    <definedName name="lkpSubheading">lkpTables!#REF!</definedName>
    <definedName name="lkpTeam" localSheetId="1">[3]lkpTables!$B$5:$B$36</definedName>
    <definedName name="lkpTeam">lkpTables!$B$5:$B$36</definedName>
    <definedName name="lkpTeamName" localSheetId="1">[3]lkpTables!$C$5:$C$36</definedName>
    <definedName name="lkpTeamName">lkpTables!$C$5:$C$36</definedName>
    <definedName name="lkpYear" localSheetId="1">[3]lkpTables!$G$4</definedName>
    <definedName name="lkpYear">lkpTables!$G$4</definedName>
    <definedName name="Num_rounds">#REF!</definedName>
    <definedName name="Num_teams">#REF!</definedName>
    <definedName name="NumRounds" localSheetId="0">#REF!</definedName>
    <definedName name="NumRounds" localSheetId="1">#REF!</definedName>
    <definedName name="NumRounds">#REF!</definedName>
    <definedName name="NumTeams" localSheetId="0">#REF!</definedName>
    <definedName name="NumTeams" localSheetId="1">#REF!</definedName>
    <definedName name="NumTeams">#REF!</definedName>
    <definedName name="_xlnm.Print_Titles" localSheetId="0">Offense_2014!$1:$4</definedName>
    <definedName name="_xlnm.Print_Titles" localSheetId="1">Offense_2015!$1:$4</definedName>
    <definedName name="Roster_spots">#REF!</definedName>
    <definedName name="RosterSpots" localSheetId="0">#REF!</definedName>
    <definedName name="RosterSpots" localSheetId="1">#REF!</definedName>
    <definedName name="RosterSpots">#REF!</definedName>
    <definedName name="teams">[1]Byes!$A$2:$A$33</definedName>
  </definedNames>
  <calcPr calcId="152511" concurrentCalc="0"/>
</workbook>
</file>

<file path=xl/calcChain.xml><?xml version="1.0" encoding="utf-8"?>
<calcChain xmlns="http://schemas.openxmlformats.org/spreadsheetml/2006/main">
  <c r="H1" i="38" l="1"/>
  <c r="AS1" i="38"/>
  <c r="A2" i="38"/>
  <c r="V2" i="38"/>
  <c r="W2" i="38"/>
  <c r="X2" i="38"/>
  <c r="Y2" i="38"/>
  <c r="Z2" i="38"/>
  <c r="AA2" i="38"/>
  <c r="AB2" i="38"/>
  <c r="AC2" i="38"/>
  <c r="AD2" i="38"/>
  <c r="AE2" i="38"/>
  <c r="AF2" i="38"/>
  <c r="AG2" i="38"/>
  <c r="AH2" i="38"/>
  <c r="AI2" i="38"/>
  <c r="AJ2" i="38"/>
  <c r="AK2" i="38"/>
  <c r="AL2" i="38"/>
  <c r="AM2" i="38"/>
  <c r="AN2" i="38"/>
  <c r="AO2" i="38"/>
  <c r="AP2" i="38"/>
  <c r="K237" i="38"/>
  <c r="N237" i="38"/>
  <c r="Q237" i="38"/>
  <c r="K202" i="38"/>
  <c r="N202" i="38"/>
  <c r="Q202" i="38"/>
  <c r="K9" i="38"/>
  <c r="N9" i="38"/>
  <c r="Q9" i="38"/>
  <c r="K156" i="38"/>
  <c r="N156" i="38"/>
  <c r="Q156" i="38"/>
  <c r="K16" i="38"/>
  <c r="N16" i="38"/>
  <c r="Q16" i="38"/>
  <c r="K87" i="38"/>
  <c r="N87" i="38"/>
  <c r="Q87" i="38"/>
  <c r="K123" i="38"/>
  <c r="N123" i="38"/>
  <c r="Q123" i="38"/>
  <c r="K177" i="38"/>
  <c r="N177" i="38"/>
  <c r="Q177" i="38"/>
  <c r="K170" i="38"/>
  <c r="N170" i="38"/>
  <c r="Q170" i="38"/>
  <c r="K128" i="38"/>
  <c r="N128" i="38"/>
  <c r="Q128" i="38"/>
  <c r="K64" i="38"/>
  <c r="N64" i="38"/>
  <c r="Q64" i="38"/>
  <c r="K84" i="38"/>
  <c r="N84" i="38"/>
  <c r="Q84" i="38"/>
  <c r="K141" i="38"/>
  <c r="N141" i="38"/>
  <c r="Q141" i="38"/>
  <c r="K153" i="38"/>
  <c r="N153" i="38"/>
  <c r="Q153" i="38"/>
  <c r="K242" i="38"/>
  <c r="N242" i="38"/>
  <c r="Q242" i="38"/>
  <c r="K196" i="38"/>
  <c r="N196" i="38"/>
  <c r="Q196" i="38"/>
  <c r="K249" i="38"/>
  <c r="N249" i="38"/>
  <c r="Q249" i="38"/>
  <c r="K54" i="38"/>
  <c r="N54" i="38"/>
  <c r="Q54" i="38"/>
  <c r="K211" i="38"/>
  <c r="N211" i="38"/>
  <c r="Q211" i="38"/>
  <c r="K282" i="38"/>
  <c r="N282" i="38"/>
  <c r="Q282" i="38"/>
  <c r="K276" i="38"/>
  <c r="N276" i="38"/>
  <c r="Q276" i="38"/>
  <c r="K191" i="38"/>
  <c r="N191" i="38"/>
  <c r="Q191" i="38"/>
  <c r="K92" i="38"/>
  <c r="N92" i="38"/>
  <c r="Q92" i="38"/>
  <c r="K117" i="38"/>
  <c r="N117" i="38"/>
  <c r="Q117" i="38"/>
  <c r="K15" i="38"/>
  <c r="N15" i="38"/>
  <c r="Q15" i="38"/>
  <c r="K113" i="38"/>
  <c r="N113" i="38"/>
  <c r="Q113" i="38"/>
  <c r="K131" i="38"/>
  <c r="N131" i="38"/>
  <c r="Q131" i="38"/>
  <c r="K94" i="38"/>
  <c r="N94" i="38"/>
  <c r="Q94" i="38"/>
  <c r="K45" i="38"/>
  <c r="N45" i="38"/>
  <c r="Q45" i="38"/>
  <c r="K217" i="38"/>
  <c r="N217" i="38"/>
  <c r="Q217" i="38"/>
  <c r="K39" i="38"/>
  <c r="N39" i="38"/>
  <c r="Q39" i="38"/>
  <c r="K268" i="38"/>
  <c r="N268" i="38"/>
  <c r="Q268" i="38"/>
  <c r="K111" i="38"/>
  <c r="N111" i="38"/>
  <c r="Q111" i="38"/>
  <c r="K44" i="38"/>
  <c r="N44" i="38"/>
  <c r="Q44" i="38"/>
  <c r="K134" i="38"/>
  <c r="N134" i="38"/>
  <c r="Q134" i="38"/>
  <c r="K302" i="38"/>
  <c r="N302" i="38"/>
  <c r="Q302" i="38"/>
  <c r="K254" i="38"/>
  <c r="N254" i="38"/>
  <c r="Q254" i="38"/>
  <c r="K215" i="38"/>
  <c r="N215" i="38"/>
  <c r="Q215" i="38"/>
  <c r="K183" i="38"/>
  <c r="N183" i="38"/>
  <c r="Q183" i="38"/>
  <c r="K213" i="38"/>
  <c r="N213" i="38"/>
  <c r="Q213" i="38"/>
  <c r="K265" i="38"/>
  <c r="N265" i="38"/>
  <c r="Q265" i="38"/>
  <c r="K120" i="38"/>
  <c r="N120" i="38"/>
  <c r="Q120" i="38"/>
  <c r="K258" i="38"/>
  <c r="N258" i="38"/>
  <c r="Q258" i="38"/>
  <c r="K49" i="38"/>
  <c r="N49" i="38"/>
  <c r="Q49" i="38"/>
  <c r="K238" i="38"/>
  <c r="N238" i="38"/>
  <c r="Q238" i="38"/>
  <c r="K104" i="38"/>
  <c r="N104" i="38"/>
  <c r="Q104" i="38"/>
  <c r="K219" i="38"/>
  <c r="N219" i="38"/>
  <c r="Q219" i="38"/>
  <c r="K194" i="38"/>
  <c r="N194" i="38"/>
  <c r="Q194" i="38"/>
  <c r="K290" i="38"/>
  <c r="N290" i="38"/>
  <c r="Q290" i="38"/>
  <c r="K154" i="38"/>
  <c r="N154" i="38"/>
  <c r="Q154" i="38"/>
  <c r="K69" i="38"/>
  <c r="N69" i="38"/>
  <c r="Q69" i="38"/>
  <c r="K136" i="38"/>
  <c r="N136" i="38"/>
  <c r="Q136" i="38"/>
  <c r="K232" i="38"/>
  <c r="N232" i="38"/>
  <c r="Q232" i="38"/>
  <c r="K51" i="38"/>
  <c r="N51" i="38"/>
  <c r="Q51" i="38"/>
  <c r="K163" i="38"/>
  <c r="N163" i="38"/>
  <c r="Q163" i="38"/>
  <c r="K50" i="38"/>
  <c r="N50" i="38"/>
  <c r="Q50" i="38"/>
  <c r="K304" i="38"/>
  <c r="N304" i="38"/>
  <c r="Q304" i="38"/>
  <c r="K228" i="38"/>
  <c r="N228" i="38"/>
  <c r="Q228" i="38"/>
  <c r="K165" i="38"/>
  <c r="N165" i="38"/>
  <c r="Q165" i="38"/>
  <c r="K12" i="38"/>
  <c r="N12" i="38"/>
  <c r="Q12" i="38"/>
  <c r="K182" i="38"/>
  <c r="N182" i="38"/>
  <c r="Q182" i="38"/>
  <c r="K5" i="38"/>
  <c r="N5" i="38"/>
  <c r="Q5" i="38"/>
  <c r="K13" i="38"/>
  <c r="N13" i="38"/>
  <c r="Q13" i="38"/>
  <c r="K144" i="38"/>
  <c r="N144" i="38"/>
  <c r="Q144" i="38"/>
  <c r="K264" i="38"/>
  <c r="N264" i="38"/>
  <c r="Q264" i="38"/>
  <c r="K137" i="38"/>
  <c r="N137" i="38"/>
  <c r="Q137" i="38"/>
  <c r="K10" i="38"/>
  <c r="N10" i="38"/>
  <c r="Q10" i="38"/>
  <c r="K149" i="38"/>
  <c r="N149" i="38"/>
  <c r="Q149" i="38"/>
  <c r="K284" i="38"/>
  <c r="N284" i="38"/>
  <c r="Q284" i="38"/>
  <c r="K143" i="38"/>
  <c r="N143" i="38"/>
  <c r="Q143" i="38"/>
  <c r="K250" i="38"/>
  <c r="N250" i="38"/>
  <c r="Q250" i="38"/>
  <c r="K142" i="38"/>
  <c r="N142" i="38"/>
  <c r="Q142" i="38"/>
  <c r="K298" i="38"/>
  <c r="N298" i="38"/>
  <c r="Q298" i="38"/>
  <c r="K75" i="38"/>
  <c r="N75" i="38"/>
  <c r="Q75" i="38"/>
  <c r="K201" i="38"/>
  <c r="N201" i="38"/>
  <c r="Q201" i="38"/>
  <c r="K95" i="38"/>
  <c r="N95" i="38"/>
  <c r="Q95" i="38"/>
  <c r="K68" i="38"/>
  <c r="N68" i="38"/>
  <c r="Q68" i="38"/>
  <c r="K192" i="38"/>
  <c r="N192" i="38"/>
  <c r="Q192" i="38"/>
  <c r="K101" i="38"/>
  <c r="N101" i="38"/>
  <c r="Q101" i="38"/>
  <c r="K59" i="38"/>
  <c r="N59" i="38"/>
  <c r="Q59" i="38"/>
  <c r="K107" i="38"/>
  <c r="N107" i="38"/>
  <c r="Q107" i="38"/>
  <c r="K166" i="38"/>
  <c r="N166" i="38"/>
  <c r="Q166" i="38"/>
  <c r="K77" i="38"/>
  <c r="N77" i="38"/>
  <c r="Q77" i="38"/>
  <c r="K162" i="38"/>
  <c r="N162" i="38"/>
  <c r="Q162" i="38"/>
  <c r="K239" i="38"/>
  <c r="N239" i="38"/>
  <c r="Q239" i="38"/>
  <c r="K190" i="38"/>
  <c r="N190" i="38"/>
  <c r="Q190" i="38"/>
  <c r="K61" i="38"/>
  <c r="N61" i="38"/>
  <c r="Q61" i="38"/>
  <c r="K90" i="38"/>
  <c r="N90" i="38"/>
  <c r="Q90" i="38"/>
  <c r="K248" i="38"/>
  <c r="N248" i="38"/>
  <c r="Q248" i="38"/>
  <c r="K222" i="38"/>
  <c r="N222" i="38"/>
  <c r="Q222" i="38"/>
  <c r="K65" i="38"/>
  <c r="N65" i="38"/>
  <c r="Q65" i="38"/>
  <c r="K208" i="38"/>
  <c r="N208" i="38"/>
  <c r="Q208" i="38"/>
  <c r="K147" i="38"/>
  <c r="N147" i="38"/>
  <c r="Q147" i="38"/>
  <c r="K236" i="38"/>
  <c r="N236" i="38"/>
  <c r="Q236" i="38"/>
  <c r="K200" i="38"/>
  <c r="N200" i="38"/>
  <c r="Q200" i="38"/>
  <c r="K66" i="38"/>
  <c r="N66" i="38"/>
  <c r="Q66" i="38"/>
  <c r="K251" i="38"/>
  <c r="N251" i="38"/>
  <c r="Q251" i="38"/>
  <c r="K303" i="38"/>
  <c r="N303" i="38"/>
  <c r="Q303" i="38"/>
  <c r="K71" i="38"/>
  <c r="N71" i="38"/>
  <c r="Q71" i="38"/>
  <c r="K274" i="38"/>
  <c r="N274" i="38"/>
  <c r="Q274" i="38"/>
  <c r="K207" i="38"/>
  <c r="N207" i="38"/>
  <c r="Q207" i="38"/>
  <c r="K243" i="38"/>
  <c r="N243" i="38"/>
  <c r="Q243" i="38"/>
  <c r="K218" i="38"/>
  <c r="N218" i="38"/>
  <c r="Q218" i="38"/>
  <c r="K28" i="38"/>
  <c r="N28" i="38"/>
  <c r="Q28" i="38"/>
  <c r="K294" i="38"/>
  <c r="N294" i="38"/>
  <c r="Q294" i="38"/>
  <c r="K246" i="38"/>
  <c r="N246" i="38"/>
  <c r="Q246" i="38"/>
  <c r="K74" i="38"/>
  <c r="N74" i="38"/>
  <c r="Q74" i="38"/>
  <c r="K244" i="38"/>
  <c r="N244" i="38"/>
  <c r="Q244" i="38"/>
  <c r="K108" i="38"/>
  <c r="N108" i="38"/>
  <c r="Q108" i="38"/>
  <c r="K76" i="38"/>
  <c r="N76" i="38"/>
  <c r="Q76" i="38"/>
  <c r="K176" i="38"/>
  <c r="N176" i="38"/>
  <c r="Q176" i="38"/>
  <c r="K33" i="38"/>
  <c r="N33" i="38"/>
  <c r="Q33" i="38"/>
  <c r="K283" i="38"/>
  <c r="N283" i="38"/>
  <c r="Q283" i="38"/>
  <c r="K164" i="38"/>
  <c r="N164" i="38"/>
  <c r="Q164" i="38"/>
  <c r="K35" i="38"/>
  <c r="N35" i="38"/>
  <c r="Q35" i="38"/>
  <c r="K277" i="38"/>
  <c r="N277" i="38"/>
  <c r="Q277" i="38"/>
  <c r="K287" i="38"/>
  <c r="N287" i="38"/>
  <c r="Q287" i="38"/>
  <c r="K288" i="38"/>
  <c r="N288" i="38"/>
  <c r="Q288" i="38"/>
  <c r="K135" i="38"/>
  <c r="N135" i="38"/>
  <c r="Q135" i="38"/>
  <c r="K29" i="38"/>
  <c r="N29" i="38"/>
  <c r="Q29" i="38"/>
  <c r="K187" i="38"/>
  <c r="N187" i="38"/>
  <c r="Q187" i="38"/>
  <c r="K18" i="38"/>
  <c r="N18" i="38"/>
  <c r="Q18" i="38"/>
  <c r="K280" i="38"/>
  <c r="N280" i="38"/>
  <c r="Q280" i="38"/>
  <c r="K253" i="38"/>
  <c r="N253" i="38"/>
  <c r="Q253" i="38"/>
  <c r="K186" i="38"/>
  <c r="N186" i="38"/>
  <c r="Q186" i="38"/>
  <c r="K260" i="38"/>
  <c r="N260" i="38"/>
  <c r="Q260" i="38"/>
  <c r="K148" i="38"/>
  <c r="N148" i="38"/>
  <c r="Q148" i="38"/>
  <c r="K300" i="38"/>
  <c r="N300" i="38"/>
  <c r="Q300" i="38"/>
  <c r="K103" i="38"/>
  <c r="N103" i="38"/>
  <c r="Q103" i="38"/>
  <c r="K88" i="38"/>
  <c r="N88" i="38"/>
  <c r="Q88" i="38"/>
  <c r="K139" i="38"/>
  <c r="N139" i="38"/>
  <c r="Q139" i="38"/>
  <c r="K19" i="38"/>
  <c r="N19" i="38"/>
  <c r="Q19" i="38"/>
  <c r="K175" i="38"/>
  <c r="N175" i="38"/>
  <c r="Q175" i="38"/>
  <c r="K21" i="38"/>
  <c r="N21" i="38"/>
  <c r="Q21" i="38"/>
  <c r="K212" i="38"/>
  <c r="N212" i="38"/>
  <c r="Q212" i="38"/>
  <c r="K57" i="38"/>
  <c r="N57" i="38"/>
  <c r="Q57" i="38"/>
  <c r="K169" i="38"/>
  <c r="N169" i="38"/>
  <c r="Q169" i="38"/>
  <c r="K63" i="38"/>
  <c r="N63" i="38"/>
  <c r="Q63" i="38"/>
  <c r="K30" i="38"/>
  <c r="N30" i="38"/>
  <c r="Q30" i="38"/>
  <c r="K114" i="38"/>
  <c r="N114" i="38"/>
  <c r="Q114" i="38"/>
  <c r="K293" i="38"/>
  <c r="N293" i="38"/>
  <c r="Q293" i="38"/>
  <c r="K58" i="38"/>
  <c r="N58" i="38"/>
  <c r="Q58" i="38"/>
  <c r="K48" i="38"/>
  <c r="N48" i="38"/>
  <c r="Q48" i="38"/>
  <c r="K205" i="38"/>
  <c r="N205" i="38"/>
  <c r="Q205" i="38"/>
  <c r="K179" i="38"/>
  <c r="N179" i="38"/>
  <c r="Q179" i="38"/>
  <c r="K197" i="38"/>
  <c r="N197" i="38"/>
  <c r="Q197" i="38"/>
  <c r="K167" i="38"/>
  <c r="N167" i="38"/>
  <c r="Q167" i="38"/>
  <c r="K278" i="38"/>
  <c r="N278" i="38"/>
  <c r="Q278" i="38"/>
  <c r="K150" i="38"/>
  <c r="N150" i="38"/>
  <c r="Q150" i="38"/>
  <c r="K256" i="38"/>
  <c r="N256" i="38"/>
  <c r="Q256" i="38"/>
  <c r="K295" i="38"/>
  <c r="N295" i="38"/>
  <c r="Q295" i="38"/>
  <c r="K245" i="38"/>
  <c r="N245" i="38"/>
  <c r="Q245" i="38"/>
  <c r="K125" i="38"/>
  <c r="N125" i="38"/>
  <c r="Q125" i="38"/>
  <c r="K27" i="38"/>
  <c r="N27" i="38"/>
  <c r="Q27" i="38"/>
  <c r="K115" i="38"/>
  <c r="N115" i="38"/>
  <c r="Q115" i="38"/>
  <c r="K31" i="38"/>
  <c r="N31" i="38"/>
  <c r="Q31" i="38"/>
  <c r="K216" i="38"/>
  <c r="N216" i="38"/>
  <c r="Q216" i="38"/>
  <c r="K91" i="38"/>
  <c r="N91" i="38"/>
  <c r="Q91" i="38"/>
  <c r="K37" i="38"/>
  <c r="N37" i="38"/>
  <c r="Q37" i="38"/>
  <c r="K130" i="38"/>
  <c r="N130" i="38"/>
  <c r="Q130" i="38"/>
  <c r="K36" i="38"/>
  <c r="N36" i="38"/>
  <c r="Q36" i="38"/>
  <c r="K266" i="38"/>
  <c r="N266" i="38"/>
  <c r="Q266" i="38"/>
  <c r="K227" i="38"/>
  <c r="N227" i="38"/>
  <c r="Q227" i="38"/>
  <c r="K102" i="38"/>
  <c r="N102" i="38"/>
  <c r="Q102" i="38"/>
  <c r="K188" i="38"/>
  <c r="N188" i="38"/>
  <c r="Q188" i="38"/>
  <c r="K221" i="38"/>
  <c r="N221" i="38"/>
  <c r="Q221" i="38"/>
  <c r="K234" i="38"/>
  <c r="N234" i="38"/>
  <c r="Q234" i="38"/>
  <c r="K252" i="38"/>
  <c r="N252" i="38"/>
  <c r="Q252" i="38"/>
  <c r="K174" i="38"/>
  <c r="N174" i="38"/>
  <c r="Q174" i="38"/>
  <c r="K138" i="38"/>
  <c r="N138" i="38"/>
  <c r="Q138" i="38"/>
  <c r="K53" i="38"/>
  <c r="N53" i="38"/>
  <c r="Q53" i="38"/>
  <c r="K209" i="38"/>
  <c r="N209" i="38"/>
  <c r="Q209" i="38"/>
  <c r="K305" i="38"/>
  <c r="N305" i="38"/>
  <c r="Q305" i="38"/>
  <c r="K25" i="38"/>
  <c r="N25" i="38"/>
  <c r="Q25" i="38"/>
  <c r="K109" i="38"/>
  <c r="N109" i="38"/>
  <c r="Q109" i="38"/>
  <c r="K235" i="38"/>
  <c r="N235" i="38"/>
  <c r="Q235" i="38"/>
  <c r="K67" i="38"/>
  <c r="N67" i="38"/>
  <c r="Q67" i="38"/>
  <c r="K85" i="38"/>
  <c r="N85" i="38"/>
  <c r="Q85" i="38"/>
  <c r="K119" i="38"/>
  <c r="N119" i="38"/>
  <c r="Q119" i="38"/>
  <c r="K233" i="38"/>
  <c r="N233" i="38"/>
  <c r="Q233" i="38"/>
  <c r="K220" i="38"/>
  <c r="N220" i="38"/>
  <c r="Q220" i="38"/>
  <c r="K23" i="38"/>
  <c r="N23" i="38"/>
  <c r="Q23" i="38"/>
  <c r="K267" i="38"/>
  <c r="N267" i="38"/>
  <c r="Q267" i="38"/>
  <c r="K275" i="38"/>
  <c r="N275" i="38"/>
  <c r="Q275" i="38"/>
  <c r="K230" i="38"/>
  <c r="N230" i="38"/>
  <c r="Q230" i="38"/>
  <c r="K159" i="38"/>
  <c r="N159" i="38"/>
  <c r="Q159" i="38"/>
  <c r="K96" i="38"/>
  <c r="N96" i="38"/>
  <c r="Q96" i="38"/>
  <c r="K127" i="38"/>
  <c r="N127" i="38"/>
  <c r="Q127" i="38"/>
  <c r="K82" i="38"/>
  <c r="N82" i="38"/>
  <c r="Q82" i="38"/>
  <c r="K263" i="38"/>
  <c r="N263" i="38"/>
  <c r="Q263" i="38"/>
  <c r="K199" i="38"/>
  <c r="N199" i="38"/>
  <c r="Q199" i="38"/>
  <c r="K99" i="38"/>
  <c r="N99" i="38"/>
  <c r="Q99" i="38"/>
  <c r="K116" i="38"/>
  <c r="N116" i="38"/>
  <c r="Q116" i="38"/>
  <c r="K7" i="38"/>
  <c r="N7" i="38"/>
  <c r="Q7" i="38"/>
  <c r="K40" i="38"/>
  <c r="N40" i="38"/>
  <c r="Q40" i="38"/>
  <c r="K155" i="38"/>
  <c r="N155" i="38"/>
  <c r="Q155" i="38"/>
  <c r="K121" i="38"/>
  <c r="N121" i="38"/>
  <c r="Q121" i="38"/>
  <c r="K24" i="38"/>
  <c r="N24" i="38"/>
  <c r="Q24" i="38"/>
  <c r="K105" i="38"/>
  <c r="N105" i="38"/>
  <c r="Q105" i="38"/>
  <c r="K78" i="38"/>
  <c r="N78" i="38"/>
  <c r="Q78" i="38"/>
  <c r="K6" i="38"/>
  <c r="N6" i="38"/>
  <c r="Q6" i="38"/>
  <c r="K132" i="38"/>
  <c r="N132" i="38"/>
  <c r="Q132" i="38"/>
  <c r="K38" i="38"/>
  <c r="N38" i="38"/>
  <c r="Q38" i="38"/>
  <c r="K152" i="38"/>
  <c r="N152" i="38"/>
  <c r="Q152" i="38"/>
  <c r="K214" i="38"/>
  <c r="N214" i="38"/>
  <c r="Q214" i="38"/>
  <c r="K195" i="38"/>
  <c r="N195" i="38"/>
  <c r="Q195" i="38"/>
  <c r="K124" i="38"/>
  <c r="N124" i="38"/>
  <c r="Q124" i="38"/>
  <c r="K41" i="38"/>
  <c r="N41" i="38"/>
  <c r="Q41" i="38"/>
  <c r="K81" i="38"/>
  <c r="N81" i="38"/>
  <c r="Q81" i="38"/>
  <c r="K204" i="38"/>
  <c r="N204" i="38"/>
  <c r="Q204" i="38"/>
  <c r="K126" i="38"/>
  <c r="N126" i="38"/>
  <c r="Q126" i="38"/>
  <c r="K97" i="38"/>
  <c r="N97" i="38"/>
  <c r="Q97" i="38"/>
  <c r="K185" i="38"/>
  <c r="N185" i="38"/>
  <c r="Q185" i="38"/>
  <c r="K225" i="38"/>
  <c r="N225" i="38"/>
  <c r="Q225" i="38"/>
  <c r="K261" i="38"/>
  <c r="N261" i="38"/>
  <c r="Q261" i="38"/>
  <c r="K89" i="38"/>
  <c r="N89" i="38"/>
  <c r="Q89" i="38"/>
  <c r="K210" i="38"/>
  <c r="N210" i="38"/>
  <c r="Q210" i="38"/>
  <c r="K55" i="38"/>
  <c r="N55" i="38"/>
  <c r="Q55" i="38"/>
  <c r="K189" i="38"/>
  <c r="N189" i="38"/>
  <c r="Q189" i="38"/>
  <c r="K17" i="38"/>
  <c r="N17" i="38"/>
  <c r="Q17" i="38"/>
  <c r="K160" i="38"/>
  <c r="N160" i="38"/>
  <c r="Q160" i="38"/>
  <c r="K285" i="38"/>
  <c r="N285" i="38"/>
  <c r="Q285" i="38"/>
  <c r="K181" i="38"/>
  <c r="N181" i="38"/>
  <c r="Q181" i="38"/>
  <c r="K43" i="38"/>
  <c r="N43" i="38"/>
  <c r="Q43" i="38"/>
  <c r="K8" i="38"/>
  <c r="N8" i="38"/>
  <c r="Q8" i="38"/>
  <c r="K180" i="38"/>
  <c r="N180" i="38"/>
  <c r="Q180" i="38"/>
  <c r="K133" i="38"/>
  <c r="N133" i="38"/>
  <c r="Q133" i="38"/>
  <c r="K270" i="38"/>
  <c r="N270" i="38"/>
  <c r="Q270" i="38"/>
  <c r="K129" i="38"/>
  <c r="N129" i="38"/>
  <c r="Q129" i="38"/>
  <c r="K73" i="38"/>
  <c r="N73" i="38"/>
  <c r="Q73" i="38"/>
  <c r="K47" i="38"/>
  <c r="N47" i="38"/>
  <c r="Q47" i="38"/>
  <c r="K279" i="38"/>
  <c r="N279" i="38"/>
  <c r="Q279" i="38"/>
  <c r="K20" i="38"/>
  <c r="N20" i="38"/>
  <c r="Q20" i="38"/>
  <c r="K247" i="38"/>
  <c r="N247" i="38"/>
  <c r="Q247" i="38"/>
  <c r="K83" i="38"/>
  <c r="N83" i="38"/>
  <c r="Q83" i="38"/>
  <c r="K168" i="38"/>
  <c r="N168" i="38"/>
  <c r="Q168" i="38"/>
  <c r="K271" i="38"/>
  <c r="N271" i="38"/>
  <c r="Q271" i="38"/>
  <c r="K110" i="38"/>
  <c r="N110" i="38"/>
  <c r="Q110" i="38"/>
  <c r="K289" i="38"/>
  <c r="N289" i="38"/>
  <c r="Q289" i="38"/>
  <c r="K224" i="38"/>
  <c r="N224" i="38"/>
  <c r="Q224" i="38"/>
  <c r="K286" i="38"/>
  <c r="N286" i="38"/>
  <c r="Q286" i="38"/>
  <c r="K308" i="38"/>
  <c r="N308" i="38"/>
  <c r="Q308" i="38"/>
  <c r="K62" i="38"/>
  <c r="N62" i="38"/>
  <c r="Q62" i="38"/>
  <c r="K112" i="38"/>
  <c r="N112" i="38"/>
  <c r="Q112" i="38"/>
  <c r="K146" i="38"/>
  <c r="N146" i="38"/>
  <c r="Q146" i="38"/>
  <c r="K223" i="38"/>
  <c r="N223" i="38"/>
  <c r="Q223" i="38"/>
  <c r="K46" i="38"/>
  <c r="N46" i="38"/>
  <c r="Q46" i="38"/>
  <c r="K299" i="38"/>
  <c r="N299" i="38"/>
  <c r="Q299" i="38"/>
  <c r="K178" i="38"/>
  <c r="N178" i="38"/>
  <c r="Q178" i="38"/>
  <c r="K161" i="38"/>
  <c r="N161" i="38"/>
  <c r="Q161" i="38"/>
  <c r="K203" i="38"/>
  <c r="N203" i="38"/>
  <c r="Q203" i="38"/>
  <c r="K26" i="38"/>
  <c r="N26" i="38"/>
  <c r="Q26" i="38"/>
  <c r="K145" i="38"/>
  <c r="N145" i="38"/>
  <c r="Q145" i="38"/>
  <c r="K122" i="38"/>
  <c r="N122" i="38"/>
  <c r="Q122" i="38"/>
  <c r="K56" i="38"/>
  <c r="N56" i="38"/>
  <c r="Q56" i="38"/>
  <c r="K269" i="38"/>
  <c r="N269" i="38"/>
  <c r="Q269" i="38"/>
  <c r="K281" i="38"/>
  <c r="N281" i="38"/>
  <c r="Q281" i="38"/>
  <c r="K14" i="38"/>
  <c r="N14" i="38"/>
  <c r="Q14" i="38"/>
  <c r="K11" i="38"/>
  <c r="N11" i="38"/>
  <c r="Q11" i="38"/>
  <c r="K291" i="38"/>
  <c r="N291" i="38"/>
  <c r="Q291" i="38"/>
  <c r="K106" i="38"/>
  <c r="N106" i="38"/>
  <c r="Q106" i="38"/>
  <c r="K72" i="38"/>
  <c r="N72" i="38"/>
  <c r="Q72" i="38"/>
  <c r="K306" i="38"/>
  <c r="N306" i="38"/>
  <c r="Q306" i="38"/>
  <c r="K292" i="38"/>
  <c r="N292" i="38"/>
  <c r="Q292" i="38"/>
  <c r="K171" i="38"/>
  <c r="N171" i="38"/>
  <c r="Q171" i="38"/>
  <c r="K173" i="38"/>
  <c r="N173" i="38"/>
  <c r="Q173" i="38"/>
  <c r="K32" i="38"/>
  <c r="N32" i="38"/>
  <c r="Q32" i="38"/>
  <c r="K241" i="38"/>
  <c r="N241" i="38"/>
  <c r="Q241" i="38"/>
  <c r="K118" i="38"/>
  <c r="N118" i="38"/>
  <c r="Q118" i="38"/>
  <c r="K262" i="38"/>
  <c r="N262" i="38"/>
  <c r="Q262" i="38"/>
  <c r="K151" i="38"/>
  <c r="N151" i="38"/>
  <c r="Q151" i="38"/>
  <c r="K198" i="38"/>
  <c r="N198" i="38"/>
  <c r="Q198" i="38"/>
  <c r="K231" i="38"/>
  <c r="N231" i="38"/>
  <c r="Q231" i="38"/>
  <c r="K259" i="38"/>
  <c r="N259" i="38"/>
  <c r="Q259" i="38"/>
  <c r="K297" i="38"/>
  <c r="N297" i="38"/>
  <c r="Q297" i="38"/>
  <c r="K34" i="38"/>
  <c r="N34" i="38"/>
  <c r="Q34" i="38"/>
  <c r="K79" i="38"/>
  <c r="N79" i="38"/>
  <c r="Q79" i="38"/>
  <c r="K255" i="38"/>
  <c r="N255" i="38"/>
  <c r="Q255" i="38"/>
  <c r="K93" i="38"/>
  <c r="N93" i="38"/>
  <c r="Q93" i="38"/>
  <c r="K70" i="38"/>
  <c r="N70" i="38"/>
  <c r="Q70" i="38"/>
  <c r="K273" i="38"/>
  <c r="N273" i="38"/>
  <c r="Q273" i="38"/>
  <c r="K296" i="38"/>
  <c r="N296" i="38"/>
  <c r="Q296" i="38"/>
  <c r="K98" i="38"/>
  <c r="N98" i="38"/>
  <c r="Q98" i="38"/>
  <c r="K158" i="38"/>
  <c r="N158" i="38"/>
  <c r="Q158" i="38"/>
  <c r="K86" i="38"/>
  <c r="N86" i="38"/>
  <c r="Q86" i="38"/>
  <c r="K184" i="38"/>
  <c r="N184" i="38"/>
  <c r="Q184" i="38"/>
  <c r="K193" i="38"/>
  <c r="N193" i="38"/>
  <c r="Q193" i="38"/>
  <c r="K42" i="38"/>
  <c r="N42" i="38"/>
  <c r="Q42" i="38"/>
  <c r="AT42" i="38"/>
  <c r="K307" i="38"/>
  <c r="N307" i="38"/>
  <c r="Q307" i="38"/>
  <c r="K60" i="38"/>
  <c r="N60" i="38"/>
  <c r="Q60" i="38"/>
  <c r="K157" i="38"/>
  <c r="N157" i="38"/>
  <c r="Q157" i="38"/>
  <c r="K140" i="38"/>
  <c r="N140" i="38"/>
  <c r="Q140" i="38"/>
  <c r="K52" i="38"/>
  <c r="N52" i="38"/>
  <c r="Q52" i="38"/>
  <c r="K22" i="38"/>
  <c r="N22" i="38"/>
  <c r="Q22" i="38"/>
  <c r="K272" i="38"/>
  <c r="N272" i="38"/>
  <c r="Q272" i="38"/>
  <c r="K226" i="38"/>
  <c r="N226" i="38"/>
  <c r="Q226" i="38"/>
  <c r="K100" i="38"/>
  <c r="N100" i="38"/>
  <c r="Q100" i="38"/>
  <c r="K229" i="38"/>
  <c r="N229" i="38"/>
  <c r="Q229" i="38"/>
  <c r="K80" i="38"/>
  <c r="N80" i="38"/>
  <c r="Q80" i="38"/>
  <c r="K240" i="38"/>
  <c r="N240" i="38"/>
  <c r="Q240" i="38"/>
  <c r="K172" i="38"/>
  <c r="N172" i="38"/>
  <c r="Q172" i="38"/>
  <c r="K206" i="38"/>
  <c r="N206" i="38"/>
  <c r="Q206" i="38"/>
  <c r="K301" i="38"/>
  <c r="N301" i="38"/>
  <c r="Q301" i="38"/>
  <c r="K257" i="38"/>
  <c r="N257" i="38"/>
  <c r="Q257" i="38"/>
  <c r="AS237" i="38"/>
  <c r="AT237" i="38"/>
  <c r="AS249" i="38"/>
  <c r="AT249" i="38"/>
  <c r="AS210" i="38"/>
  <c r="AT210" i="38"/>
  <c r="AS230" i="38"/>
  <c r="AT230" i="38"/>
  <c r="AS103" i="38"/>
  <c r="AT103" i="38"/>
  <c r="AS229" i="38"/>
  <c r="AT229" i="38"/>
  <c r="AS264" i="38"/>
  <c r="AT264" i="38"/>
  <c r="AS22" i="38"/>
  <c r="AT22" i="38"/>
  <c r="AS290" i="38"/>
  <c r="AT290" i="38"/>
  <c r="AS172" i="38"/>
  <c r="AT172" i="38"/>
  <c r="AS20" i="38"/>
  <c r="AT20" i="38"/>
  <c r="AS6" i="38"/>
  <c r="AT6" i="38"/>
  <c r="AS36" i="38"/>
  <c r="AT36" i="38"/>
  <c r="AS251" i="38"/>
  <c r="AT251" i="38"/>
  <c r="AS111" i="38"/>
  <c r="AT111" i="38"/>
  <c r="AS206" i="38"/>
  <c r="AT206" i="38"/>
  <c r="AS81" i="38"/>
  <c r="AT81" i="38"/>
  <c r="AS67" i="38"/>
  <c r="AT67" i="38"/>
  <c r="AS283" i="38"/>
  <c r="AT283" i="38"/>
  <c r="AS8" i="38"/>
  <c r="AT8" i="38"/>
  <c r="AS116" i="38"/>
  <c r="AT116" i="38"/>
  <c r="AS179" i="38"/>
  <c r="AT179" i="38"/>
  <c r="AS107" i="38"/>
  <c r="AT107" i="38"/>
  <c r="AS202" i="38"/>
  <c r="AT202" i="38"/>
  <c r="AS87" i="38"/>
  <c r="AT87" i="38"/>
  <c r="AS128" i="38"/>
  <c r="AT128" i="38"/>
  <c r="AS153" i="38"/>
  <c r="AT153" i="38"/>
  <c r="AS54" i="38"/>
  <c r="AT54" i="38"/>
  <c r="AS191" i="38"/>
  <c r="AT191" i="38"/>
  <c r="AS113" i="38"/>
  <c r="AT113" i="38"/>
  <c r="AS217" i="38"/>
  <c r="AT217" i="38"/>
  <c r="AS44" i="38"/>
  <c r="AT44" i="38"/>
  <c r="AS215" i="38"/>
  <c r="AT215" i="38"/>
  <c r="AS120" i="38"/>
  <c r="AT120" i="38"/>
  <c r="AS104" i="38"/>
  <c r="AT104" i="38"/>
  <c r="AS154" i="38"/>
  <c r="AT154" i="38"/>
  <c r="AS51" i="38"/>
  <c r="AT51" i="38"/>
  <c r="AS228" i="38"/>
  <c r="AT228" i="38"/>
  <c r="AS5" i="38"/>
  <c r="AT5" i="38"/>
  <c r="AS137" i="38"/>
  <c r="AT137" i="38"/>
  <c r="AS143" i="38"/>
  <c r="AT143" i="38"/>
  <c r="AS75" i="38"/>
  <c r="AT75" i="38"/>
  <c r="AS192" i="38"/>
  <c r="AT192" i="38"/>
  <c r="AS166" i="38"/>
  <c r="AT166" i="38"/>
  <c r="AS190" i="38"/>
  <c r="AT190" i="38"/>
  <c r="AS222" i="38"/>
  <c r="AT222" i="38"/>
  <c r="AS236" i="38"/>
  <c r="AT236" i="38"/>
  <c r="AS303" i="38"/>
  <c r="AT303" i="38"/>
  <c r="AS243" i="38"/>
  <c r="AT243" i="38"/>
  <c r="AS246" i="38"/>
  <c r="AT246" i="38"/>
  <c r="AS76" i="38"/>
  <c r="AT76" i="38"/>
  <c r="AS164" i="38"/>
  <c r="AT164" i="38"/>
  <c r="AS288" i="38"/>
  <c r="AT288" i="38"/>
  <c r="AS18" i="38"/>
  <c r="AT18" i="38"/>
  <c r="AS260" i="38"/>
  <c r="AT260" i="38"/>
  <c r="AS88" i="38"/>
  <c r="AT88" i="38"/>
  <c r="AS21" i="38"/>
  <c r="AT21" i="38"/>
  <c r="AS63" i="38"/>
  <c r="AT63" i="38"/>
  <c r="AS58" i="38"/>
  <c r="AT58" i="38"/>
  <c r="AS197" i="38"/>
  <c r="AT197" i="38"/>
  <c r="AS256" i="38"/>
  <c r="AT256" i="38"/>
  <c r="AS27" i="38"/>
  <c r="AT27" i="38"/>
  <c r="AS91" i="38"/>
  <c r="AT91" i="38"/>
  <c r="AS266" i="38"/>
  <c r="AT266" i="38"/>
  <c r="AS9" i="38"/>
  <c r="AT9" i="38"/>
  <c r="AS123" i="38"/>
  <c r="AT123" i="38"/>
  <c r="AS64" i="38"/>
  <c r="AT64" i="38"/>
  <c r="AS242" i="38"/>
  <c r="AT242" i="38"/>
  <c r="AS211" i="38"/>
  <c r="AT211" i="38"/>
  <c r="AS92" i="38"/>
  <c r="AT92" i="38"/>
  <c r="AS131" i="38"/>
  <c r="AT131" i="38"/>
  <c r="AS39" i="38"/>
  <c r="AT39" i="38"/>
  <c r="AS134" i="38"/>
  <c r="AT134" i="38"/>
  <c r="AS183" i="38"/>
  <c r="AT183" i="38"/>
  <c r="AS258" i="38"/>
  <c r="AT258" i="38"/>
  <c r="AS219" i="38"/>
  <c r="AT219" i="38"/>
  <c r="AS69" i="38"/>
  <c r="AT69" i="38"/>
  <c r="AS163" i="38"/>
  <c r="AT163" i="38"/>
  <c r="AS165" i="38"/>
  <c r="AT165" i="38"/>
  <c r="AS13" i="38"/>
  <c r="AT13" i="38"/>
  <c r="AS10" i="38"/>
  <c r="AT10" i="38"/>
  <c r="AS250" i="38"/>
  <c r="AT250" i="38"/>
  <c r="AS201" i="38"/>
  <c r="AT201" i="38"/>
  <c r="AS101" i="38"/>
  <c r="AT101" i="38"/>
  <c r="AS77" i="38"/>
  <c r="AT77" i="38"/>
  <c r="AS61" i="38"/>
  <c r="AT61" i="38"/>
  <c r="AS65" i="38"/>
  <c r="AT65" i="38"/>
  <c r="AS200" i="38"/>
  <c r="AT200" i="38"/>
  <c r="AS71" i="38"/>
  <c r="AT71" i="38"/>
  <c r="AS218" i="38"/>
  <c r="AT218" i="38"/>
  <c r="AS74" i="38"/>
  <c r="AT74" i="38"/>
  <c r="AS176" i="38"/>
  <c r="AT176" i="38"/>
  <c r="AS35" i="38"/>
  <c r="AT35" i="38"/>
  <c r="AS135" i="38"/>
  <c r="AT135" i="38"/>
  <c r="AS280" i="38"/>
  <c r="AT280" i="38"/>
  <c r="AS148" i="38"/>
  <c r="AT148" i="38"/>
  <c r="AS139" i="38"/>
  <c r="AT139" i="38"/>
  <c r="AS212" i="38"/>
  <c r="AT212" i="38"/>
  <c r="AS30" i="38"/>
  <c r="AT30" i="38"/>
  <c r="AS48" i="38"/>
  <c r="AT48" i="38"/>
  <c r="AS167" i="38"/>
  <c r="AT167" i="38"/>
  <c r="AS295" i="38"/>
  <c r="AT295" i="38"/>
  <c r="AS115" i="38"/>
  <c r="AT115" i="38"/>
  <c r="AS37" i="38"/>
  <c r="AT37" i="38"/>
  <c r="AS227" i="38"/>
  <c r="AT227" i="38"/>
  <c r="AS234" i="38"/>
  <c r="AT234" i="38"/>
  <c r="AS156" i="38"/>
  <c r="AT156" i="38"/>
  <c r="AS177" i="38"/>
  <c r="AT177" i="38"/>
  <c r="AS84" i="38"/>
  <c r="AT84" i="38"/>
  <c r="AS196" i="38"/>
  <c r="AT196" i="38"/>
  <c r="AS282" i="38"/>
  <c r="AT282" i="38"/>
  <c r="AS117" i="38"/>
  <c r="AT117" i="38"/>
  <c r="AS94" i="38"/>
  <c r="AT94" i="38"/>
  <c r="AS268" i="38"/>
  <c r="AT268" i="38"/>
  <c r="AS302" i="38"/>
  <c r="AT302" i="38"/>
  <c r="AS213" i="38"/>
  <c r="AT213" i="38"/>
  <c r="AS49" i="38"/>
  <c r="AT49" i="38"/>
  <c r="AS194" i="38"/>
  <c r="AT194" i="38"/>
  <c r="AS136" i="38"/>
  <c r="AT136" i="38"/>
  <c r="AS50" i="38"/>
  <c r="AT50" i="38"/>
  <c r="AS12" i="38"/>
  <c r="AT12" i="38"/>
  <c r="AS144" i="38"/>
  <c r="AT144" i="38"/>
  <c r="AS149" i="38"/>
  <c r="AT149" i="38"/>
  <c r="AS142" i="38"/>
  <c r="AT142" i="38"/>
  <c r="AS95" i="38"/>
  <c r="AT95" i="38"/>
  <c r="AS59" i="38"/>
  <c r="AT59" i="38"/>
  <c r="AS162" i="38"/>
  <c r="AT162" i="38"/>
  <c r="AS90" i="38"/>
  <c r="AT90" i="38"/>
  <c r="AS208" i="38"/>
  <c r="AT208" i="38"/>
  <c r="AS66" i="38"/>
  <c r="AT66" i="38"/>
  <c r="AS274" i="38"/>
  <c r="AT274" i="38"/>
  <c r="AS28" i="38"/>
  <c r="AT28" i="38"/>
  <c r="AS244" i="38"/>
  <c r="AT244" i="38"/>
  <c r="AS33" i="38"/>
  <c r="AT33" i="38"/>
  <c r="AS277" i="38"/>
  <c r="AT277" i="38"/>
  <c r="AS29" i="38"/>
  <c r="AT29" i="38"/>
  <c r="AS253" i="38"/>
  <c r="AT253" i="38"/>
  <c r="AS300" i="38"/>
  <c r="AT300" i="38"/>
  <c r="AS19" i="38"/>
  <c r="AT19" i="38"/>
  <c r="AS57" i="38"/>
  <c r="AT57" i="38"/>
  <c r="AS114" i="38"/>
  <c r="AT114" i="38"/>
  <c r="AS205" i="38"/>
  <c r="AT205" i="38"/>
  <c r="AS278" i="38"/>
  <c r="AT278" i="38"/>
  <c r="AS245" i="38"/>
  <c r="AT245" i="38"/>
  <c r="AS31" i="38"/>
  <c r="AT31" i="38"/>
  <c r="AS130" i="38"/>
  <c r="AT130" i="38"/>
  <c r="AS102" i="38"/>
  <c r="AT102" i="38"/>
  <c r="AS252" i="38"/>
  <c r="AT252" i="38"/>
  <c r="AS25" i="38"/>
  <c r="AT25" i="38"/>
  <c r="AS85" i="38"/>
  <c r="AT85" i="38"/>
  <c r="AS23" i="38"/>
  <c r="AT23" i="38"/>
  <c r="AS159" i="38"/>
  <c r="AT159" i="38"/>
  <c r="AS263" i="38"/>
  <c r="AT263" i="38"/>
  <c r="AS7" i="38"/>
  <c r="AT7" i="38"/>
  <c r="AS24" i="38"/>
  <c r="AT24" i="38"/>
  <c r="AS132" i="38"/>
  <c r="AT132" i="38"/>
  <c r="AS195" i="38"/>
  <c r="AT195" i="38"/>
  <c r="AS204" i="38"/>
  <c r="AT204" i="38"/>
  <c r="AS225" i="38"/>
  <c r="AT225" i="38"/>
  <c r="AS55" i="38"/>
  <c r="AT55" i="38"/>
  <c r="AS285" i="38"/>
  <c r="AT285" i="38"/>
  <c r="AS180" i="38"/>
  <c r="AT180" i="38"/>
  <c r="AS73" i="38"/>
  <c r="AT73" i="38"/>
  <c r="AS247" i="38"/>
  <c r="AT247" i="38"/>
  <c r="AS110" i="38"/>
  <c r="AT110" i="38"/>
  <c r="AS308" i="38"/>
  <c r="AT308" i="38"/>
  <c r="AS223" i="38"/>
  <c r="AT223" i="38"/>
  <c r="AS161" i="38"/>
  <c r="AT161" i="38"/>
  <c r="AS122" i="38"/>
  <c r="AT122" i="38"/>
  <c r="AS14" i="38"/>
  <c r="AT14" i="38"/>
  <c r="AS72" i="38"/>
  <c r="AT72" i="38"/>
  <c r="AS173" i="38"/>
  <c r="AT173" i="38"/>
  <c r="AS262" i="38"/>
  <c r="AT262" i="38"/>
  <c r="AS259" i="38"/>
  <c r="AT259" i="38"/>
  <c r="AS255" i="38"/>
  <c r="AT255" i="38"/>
  <c r="AS296" i="38"/>
  <c r="AT296" i="38"/>
  <c r="AS184" i="38"/>
  <c r="AT184" i="38"/>
  <c r="AS157" i="38"/>
  <c r="AT157" i="38"/>
  <c r="AS272" i="38"/>
  <c r="AT272" i="38"/>
  <c r="AS80" i="38"/>
  <c r="AT80" i="38"/>
  <c r="AS301" i="38"/>
  <c r="AT301" i="38"/>
  <c r="AS257" i="38"/>
  <c r="AT257" i="38"/>
  <c r="AS53" i="38"/>
  <c r="AT53" i="38"/>
  <c r="AS235" i="38"/>
  <c r="AT235" i="38"/>
  <c r="AS233" i="38"/>
  <c r="AT233" i="38"/>
  <c r="AS127" i="38"/>
  <c r="AT127" i="38"/>
  <c r="AS89" i="38"/>
  <c r="AT89" i="38"/>
  <c r="AS17" i="38"/>
  <c r="AT17" i="38"/>
  <c r="AS270" i="38"/>
  <c r="AT270" i="38"/>
  <c r="AS16" i="38"/>
  <c r="AT16" i="38"/>
  <c r="AS141" i="38"/>
  <c r="AT141" i="38"/>
  <c r="AS276" i="38"/>
  <c r="AT276" i="38"/>
  <c r="AS45" i="38"/>
  <c r="AT45" i="38"/>
  <c r="AS254" i="38"/>
  <c r="AT254" i="38"/>
  <c r="AS238" i="38"/>
  <c r="AT238" i="38"/>
  <c r="AS232" i="38"/>
  <c r="AT232" i="38"/>
  <c r="AS182" i="38"/>
  <c r="AT182" i="38"/>
  <c r="AS284" i="38"/>
  <c r="AT284" i="38"/>
  <c r="AS68" i="38"/>
  <c r="AT68" i="38"/>
  <c r="AS239" i="38"/>
  <c r="AT239" i="38"/>
  <c r="AS147" i="38"/>
  <c r="AT147" i="38"/>
  <c r="AS207" i="38"/>
  <c r="AT207" i="38"/>
  <c r="AS108" i="38"/>
  <c r="AT108" i="38"/>
  <c r="AS287" i="38"/>
  <c r="AT287" i="38"/>
  <c r="AS186" i="38"/>
  <c r="AT186" i="38"/>
  <c r="AS175" i="38"/>
  <c r="AT175" i="38"/>
  <c r="AS293" i="38"/>
  <c r="AT293" i="38"/>
  <c r="AS150" i="38"/>
  <c r="AT150" i="38"/>
  <c r="AS216" i="38"/>
  <c r="AT216" i="38"/>
  <c r="AS188" i="38"/>
  <c r="AT188" i="38"/>
  <c r="AS174" i="38"/>
  <c r="AT174" i="38"/>
  <c r="AS109" i="38"/>
  <c r="AT109" i="38"/>
  <c r="AS119" i="38"/>
  <c r="AT119" i="38"/>
  <c r="AS267" i="38"/>
  <c r="AT267" i="38"/>
  <c r="AS96" i="38"/>
  <c r="AT96" i="38"/>
  <c r="AS199" i="38"/>
  <c r="AT199" i="38"/>
  <c r="AS40" i="38"/>
  <c r="AT40" i="38"/>
  <c r="AS105" i="38"/>
  <c r="AT105" i="38"/>
  <c r="AS38" i="38"/>
  <c r="AT38" i="38"/>
  <c r="AS124" i="38"/>
  <c r="AT124" i="38"/>
  <c r="AS126" i="38"/>
  <c r="AT126" i="38"/>
  <c r="AS261" i="38"/>
  <c r="AT261" i="38"/>
  <c r="AS189" i="38"/>
  <c r="AT189" i="38"/>
  <c r="AS181" i="38"/>
  <c r="AT181" i="38"/>
  <c r="AS133" i="38"/>
  <c r="AT133" i="38"/>
  <c r="AS47" i="38"/>
  <c r="AT47" i="38"/>
  <c r="AS83" i="38"/>
  <c r="AT83" i="38"/>
  <c r="AS289" i="38"/>
  <c r="AT289" i="38"/>
  <c r="AS62" i="38"/>
  <c r="AT62" i="38"/>
  <c r="AS46" i="38"/>
  <c r="AT46" i="38"/>
  <c r="AS203" i="38"/>
  <c r="AT203" i="38"/>
  <c r="AS56" i="38"/>
  <c r="AT56" i="38"/>
  <c r="AS11" i="38"/>
  <c r="AT11" i="38"/>
  <c r="AS306" i="38"/>
  <c r="AT306" i="38"/>
  <c r="AS32" i="38"/>
  <c r="AT32" i="38"/>
  <c r="AS151" i="38"/>
  <c r="AT151" i="38"/>
  <c r="AS297" i="38"/>
  <c r="AT297" i="38"/>
  <c r="AS93" i="38"/>
  <c r="AT93" i="38"/>
  <c r="AS98" i="38"/>
  <c r="AT98" i="38"/>
  <c r="AS193" i="38"/>
  <c r="AT193" i="38"/>
  <c r="AS140" i="38"/>
  <c r="AT140" i="38"/>
  <c r="AS226" i="38"/>
  <c r="AT226" i="38"/>
  <c r="AS240" i="38"/>
  <c r="AT240" i="38"/>
  <c r="AS221" i="38"/>
  <c r="AT221" i="38"/>
  <c r="AS138" i="38"/>
  <c r="AT138" i="38"/>
  <c r="AS209" i="38"/>
  <c r="AT209" i="38"/>
  <c r="AS99" i="38"/>
  <c r="AT99" i="38"/>
  <c r="AS152" i="38"/>
  <c r="AT152" i="38"/>
  <c r="AS41" i="38"/>
  <c r="AT41" i="38"/>
  <c r="AS97" i="38"/>
  <c r="AT97" i="38"/>
  <c r="AS279" i="38"/>
  <c r="AT279" i="38"/>
  <c r="AS275" i="38"/>
  <c r="AT275" i="38"/>
  <c r="AS155" i="38"/>
  <c r="AT155" i="38"/>
  <c r="AS78" i="38"/>
  <c r="AT78" i="38"/>
  <c r="AS43" i="38"/>
  <c r="AT43" i="38"/>
  <c r="AS168" i="38"/>
  <c r="AT168" i="38"/>
  <c r="AS60" i="38"/>
  <c r="AT60" i="38"/>
  <c r="AS86" i="38"/>
  <c r="AT86" i="38"/>
  <c r="AS273" i="38"/>
  <c r="AT273" i="38"/>
  <c r="AS79" i="38"/>
  <c r="AT79" i="38"/>
  <c r="AS231" i="38"/>
  <c r="AT231" i="38"/>
  <c r="AS118" i="38"/>
  <c r="AT118" i="38"/>
  <c r="AS171" i="38"/>
  <c r="AT171" i="38"/>
  <c r="AS106" i="38"/>
  <c r="AT106" i="38"/>
  <c r="AS281" i="38"/>
  <c r="AT281" i="38"/>
  <c r="AS145" i="38"/>
  <c r="AT145" i="38"/>
  <c r="AS178" i="38"/>
  <c r="AT178" i="38"/>
  <c r="AS146" i="38"/>
  <c r="AT146" i="38"/>
  <c r="AS286" i="38"/>
  <c r="AT286" i="38"/>
  <c r="AS271" i="38"/>
  <c r="AT271" i="38"/>
  <c r="AS129" i="38"/>
  <c r="AT129" i="38"/>
  <c r="AS160" i="38"/>
  <c r="AT160" i="38"/>
  <c r="AS185" i="38"/>
  <c r="AT185" i="38"/>
  <c r="AS214" i="38"/>
  <c r="AT214" i="38"/>
  <c r="AS121" i="38"/>
  <c r="AT121" i="38"/>
  <c r="AS82" i="38"/>
  <c r="AT82" i="38"/>
  <c r="AS220" i="38"/>
  <c r="AT220" i="38"/>
  <c r="AS305" i="38"/>
  <c r="AT305" i="38"/>
  <c r="AS125" i="38"/>
  <c r="AT125" i="38"/>
  <c r="AS169" i="38"/>
  <c r="AT169" i="38"/>
  <c r="AS187" i="38"/>
  <c r="AT187" i="38"/>
  <c r="AS294" i="38"/>
  <c r="AT294" i="38"/>
  <c r="AS248" i="38"/>
  <c r="AT248" i="38"/>
  <c r="AS298" i="38"/>
  <c r="AT298" i="38"/>
  <c r="AS304" i="38"/>
  <c r="AT304" i="38"/>
  <c r="AS265" i="38"/>
  <c r="AT265" i="38"/>
  <c r="AS15" i="38"/>
  <c r="AT15" i="38"/>
  <c r="AS170" i="38"/>
  <c r="AT170" i="38"/>
  <c r="AS100" i="38"/>
  <c r="AT100" i="38"/>
  <c r="AS52" i="38"/>
  <c r="AT52" i="38"/>
  <c r="AS307" i="38"/>
  <c r="AT307" i="38"/>
  <c r="AS158" i="38"/>
  <c r="AT158" i="38"/>
  <c r="AS70" i="38"/>
  <c r="AT70" i="38"/>
  <c r="AS34" i="38"/>
  <c r="AT34" i="38"/>
  <c r="AS198" i="38"/>
  <c r="AT198" i="38"/>
  <c r="AS241" i="38"/>
  <c r="AT241" i="38"/>
  <c r="AS292" i="38"/>
  <c r="AT292" i="38"/>
  <c r="AS291" i="38"/>
  <c r="AT291" i="38"/>
  <c r="AS269" i="38"/>
  <c r="AT269" i="38"/>
  <c r="AS26" i="38"/>
  <c r="AT26" i="38"/>
  <c r="AS299" i="38"/>
  <c r="AT299" i="38"/>
  <c r="AS112" i="38"/>
  <c r="AT112" i="38"/>
  <c r="AS224" i="38"/>
  <c r="AT224" i="38"/>
  <c r="AS203" i="33"/>
  <c r="AT203" i="33"/>
  <c r="AS187" i="33"/>
  <c r="AT187" i="33"/>
  <c r="AS235" i="33"/>
  <c r="AT235" i="33"/>
  <c r="AS242" i="33"/>
  <c r="AT242" i="33"/>
  <c r="AS145" i="33"/>
  <c r="AT145" i="33"/>
  <c r="AS37" i="33"/>
  <c r="AT37" i="33"/>
  <c r="A2" i="33"/>
  <c r="AS216" i="33"/>
  <c r="AT216" i="33"/>
  <c r="AS88" i="33"/>
  <c r="AT88" i="33"/>
  <c r="AS202" i="33"/>
  <c r="AT202" i="33"/>
  <c r="AS217" i="33"/>
  <c r="AT217" i="33"/>
  <c r="AS234" i="33"/>
  <c r="AT234" i="33"/>
  <c r="AS68" i="33"/>
  <c r="AT68" i="33"/>
  <c r="AS24" i="33"/>
  <c r="AT24" i="33"/>
  <c r="H1" i="33"/>
  <c r="AS126" i="33"/>
  <c r="AT126" i="33"/>
  <c r="AS223" i="33"/>
  <c r="AT223" i="33"/>
  <c r="AS124" i="33"/>
  <c r="AT124" i="33"/>
  <c r="AS177" i="33"/>
  <c r="AT177" i="33"/>
  <c r="AS142" i="33"/>
  <c r="AT142" i="33"/>
  <c r="AS102" i="33"/>
  <c r="AT102" i="33"/>
  <c r="AS106" i="33"/>
  <c r="AT106" i="33"/>
  <c r="AS36" i="33"/>
  <c r="AT36" i="33"/>
  <c r="AS18" i="33"/>
  <c r="AT18" i="33"/>
  <c r="AS86" i="33"/>
  <c r="AT86" i="33"/>
  <c r="AS11" i="33"/>
  <c r="AT11" i="33"/>
  <c r="AS201" i="33"/>
  <c r="AT201" i="33"/>
  <c r="AS179" i="33"/>
  <c r="AT179" i="33"/>
  <c r="AS70" i="33"/>
  <c r="AT70" i="33"/>
  <c r="AS232" i="33"/>
  <c r="AT232" i="33"/>
  <c r="AS236" i="33"/>
  <c r="AT236" i="33"/>
  <c r="AS54" i="33"/>
  <c r="AT54" i="33"/>
  <c r="AS167" i="33"/>
  <c r="AT167" i="33"/>
  <c r="AS165" i="33"/>
  <c r="AT165" i="33"/>
  <c r="AS134" i="33"/>
  <c r="AT134" i="33"/>
  <c r="AS105" i="33"/>
  <c r="AT105" i="33"/>
  <c r="AS52" i="33"/>
  <c r="AT52" i="33"/>
  <c r="AS184" i="33"/>
  <c r="AT184" i="33"/>
  <c r="AS173" i="33"/>
  <c r="AT173" i="33"/>
  <c r="AS168" i="33"/>
  <c r="AT168" i="33"/>
  <c r="AS161" i="33"/>
  <c r="AT161" i="33"/>
  <c r="AS231" i="33"/>
  <c r="AT231" i="33"/>
  <c r="AS29" i="33"/>
  <c r="AT29" i="33"/>
  <c r="AS25" i="33"/>
  <c r="AT25" i="33"/>
  <c r="AS219" i="33"/>
  <c r="AT219" i="33"/>
  <c r="AS191" i="33"/>
  <c r="AT191" i="33"/>
  <c r="AS12" i="33"/>
  <c r="AT12" i="33"/>
  <c r="AS153" i="33"/>
  <c r="AT153" i="33"/>
  <c r="AS160" i="33"/>
  <c r="AT160" i="33"/>
  <c r="AS97" i="33"/>
  <c r="AT97" i="33"/>
  <c r="AS215" i="33"/>
  <c r="AT215" i="33"/>
  <c r="AS155" i="33"/>
  <c r="AT155" i="33"/>
  <c r="AS225" i="33"/>
  <c r="AT225" i="33"/>
  <c r="AS140" i="33"/>
  <c r="AT140" i="33"/>
  <c r="AS49" i="33"/>
  <c r="AT49" i="33"/>
  <c r="AS185" i="33"/>
  <c r="AT185" i="33"/>
  <c r="AS131" i="33"/>
  <c r="AT131" i="33"/>
  <c r="AS159" i="33"/>
  <c r="AT159" i="33"/>
  <c r="AS17" i="33"/>
  <c r="AT17" i="33"/>
  <c r="AS211" i="33"/>
  <c r="AT211" i="33"/>
  <c r="AS55" i="33"/>
  <c r="AT55" i="33"/>
  <c r="AS67" i="33"/>
  <c r="AT67" i="33"/>
  <c r="AS121" i="33"/>
  <c r="AT121" i="33"/>
  <c r="AS92" i="33"/>
  <c r="AT92" i="33"/>
  <c r="AS31" i="33"/>
  <c r="AT31" i="33"/>
  <c r="AS107" i="33"/>
  <c r="AT107" i="33"/>
  <c r="AS89" i="33"/>
  <c r="AT89" i="33"/>
  <c r="AS117" i="33"/>
  <c r="AT117" i="33"/>
  <c r="AS27" i="33"/>
  <c r="AT27" i="33"/>
  <c r="AS85" i="33"/>
  <c r="AT85" i="33"/>
  <c r="AS143" i="33"/>
  <c r="AT143" i="33"/>
  <c r="AS94" i="33"/>
  <c r="AT94" i="33"/>
  <c r="AS186" i="33"/>
  <c r="AT186" i="33"/>
  <c r="AS135" i="33"/>
  <c r="AT135" i="33"/>
  <c r="AS111" i="33"/>
  <c r="AT111" i="33"/>
  <c r="AS163" i="33"/>
  <c r="AT163" i="33"/>
  <c r="AS100" i="33"/>
  <c r="AT100" i="33"/>
  <c r="AS176" i="33"/>
  <c r="AT176" i="33"/>
  <c r="AS104" i="33"/>
  <c r="AT104" i="33"/>
  <c r="AS196" i="33"/>
  <c r="AT196" i="33"/>
  <c r="AS192" i="33"/>
  <c r="AT192" i="33"/>
  <c r="AS214" i="33"/>
  <c r="AT214" i="33"/>
  <c r="AS71" i="33"/>
  <c r="AT71" i="33"/>
  <c r="AS228" i="33"/>
  <c r="AT228" i="33"/>
  <c r="AS56" i="33"/>
  <c r="AT56" i="33"/>
  <c r="AS113" i="33"/>
  <c r="AT113" i="33"/>
  <c r="AS98" i="33"/>
  <c r="AT98" i="33"/>
  <c r="AS209" i="33"/>
  <c r="AT209" i="33"/>
  <c r="AS149" i="33"/>
  <c r="AT149" i="33"/>
  <c r="AS164" i="33"/>
  <c r="AT164" i="33"/>
  <c r="AS166" i="33"/>
  <c r="AT166" i="33"/>
  <c r="AS20" i="33"/>
  <c r="AT20" i="33"/>
  <c r="AS238" i="33"/>
  <c r="AT238" i="33"/>
  <c r="AS190" i="33"/>
  <c r="AT190" i="33"/>
  <c r="AS61" i="33"/>
  <c r="AT61" i="33"/>
  <c r="AS241" i="33"/>
  <c r="AT241" i="33"/>
  <c r="AS5" i="33"/>
  <c r="AT5" i="33"/>
  <c r="AS200" i="33"/>
  <c r="AT200" i="33"/>
  <c r="AS38" i="33"/>
  <c r="AT38" i="33"/>
  <c r="AS87" i="33"/>
  <c r="AT87" i="33"/>
  <c r="AS195" i="33"/>
  <c r="AT195" i="33"/>
  <c r="AS112" i="33"/>
  <c r="AT112" i="33"/>
  <c r="AS213" i="33"/>
  <c r="AT213" i="33"/>
  <c r="AS154" i="33"/>
  <c r="AT154" i="33"/>
  <c r="AS45" i="33"/>
  <c r="AT45" i="33"/>
  <c r="AS224" i="33"/>
  <c r="AT224" i="33"/>
  <c r="AS151" i="33"/>
  <c r="AT151" i="33"/>
  <c r="AS127" i="33"/>
  <c r="AT127" i="33"/>
  <c r="AS207" i="33"/>
  <c r="AT207" i="33"/>
  <c r="AS44" i="33"/>
  <c r="AT44" i="33"/>
  <c r="AS50" i="33"/>
  <c r="AT50" i="33"/>
  <c r="AS218" i="33"/>
  <c r="AT218" i="33"/>
  <c r="AS227" i="33"/>
  <c r="AT227" i="33"/>
  <c r="AS59" i="33"/>
  <c r="AT59" i="33"/>
  <c r="AS30" i="33"/>
  <c r="AT30" i="33"/>
  <c r="AS212" i="33"/>
  <c r="AT212" i="33"/>
  <c r="AS226" i="33"/>
  <c r="AT226" i="33"/>
  <c r="AS21" i="33"/>
  <c r="AT21" i="33"/>
  <c r="AS194" i="33"/>
  <c r="AT194" i="33"/>
  <c r="AS39" i="33"/>
  <c r="AT39" i="33"/>
  <c r="AS96" i="33"/>
  <c r="AT96" i="33"/>
  <c r="AS69" i="33"/>
  <c r="AT69" i="33"/>
  <c r="AS204" i="33"/>
  <c r="AT204" i="33"/>
  <c r="AS43" i="33"/>
  <c r="AT43" i="33"/>
  <c r="AS233" i="33"/>
  <c r="AT233" i="33"/>
  <c r="AS144" i="33"/>
  <c r="AT144" i="33"/>
  <c r="AS82" i="33"/>
  <c r="AT82" i="33"/>
  <c r="AS84" i="33"/>
  <c r="AT84" i="33"/>
  <c r="AS51" i="33"/>
  <c r="AT51" i="33"/>
  <c r="AS81" i="33"/>
  <c r="AT81" i="33"/>
  <c r="AS6" i="33"/>
  <c r="AT6" i="33"/>
  <c r="AS230" i="33"/>
  <c r="AT230" i="33"/>
  <c r="AS174" i="33"/>
  <c r="AT174" i="33"/>
  <c r="AS229" i="33"/>
  <c r="AT229" i="33"/>
  <c r="AS8" i="33"/>
  <c r="AT8" i="33"/>
  <c r="AS116" i="33"/>
  <c r="AT116" i="33"/>
  <c r="AS171" i="33"/>
  <c r="AT171" i="33"/>
  <c r="AS120" i="33"/>
  <c r="AT120" i="33"/>
  <c r="AS101" i="33"/>
  <c r="AT101" i="33"/>
  <c r="AS152" i="33"/>
  <c r="AT152" i="33"/>
  <c r="AS189" i="33"/>
  <c r="AT189" i="33"/>
  <c r="AS53" i="33"/>
  <c r="AT53" i="33"/>
  <c r="AS205" i="33"/>
  <c r="AT205" i="33"/>
  <c r="AS19" i="33"/>
  <c r="AT19" i="33"/>
  <c r="AS240" i="33"/>
  <c r="AT240" i="33"/>
  <c r="AS125" i="33"/>
  <c r="AT125" i="33"/>
  <c r="AS170" i="33"/>
  <c r="AT170" i="33"/>
  <c r="AS150" i="33"/>
  <c r="AT150" i="33"/>
  <c r="AS119" i="33"/>
  <c r="AT119" i="33"/>
  <c r="AS13" i="33"/>
  <c r="AT13" i="33"/>
  <c r="AS60" i="33"/>
  <c r="AT60" i="33"/>
  <c r="AS9" i="33"/>
  <c r="AT9" i="33"/>
  <c r="AS10" i="33"/>
  <c r="AT10" i="33"/>
  <c r="AS139" i="33"/>
  <c r="AT139" i="33"/>
  <c r="AS75" i="33"/>
  <c r="AT75" i="33"/>
  <c r="AS73" i="33"/>
  <c r="AT73" i="33"/>
  <c r="AS118" i="33"/>
  <c r="AT118" i="33"/>
  <c r="AS23" i="33"/>
  <c r="AT23" i="33"/>
  <c r="AS132" i="33"/>
  <c r="AT132" i="33"/>
  <c r="AS206" i="33"/>
  <c r="AT206" i="33"/>
  <c r="AS114" i="33"/>
  <c r="AT114" i="33"/>
  <c r="AS178" i="33"/>
  <c r="AT178" i="33"/>
  <c r="AS47" i="33"/>
  <c r="AT47" i="33"/>
  <c r="AS42" i="33"/>
  <c r="AT42" i="33"/>
  <c r="AS109" i="33"/>
  <c r="AT109" i="33"/>
  <c r="AS16" i="33"/>
  <c r="AT16" i="33"/>
  <c r="AS157" i="33"/>
  <c r="AT157" i="33"/>
  <c r="AS221" i="33"/>
  <c r="AT221" i="33"/>
  <c r="AS128" i="33"/>
  <c r="AT128" i="33"/>
  <c r="AS123" i="33"/>
  <c r="AT123" i="33"/>
  <c r="AS222" i="33"/>
  <c r="AT222" i="33"/>
  <c r="AS28" i="33"/>
  <c r="AT28" i="33"/>
  <c r="AS103" i="33"/>
  <c r="AT103" i="33"/>
  <c r="AS148" i="33"/>
  <c r="AT148" i="33"/>
  <c r="AS72" i="33"/>
  <c r="AT72" i="33"/>
  <c r="AS158" i="33"/>
  <c r="AT158" i="33"/>
  <c r="AS146" i="33"/>
  <c r="AT146" i="33"/>
  <c r="AS133" i="33"/>
  <c r="AT133" i="33"/>
  <c r="AS193" i="33"/>
  <c r="AT193" i="33"/>
  <c r="AS162" i="33"/>
  <c r="AT162" i="33"/>
  <c r="AS130" i="33"/>
  <c r="AT130" i="33"/>
  <c r="AS32" i="33"/>
  <c r="AT32" i="33"/>
  <c r="AS76" i="33"/>
  <c r="AT76" i="33"/>
  <c r="AS183" i="33"/>
  <c r="AT183" i="33"/>
  <c r="AS156" i="33"/>
  <c r="AT156" i="33"/>
  <c r="AS14" i="33"/>
  <c r="AT14" i="33"/>
  <c r="AS239" i="33"/>
  <c r="AT239" i="33"/>
  <c r="AS57" i="33"/>
  <c r="AT57" i="33"/>
  <c r="AS35" i="33"/>
  <c r="AT35" i="33"/>
  <c r="AS99" i="33"/>
  <c r="AT99" i="33"/>
  <c r="AS141" i="33"/>
  <c r="AT141" i="33"/>
  <c r="AS110" i="33"/>
  <c r="AT110" i="33"/>
  <c r="AS210" i="33"/>
  <c r="AT210" i="33"/>
  <c r="AS34" i="33"/>
  <c r="AT34" i="33"/>
  <c r="AS237" i="33"/>
  <c r="AT237" i="33"/>
  <c r="AS63" i="33"/>
  <c r="AT63" i="33"/>
  <c r="AS7" i="33"/>
  <c r="AT7" i="33"/>
  <c r="AS208" i="33"/>
  <c r="AT208" i="33"/>
  <c r="AS180" i="33"/>
  <c r="AT180" i="33"/>
  <c r="AS65" i="33"/>
  <c r="AT65" i="33"/>
  <c r="AS33" i="33"/>
  <c r="AT33" i="33"/>
  <c r="AS95" i="33"/>
  <c r="AT95" i="33"/>
  <c r="AS175" i="33"/>
  <c r="AT175" i="33"/>
  <c r="AS136" i="33"/>
  <c r="AT136" i="33"/>
  <c r="AS137" i="33"/>
  <c r="AT137" i="33"/>
  <c r="AS138" i="33"/>
  <c r="AT138" i="33"/>
  <c r="AS83" i="33"/>
  <c r="AT83" i="33"/>
  <c r="AS62" i="33"/>
  <c r="AT62" i="33"/>
  <c r="AS169" i="33"/>
  <c r="AT169" i="33"/>
  <c r="AS199" i="33"/>
  <c r="AT199" i="33"/>
  <c r="AS197" i="33"/>
  <c r="AT197" i="33"/>
  <c r="AS115" i="33"/>
  <c r="AT115" i="33"/>
  <c r="AS93" i="33"/>
  <c r="AT93" i="33"/>
  <c r="AS91" i="33"/>
  <c r="AT91" i="33"/>
  <c r="AS188" i="33"/>
  <c r="AT188" i="33"/>
  <c r="AS220" i="33"/>
  <c r="AT220" i="33"/>
  <c r="AS80" i="33"/>
  <c r="AT80" i="33"/>
  <c r="AS41" i="33"/>
  <c r="AT41" i="33"/>
  <c r="AS22" i="33"/>
  <c r="AT22" i="33"/>
  <c r="AS48" i="33"/>
  <c r="AT48" i="33"/>
  <c r="AS77" i="33"/>
  <c r="AT77" i="33"/>
  <c r="AS79" i="33"/>
  <c r="AT79" i="33"/>
  <c r="AS26" i="33"/>
  <c r="AT26" i="33"/>
  <c r="AS40" i="33"/>
  <c r="AT40" i="33"/>
  <c r="AS90" i="33"/>
  <c r="AT90" i="33"/>
  <c r="AS74" i="33"/>
  <c r="AT74" i="33"/>
  <c r="AS15" i="33"/>
  <c r="AT15" i="33"/>
  <c r="AS66" i="33"/>
  <c r="AT66" i="33"/>
  <c r="AS172" i="33"/>
  <c r="AT172" i="33"/>
  <c r="AS46" i="33"/>
  <c r="AT46" i="33"/>
  <c r="AS64" i="33"/>
  <c r="AT64" i="33"/>
  <c r="AS147" i="33"/>
  <c r="AT147" i="33"/>
  <c r="AS129" i="33"/>
  <c r="AT129" i="33"/>
  <c r="AS58" i="33"/>
  <c r="AT58" i="33"/>
  <c r="AS182" i="33"/>
  <c r="AT182" i="33"/>
  <c r="AS122" i="33"/>
  <c r="AT122" i="33"/>
  <c r="AS181" i="33"/>
  <c r="AT181" i="33"/>
  <c r="AS198" i="33"/>
  <c r="AT198" i="33"/>
  <c r="AS108" i="33"/>
  <c r="AT108" i="33"/>
  <c r="AS78" i="33"/>
  <c r="AT78" i="33"/>
  <c r="AS1" i="33"/>
  <c r="J1" i="32"/>
</calcChain>
</file>

<file path=xl/comments1.xml><?xml version="1.0" encoding="utf-8"?>
<comments xmlns="http://schemas.openxmlformats.org/spreadsheetml/2006/main">
  <authors>
    <author>Aziyo Consulting Inc.</author>
    <author xml:space="preserve"> </author>
    <author>Aziyo</author>
    <author>V</author>
  </authors>
  <commentList>
    <comment ref="W2" authorId="0" shapeId="0">
      <text>
        <r>
          <rPr>
            <sz val="9"/>
            <color indexed="81"/>
            <rFont val="Tahoma"/>
            <family val="2"/>
          </rPr>
          <t>Use a negative number</t>
        </r>
      </text>
    </comment>
    <comment ref="X2" authorId="0" shapeId="0">
      <text>
        <r>
          <rPr>
            <sz val="9"/>
            <color indexed="81"/>
            <rFont val="Tahoma"/>
            <family val="2"/>
          </rPr>
          <t># of yards per point</t>
        </r>
      </text>
    </comment>
    <comment ref="Z2" authorId="0" shapeId="0">
      <text>
        <r>
          <rPr>
            <sz val="9"/>
            <color indexed="81"/>
            <rFont val="Tahoma"/>
            <family val="2"/>
          </rPr>
          <t>Use a negative number</t>
        </r>
      </text>
    </comment>
    <comment ref="AA2" authorId="0" shapeId="0">
      <text>
        <r>
          <rPr>
            <sz val="9"/>
            <color indexed="81"/>
            <rFont val="Tahoma"/>
            <family val="2"/>
          </rPr>
          <t>Use a negative number</t>
        </r>
      </text>
    </comment>
    <comment ref="AC2" authorId="0" shapeId="0">
      <text>
        <r>
          <rPr>
            <sz val="9"/>
            <color indexed="81"/>
            <rFont val="Tahoma"/>
            <family val="2"/>
          </rPr>
          <t># of attempts per point</t>
        </r>
      </text>
    </comment>
    <comment ref="AD2" authorId="0" shapeId="0">
      <text>
        <r>
          <rPr>
            <sz val="9"/>
            <color indexed="81"/>
            <rFont val="Tahoma"/>
            <family val="2"/>
          </rPr>
          <t># of yards per point</t>
        </r>
      </text>
    </comment>
    <comment ref="AH2" authorId="0" shapeId="0">
      <text>
        <r>
          <rPr>
            <sz val="9"/>
            <color indexed="81"/>
            <rFont val="Tahoma"/>
            <family val="2"/>
          </rPr>
          <t>For PPR leagues</t>
        </r>
      </text>
    </comment>
    <comment ref="AI2" authorId="0" shapeId="0">
      <text>
        <r>
          <rPr>
            <sz val="9"/>
            <color indexed="81"/>
            <rFont val="Tahoma"/>
            <family val="2"/>
          </rPr>
          <t># of yards per point</t>
        </r>
      </text>
    </comment>
    <comment ref="AL2" authorId="0" shapeId="0">
      <text>
        <r>
          <rPr>
            <sz val="9"/>
            <color indexed="81"/>
            <rFont val="Tahoma"/>
            <family val="2"/>
          </rPr>
          <t># of yards per point</t>
        </r>
      </text>
    </comment>
    <comment ref="AO2" authorId="0" shapeId="0">
      <text>
        <r>
          <rPr>
            <sz val="9"/>
            <color indexed="81"/>
            <rFont val="Tahoma"/>
            <family val="2"/>
          </rPr>
          <t>Use a negative number</t>
        </r>
      </text>
    </comment>
    <comment ref="AP2" authorId="0" shapeId="0">
      <text>
        <r>
          <rPr>
            <sz val="9"/>
            <color indexed="81"/>
            <rFont val="Tahoma"/>
            <family val="2"/>
          </rPr>
          <t>Use a negative number</t>
        </r>
      </text>
    </comment>
    <comment ref="B4" authorId="0" shapeId="0">
      <text>
        <r>
          <rPr>
            <sz val="9"/>
            <color indexed="81"/>
            <rFont val="Tahoma"/>
            <family val="2"/>
          </rPr>
          <t>Click to Filter</t>
        </r>
      </text>
    </comment>
    <comment ref="J4" authorId="1" shapeId="0">
      <text>
        <r>
          <rPr>
            <sz val="9"/>
            <color indexed="81"/>
            <rFont val="Tahoma"/>
            <family val="2"/>
          </rPr>
          <t>Yahoo! Sports projected draft position (300 max. Set to 300 if previously unranked)</t>
        </r>
      </text>
    </comment>
    <comment ref="K4" authorId="2" shapeId="0">
      <text>
        <r>
          <rPr>
            <sz val="9"/>
            <color indexed="81"/>
            <rFont val="Tahoma"/>
            <family val="2"/>
          </rPr>
          <t>Yahoo! Sports Projected draft position change 
from last FantasyCube update (June 29, 2014)</t>
        </r>
      </text>
    </comment>
    <comment ref="L4" authorId="2" shapeId="0">
      <text>
        <r>
          <rPr>
            <sz val="9"/>
            <color indexed="81"/>
            <rFont val="Tahoma"/>
            <family val="2"/>
          </rPr>
          <t>Yahoo! Sports Projected draft position from last FantasyCube update (June 29, 2014)</t>
        </r>
      </text>
    </comment>
    <comment ref="M4" authorId="3" shapeId="0">
      <text>
        <r>
          <rPr>
            <sz val="9"/>
            <color indexed="81"/>
            <rFont val="Tahoma"/>
            <family val="2"/>
          </rPr>
          <t>FantasyPros Consensus Rankings - Standard Scoring</t>
        </r>
      </text>
    </comment>
    <comment ref="N4" authorId="3" shapeId="0">
      <text>
        <r>
          <rPr>
            <sz val="9"/>
            <color indexed="81"/>
            <rFont val="Tahoma"/>
            <family val="2"/>
          </rPr>
          <t>Projection change from last update.</t>
        </r>
      </text>
    </comment>
    <comment ref="O4" authorId="3" shapeId="0">
      <text>
        <r>
          <rPr>
            <sz val="9"/>
            <color indexed="81"/>
            <rFont val="Tahoma"/>
            <family val="2"/>
          </rPr>
          <t>FantasyPros Consensus Rankings - Standard Scoring from last FantasyCube update</t>
        </r>
      </text>
    </comment>
    <comment ref="P4" authorId="3" shapeId="0">
      <text>
        <r>
          <rPr>
            <sz val="9"/>
            <color indexed="81"/>
            <rFont val="Tahoma"/>
            <family val="2"/>
          </rPr>
          <t>FantasyPros Consensus Rankings - PPR</t>
        </r>
      </text>
    </comment>
    <comment ref="Q4" authorId="3" shapeId="0">
      <text>
        <r>
          <rPr>
            <sz val="9"/>
            <color indexed="81"/>
            <rFont val="Tahoma"/>
            <family val="2"/>
          </rPr>
          <t>Projection change from last update.</t>
        </r>
      </text>
    </comment>
    <comment ref="R4" authorId="3" shapeId="0">
      <text>
        <r>
          <rPr>
            <sz val="9"/>
            <color indexed="81"/>
            <rFont val="Tahoma"/>
            <family val="2"/>
          </rPr>
          <t>FantasyPros Consensus Rankings - PPR from last FantasyCube update</t>
        </r>
      </text>
    </comment>
    <comment ref="S4" authorId="1" shapeId="0">
      <text>
        <r>
          <rPr>
            <sz val="9"/>
            <color indexed="81"/>
            <rFont val="Tahoma"/>
            <family val="2"/>
          </rPr>
          <t>Yahoo! Sports % Owned. For players with &lt;250 Y! Projection, this is set to 0%.</t>
        </r>
      </text>
    </comment>
    <comment ref="AT4" authorId="2" shapeId="0">
      <text>
        <r>
          <rPr>
            <sz val="9"/>
            <color indexed="81"/>
            <rFont val="Tahoma"/>
            <family val="2"/>
          </rPr>
          <t>Fantasy Points per Game Played</t>
        </r>
      </text>
    </comment>
  </commentList>
</comments>
</file>

<file path=xl/comments2.xml><?xml version="1.0" encoding="utf-8"?>
<comments xmlns="http://schemas.openxmlformats.org/spreadsheetml/2006/main">
  <authors>
    <author>Aziyo Consulting Inc.</author>
    <author xml:space="preserve"> </author>
    <author>Aziyo</author>
    <author>V</author>
  </authors>
  <commentList>
    <comment ref="W2" authorId="0" shapeId="0">
      <text>
        <r>
          <rPr>
            <sz val="9"/>
            <color indexed="81"/>
            <rFont val="Tahoma"/>
            <family val="2"/>
          </rPr>
          <t>Use a negative number</t>
        </r>
      </text>
    </comment>
    <comment ref="X2" authorId="0" shapeId="0">
      <text>
        <r>
          <rPr>
            <sz val="9"/>
            <color indexed="81"/>
            <rFont val="Tahoma"/>
            <family val="2"/>
          </rPr>
          <t># of yards per point</t>
        </r>
      </text>
    </comment>
    <comment ref="Z2" authorId="0" shapeId="0">
      <text>
        <r>
          <rPr>
            <sz val="9"/>
            <color indexed="81"/>
            <rFont val="Tahoma"/>
            <family val="2"/>
          </rPr>
          <t>Use a negative number</t>
        </r>
      </text>
    </comment>
    <comment ref="AA2" authorId="0" shapeId="0">
      <text>
        <r>
          <rPr>
            <sz val="9"/>
            <color indexed="81"/>
            <rFont val="Tahoma"/>
            <family val="2"/>
          </rPr>
          <t>Use a negative number</t>
        </r>
      </text>
    </comment>
    <comment ref="AC2" authorId="0" shapeId="0">
      <text>
        <r>
          <rPr>
            <sz val="9"/>
            <color indexed="81"/>
            <rFont val="Tahoma"/>
            <family val="2"/>
          </rPr>
          <t># of attempts per point</t>
        </r>
      </text>
    </comment>
    <comment ref="AD2" authorId="0" shapeId="0">
      <text>
        <r>
          <rPr>
            <sz val="9"/>
            <color indexed="81"/>
            <rFont val="Tahoma"/>
            <family val="2"/>
          </rPr>
          <t># of yards per point</t>
        </r>
      </text>
    </comment>
    <comment ref="AH2" authorId="0" shapeId="0">
      <text>
        <r>
          <rPr>
            <sz val="9"/>
            <color indexed="81"/>
            <rFont val="Tahoma"/>
            <family val="2"/>
          </rPr>
          <t>For PPR leagues</t>
        </r>
      </text>
    </comment>
    <comment ref="AI2" authorId="0" shapeId="0">
      <text>
        <r>
          <rPr>
            <sz val="9"/>
            <color indexed="81"/>
            <rFont val="Tahoma"/>
            <family val="2"/>
          </rPr>
          <t># of yards per point</t>
        </r>
      </text>
    </comment>
    <comment ref="AL2" authorId="0" shapeId="0">
      <text>
        <r>
          <rPr>
            <sz val="9"/>
            <color indexed="81"/>
            <rFont val="Tahoma"/>
            <family val="2"/>
          </rPr>
          <t># of yards per point</t>
        </r>
      </text>
    </comment>
    <comment ref="AO2" authorId="0" shapeId="0">
      <text>
        <r>
          <rPr>
            <sz val="9"/>
            <color indexed="81"/>
            <rFont val="Tahoma"/>
            <family val="2"/>
          </rPr>
          <t>Use a negative number</t>
        </r>
      </text>
    </comment>
    <comment ref="AP2" authorId="0" shapeId="0">
      <text>
        <r>
          <rPr>
            <sz val="9"/>
            <color indexed="81"/>
            <rFont val="Tahoma"/>
            <family val="2"/>
          </rPr>
          <t>Use a negative number</t>
        </r>
      </text>
    </comment>
    <comment ref="B4" authorId="0" shapeId="0">
      <text>
        <r>
          <rPr>
            <sz val="9"/>
            <color indexed="81"/>
            <rFont val="Tahoma"/>
            <family val="2"/>
          </rPr>
          <t>Click to Filter</t>
        </r>
      </text>
    </comment>
    <comment ref="J4" authorId="1" shapeId="0">
      <text>
        <r>
          <rPr>
            <sz val="9"/>
            <color indexed="81"/>
            <rFont val="Tahoma"/>
            <family val="2"/>
          </rPr>
          <t>Yahoo! Sports projected draft position (300 max. Set to 300 if previously unranked)</t>
        </r>
      </text>
    </comment>
    <comment ref="K4" authorId="2" shapeId="0">
      <text>
        <r>
          <rPr>
            <sz val="9"/>
            <color indexed="81"/>
            <rFont val="Tahoma"/>
            <family val="2"/>
          </rPr>
          <t>Yahoo! Sports Projected draft position change 
from last FantasyCube update (June 29, 2014)</t>
        </r>
      </text>
    </comment>
    <comment ref="L4" authorId="2" shapeId="0">
      <text>
        <r>
          <rPr>
            <sz val="9"/>
            <color indexed="81"/>
            <rFont val="Tahoma"/>
            <family val="2"/>
          </rPr>
          <t>Yahoo! Sports Projected draft position from last FantasyCube update (June 29, 2014)</t>
        </r>
      </text>
    </comment>
    <comment ref="M4" authorId="3" shapeId="0">
      <text>
        <r>
          <rPr>
            <sz val="9"/>
            <color indexed="81"/>
            <rFont val="Tahoma"/>
            <family val="2"/>
          </rPr>
          <t>FantasyPros Consensus Rankings - Standard Scoring</t>
        </r>
      </text>
    </comment>
    <comment ref="N4" authorId="3" shapeId="0">
      <text>
        <r>
          <rPr>
            <sz val="9"/>
            <color indexed="81"/>
            <rFont val="Tahoma"/>
            <family val="2"/>
          </rPr>
          <t>Projection change from last update.</t>
        </r>
      </text>
    </comment>
    <comment ref="O4" authorId="3" shapeId="0">
      <text>
        <r>
          <rPr>
            <sz val="9"/>
            <color indexed="81"/>
            <rFont val="Tahoma"/>
            <family val="2"/>
          </rPr>
          <t>FantasyPros Consensus Rankings - Standard Scoring from last FantasyCube update</t>
        </r>
      </text>
    </comment>
    <comment ref="P4" authorId="3" shapeId="0">
      <text>
        <r>
          <rPr>
            <sz val="9"/>
            <color indexed="81"/>
            <rFont val="Tahoma"/>
            <family val="2"/>
          </rPr>
          <t>FantasyPros Consensus Rankings - PPR</t>
        </r>
      </text>
    </comment>
    <comment ref="Q4" authorId="3" shapeId="0">
      <text>
        <r>
          <rPr>
            <sz val="9"/>
            <color indexed="81"/>
            <rFont val="Tahoma"/>
            <family val="2"/>
          </rPr>
          <t>Projection change from last update.</t>
        </r>
      </text>
    </comment>
    <comment ref="R4" authorId="3" shapeId="0">
      <text>
        <r>
          <rPr>
            <sz val="9"/>
            <color indexed="81"/>
            <rFont val="Tahoma"/>
            <family val="2"/>
          </rPr>
          <t>FantasyPros Consensus Rankings - PPR from last FantasyCube update</t>
        </r>
      </text>
    </comment>
    <comment ref="S4" authorId="1" shapeId="0">
      <text>
        <r>
          <rPr>
            <sz val="9"/>
            <color indexed="81"/>
            <rFont val="Tahoma"/>
            <family val="2"/>
          </rPr>
          <t>Yahoo! Sports % Owned. For players with &lt;250 Y! Projection, this is set to 0%.</t>
        </r>
      </text>
    </comment>
    <comment ref="AS4" authorId="0" shapeId="0">
      <text>
        <r>
          <rPr>
            <sz val="9"/>
            <color indexed="81"/>
            <rFont val="Tahoma"/>
            <family val="2"/>
          </rPr>
          <t>To sort, click a heading, then click Excel's AZ/ZA sort buttons in the toolbar.</t>
        </r>
      </text>
    </comment>
    <comment ref="AT4" authorId="2" shapeId="0">
      <text>
        <r>
          <rPr>
            <sz val="9"/>
            <color indexed="81"/>
            <rFont val="Tahoma"/>
            <family val="2"/>
          </rPr>
          <t>Fantasy Points per Game Played</t>
        </r>
      </text>
    </comment>
  </commentList>
</comments>
</file>

<file path=xl/sharedStrings.xml><?xml version="1.0" encoding="utf-8"?>
<sst xmlns="http://schemas.openxmlformats.org/spreadsheetml/2006/main" count="3976" uniqueCount="580">
  <si>
    <t>Player</t>
  </si>
  <si>
    <t>Comp</t>
  </si>
  <si>
    <t>Inc</t>
  </si>
  <si>
    <t>Yds</t>
  </si>
  <si>
    <t>TD</t>
  </si>
  <si>
    <t>Int</t>
  </si>
  <si>
    <t>Rec</t>
  </si>
  <si>
    <t>2PT</t>
  </si>
  <si>
    <t>Lost</t>
  </si>
  <si>
    <t>Fan Pts</t>
  </si>
  <si>
    <t>Oak</t>
  </si>
  <si>
    <t>Den</t>
  </si>
  <si>
    <t>Ind</t>
  </si>
  <si>
    <t>Bal</t>
  </si>
  <si>
    <t>Cin</t>
  </si>
  <si>
    <t>Atl</t>
  </si>
  <si>
    <t>Ari</t>
  </si>
  <si>
    <t>Min</t>
  </si>
  <si>
    <t>Ten</t>
  </si>
  <si>
    <t>Team</t>
  </si>
  <si>
    <t>Jac</t>
  </si>
  <si>
    <t>SF</t>
  </si>
  <si>
    <t>Hou</t>
  </si>
  <si>
    <t>SD</t>
  </si>
  <si>
    <t>NYJ</t>
  </si>
  <si>
    <t>NE</t>
  </si>
  <si>
    <t>Pit</t>
  </si>
  <si>
    <t>Car</t>
  </si>
  <si>
    <t>Det</t>
  </si>
  <si>
    <t>StL</t>
  </si>
  <si>
    <t>NO</t>
  </si>
  <si>
    <t>GB</t>
  </si>
  <si>
    <t>Mia</t>
  </si>
  <si>
    <t>Dal</t>
  </si>
  <si>
    <t>KC</t>
  </si>
  <si>
    <t>Phi</t>
  </si>
  <si>
    <t>NYG</t>
  </si>
  <si>
    <t>Chi</t>
  </si>
  <si>
    <t>Buf</t>
  </si>
  <si>
    <t>Sea</t>
  </si>
  <si>
    <t>Was</t>
  </si>
  <si>
    <t>Pos</t>
  </si>
  <si>
    <t>RB</t>
  </si>
  <si>
    <t>WR</t>
  </si>
  <si>
    <t>QB</t>
  </si>
  <si>
    <t>TE</t>
  </si>
  <si>
    <t>Cle</t>
  </si>
  <si>
    <t>TB</t>
  </si>
  <si>
    <t>PASSING</t>
  </si>
  <si>
    <t>RECEIVING</t>
  </si>
  <si>
    <t>RUSHING</t>
  </si>
  <si>
    <t>RETURN</t>
  </si>
  <si>
    <t>MISC</t>
  </si>
  <si>
    <t>FUM</t>
  </si>
  <si>
    <t>Scoring Settings (League Value):</t>
  </si>
  <si>
    <t>DAL</t>
  </si>
  <si>
    <t>TEN</t>
  </si>
  <si>
    <t>HOU</t>
  </si>
  <si>
    <t>BUF</t>
  </si>
  <si>
    <t>ARI</t>
  </si>
  <si>
    <t>OAK</t>
  </si>
  <si>
    <t>SEA</t>
  </si>
  <si>
    <t>STL</t>
  </si>
  <si>
    <t>DEN</t>
  </si>
  <si>
    <t>ATL</t>
  </si>
  <si>
    <t>CIN</t>
  </si>
  <si>
    <t>BAL</t>
  </si>
  <si>
    <t>CAR</t>
  </si>
  <si>
    <t>CLE</t>
  </si>
  <si>
    <t>MIA</t>
  </si>
  <si>
    <t>PIT</t>
  </si>
  <si>
    <t>CHI</t>
  </si>
  <si>
    <t>DET</t>
  </si>
  <si>
    <t>WAS</t>
  </si>
  <si>
    <t>MIN</t>
  </si>
  <si>
    <t>PHI</t>
  </si>
  <si>
    <t>IND</t>
  </si>
  <si>
    <t>Team Name</t>
  </si>
  <si>
    <t>Abbrev</t>
  </si>
  <si>
    <t>TEAM NAME ABBREVIATIONS</t>
  </si>
  <si>
    <t xml:space="preserve">Year </t>
  </si>
  <si>
    <t xml:space="preserve">Copyright / Tagline Text: </t>
  </si>
  <si>
    <t>Lookup Tables</t>
  </si>
  <si>
    <t>© FantasyCube.com</t>
  </si>
  <si>
    <t>Y!</t>
  </si>
  <si>
    <t>JAC</t>
  </si>
  <si>
    <t>PPR</t>
  </si>
  <si>
    <t>Std</t>
  </si>
  <si>
    <t>MY NOTES &amp; RANKING</t>
  </si>
  <si>
    <t>Notes</t>
  </si>
  <si>
    <t>Rank</t>
  </si>
  <si>
    <t>Y! Old</t>
  </si>
  <si>
    <t>Std Old</t>
  </si>
  <si>
    <t>PPR Old</t>
  </si>
  <si>
    <t>Δ</t>
  </si>
  <si>
    <t>Bye</t>
  </si>
  <si>
    <t>% Own</t>
  </si>
  <si>
    <t>Total</t>
  </si>
  <si>
    <t>Att</t>
  </si>
  <si>
    <t>Sks</t>
  </si>
  <si>
    <t>Tennessee Titans</t>
  </si>
  <si>
    <t>Indianapolis Colts</t>
  </si>
  <si>
    <t>Miami Dolphins</t>
  </si>
  <si>
    <t>Buffalo Bills</t>
  </si>
  <si>
    <t>New York Giants</t>
  </si>
  <si>
    <t>St. Louis Rams</t>
  </si>
  <si>
    <t>Houston Texans</t>
  </si>
  <si>
    <t>Detroit Lions</t>
  </si>
  <si>
    <t>Washington Redskins</t>
  </si>
  <si>
    <t>Chicago Bears</t>
  </si>
  <si>
    <t>New York Jets</t>
  </si>
  <si>
    <t>New England Patriots</t>
  </si>
  <si>
    <t>New Orleans Saints</t>
  </si>
  <si>
    <t>San Francisco 49ers</t>
  </si>
  <si>
    <t>Philadelphia Eagles</t>
  </si>
  <si>
    <t>Jacksonville Jaguars</t>
  </si>
  <si>
    <t>Cincinnati Bengals</t>
  </si>
  <si>
    <t>Tampa Bay Buccaneers</t>
  </si>
  <si>
    <t>Carolina Panthers</t>
  </si>
  <si>
    <t>Green Bay Packers</t>
  </si>
  <si>
    <t>Pittsburgh Steelers</t>
  </si>
  <si>
    <t>Arizona Cardinals</t>
  </si>
  <si>
    <t>Minnesota Vikings</t>
  </si>
  <si>
    <t>San Diego Chargers</t>
  </si>
  <si>
    <t>Atlanta Falcons</t>
  </si>
  <si>
    <t>Seattle Seahawks</t>
  </si>
  <si>
    <t>Cleveland Browns</t>
  </si>
  <si>
    <t>Baltimore Ravens</t>
  </si>
  <si>
    <t>Kansas City Chiefs</t>
  </si>
  <si>
    <t>Dallas Cowboys</t>
  </si>
  <si>
    <t>Oakland Raiders</t>
  </si>
  <si>
    <t>Denver Broncos</t>
  </si>
  <si>
    <t>J. Charles</t>
  </si>
  <si>
    <t>L. McCoy</t>
  </si>
  <si>
    <t>A. Peterson</t>
  </si>
  <si>
    <t>E. Lacy</t>
  </si>
  <si>
    <t>M. Lynch</t>
  </si>
  <si>
    <t>M. Forte</t>
  </si>
  <si>
    <t>C. Johnson</t>
  </si>
  <si>
    <t>J. Graham</t>
  </si>
  <si>
    <t>M. Ball</t>
  </si>
  <si>
    <t>D. Thomas</t>
  </si>
  <si>
    <t>A. Green</t>
  </si>
  <si>
    <t>D. Bryant</t>
  </si>
  <si>
    <t>L. Bell</t>
  </si>
  <si>
    <t>B. Marshall</t>
  </si>
  <si>
    <t>D. Martin</t>
  </si>
  <si>
    <t>Z. Stacy</t>
  </si>
  <si>
    <t>P. Manning</t>
  </si>
  <si>
    <t>J. Jones</t>
  </si>
  <si>
    <t>G. Bernard</t>
  </si>
  <si>
    <t>D. Murray</t>
  </si>
  <si>
    <t>A. Jeffery</t>
  </si>
  <si>
    <t>D. Brees</t>
  </si>
  <si>
    <t>A. Foster</t>
  </si>
  <si>
    <t>A. Rodgers</t>
  </si>
  <si>
    <t>J. Nelson</t>
  </si>
  <si>
    <t>A. Brown</t>
  </si>
  <si>
    <t>A. Morris</t>
  </si>
  <si>
    <t>R. Mathews</t>
  </si>
  <si>
    <t>K. Allen</t>
  </si>
  <si>
    <t>R. Cobb</t>
  </si>
  <si>
    <t>L. Fitzgerald</t>
  </si>
  <si>
    <t>A. Ellington</t>
  </si>
  <si>
    <t>V. Jackson</t>
  </si>
  <si>
    <t>C. Spiller</t>
  </si>
  <si>
    <t>J. Thomas</t>
  </si>
  <si>
    <t>R. Bush</t>
  </si>
  <si>
    <t>A. Johnson</t>
  </si>
  <si>
    <t>P. Garcon</t>
  </si>
  <si>
    <t>W. Welker</t>
  </si>
  <si>
    <t>V. Cruz</t>
  </si>
  <si>
    <t>R. Jennings</t>
  </si>
  <si>
    <t>B. Sankey</t>
  </si>
  <si>
    <t>M. Crabtree</t>
  </si>
  <si>
    <t>F. Gore</t>
  </si>
  <si>
    <t>V. Davis</t>
  </si>
  <si>
    <t>P. Harvin</t>
  </si>
  <si>
    <t>D. Jackson</t>
  </si>
  <si>
    <t>S. Vereen</t>
  </si>
  <si>
    <t>J. Bell</t>
  </si>
  <si>
    <t>R. White</t>
  </si>
  <si>
    <t>T. Hilton</t>
  </si>
  <si>
    <t>M. Stafford</t>
  </si>
  <si>
    <t>A. Luck</t>
  </si>
  <si>
    <t>C. Newton</t>
  </si>
  <si>
    <t>J. Edelman</t>
  </si>
  <si>
    <t>R. Gronkowski</t>
  </si>
  <si>
    <t>M. Ryan</t>
  </si>
  <si>
    <t>B. Tate</t>
  </si>
  <si>
    <t>R. Griffin III</t>
  </si>
  <si>
    <t>M. Floyd</t>
  </si>
  <si>
    <t>J. Cameron</t>
  </si>
  <si>
    <t>T. Smith</t>
  </si>
  <si>
    <t>T. Brady</t>
  </si>
  <si>
    <t>J. Maclin</t>
  </si>
  <si>
    <t>S. Ridley</t>
  </si>
  <si>
    <t>K. Wright</t>
  </si>
  <si>
    <t>N. Foles</t>
  </si>
  <si>
    <t>G. Tate</t>
  </si>
  <si>
    <t>T. Romo</t>
  </si>
  <si>
    <t>S. Jackson</t>
  </si>
  <si>
    <t>J. Witten</t>
  </si>
  <si>
    <t>R. Wayne</t>
  </si>
  <si>
    <t>P. Rivers</t>
  </si>
  <si>
    <t>G. Olsen</t>
  </si>
  <si>
    <t>T. Williams</t>
  </si>
  <si>
    <t>M. Colston</t>
  </si>
  <si>
    <t>E. Decker</t>
  </si>
  <si>
    <t>R. Wilson</t>
  </si>
  <si>
    <t>P. Thomas</t>
  </si>
  <si>
    <t>T. Richardson</t>
  </si>
  <si>
    <t>J. Cutler</t>
  </si>
  <si>
    <t>C. Kaepernick</t>
  </si>
  <si>
    <t>C. Shorts III</t>
  </si>
  <si>
    <t>E. Sanders</t>
  </si>
  <si>
    <t>M. Wallace</t>
  </si>
  <si>
    <t>T. West</t>
  </si>
  <si>
    <t>M. Evans</t>
  </si>
  <si>
    <t>F. Jackson</t>
  </si>
  <si>
    <t>B. Cooks</t>
  </si>
  <si>
    <t>R. Cooper</t>
  </si>
  <si>
    <t>D. Bowe</t>
  </si>
  <si>
    <t>K. Rudolph</t>
  </si>
  <si>
    <t>D. Sproles</t>
  </si>
  <si>
    <t>Z. Ertz</t>
  </si>
  <si>
    <t>D. Woodhead</t>
  </si>
  <si>
    <t>A. Boldin</t>
  </si>
  <si>
    <t>J. Reed</t>
  </si>
  <si>
    <t>M. Jones</t>
  </si>
  <si>
    <t>B. Roethlisberger</t>
  </si>
  <si>
    <t>D. Williams</t>
  </si>
  <si>
    <t>M. Bennett</t>
  </si>
  <si>
    <t>S. Watkins</t>
  </si>
  <si>
    <t>C. Ivory</t>
  </si>
  <si>
    <t>D. Hopkins</t>
  </si>
  <si>
    <t>R. Randle</t>
  </si>
  <si>
    <t>D. Freeman</t>
  </si>
  <si>
    <t>A. Dalton</t>
  </si>
  <si>
    <t>T. Austin</t>
  </si>
  <si>
    <t>L. Green</t>
  </si>
  <si>
    <t>D. McFadden</t>
  </si>
  <si>
    <t>L. Miller</t>
  </si>
  <si>
    <t>K. Benjamin</t>
  </si>
  <si>
    <t>R. Helu Jr.</t>
  </si>
  <si>
    <t>C. Clay</t>
  </si>
  <si>
    <t>S. Smith Sr.</t>
  </si>
  <si>
    <t>E. Manning</t>
  </si>
  <si>
    <t>M. Ingram</t>
  </si>
  <si>
    <t>K. Stills</t>
  </si>
  <si>
    <t>C. Palmer</t>
  </si>
  <si>
    <t>C. Hyde</t>
  </si>
  <si>
    <t>J. Stewart</t>
  </si>
  <si>
    <t>T. Eifert</t>
  </si>
  <si>
    <t>O. Beckham Jr.</t>
  </si>
  <si>
    <t>S. Johnson</t>
  </si>
  <si>
    <t>A. Smith</t>
  </si>
  <si>
    <t>J. Hunter</t>
  </si>
  <si>
    <t>G. Jennings</t>
  </si>
  <si>
    <t>D. Walker</t>
  </si>
  <si>
    <t>R. Woods</t>
  </si>
  <si>
    <t>J. Gordon</t>
  </si>
  <si>
    <t>J. Hill</t>
  </si>
  <si>
    <t>H. Miller</t>
  </si>
  <si>
    <t>O. Daniels</t>
  </si>
  <si>
    <t>S. Bradford</t>
  </si>
  <si>
    <t>A. Gates</t>
  </si>
  <si>
    <t>G. Graham</t>
  </si>
  <si>
    <t>M. Lewis</t>
  </si>
  <si>
    <t>J. Cook</t>
  </si>
  <si>
    <t>R. Fitzpatrick</t>
  </si>
  <si>
    <t>N. Washington</t>
  </si>
  <si>
    <t>J. Cotchery</t>
  </si>
  <si>
    <t>H. Douglas</t>
  </si>
  <si>
    <t>S. Chandler</t>
  </si>
  <si>
    <t>E. Royal</t>
  </si>
  <si>
    <t>J. Gresham</t>
  </si>
  <si>
    <t>B. Rainey</t>
  </si>
  <si>
    <t>L. Blount</t>
  </si>
  <si>
    <t>A. Fasano</t>
  </si>
  <si>
    <t>L. Kendricks</t>
  </si>
  <si>
    <t>D. Baldwin</t>
  </si>
  <si>
    <t>K. Robinson</t>
  </si>
  <si>
    <t>T. Mason</t>
  </si>
  <si>
    <t>J. Flacco</t>
  </si>
  <si>
    <t>R. Tannehill</t>
  </si>
  <si>
    <t>D. Allen</t>
  </si>
  <si>
    <t>C. Fleener</t>
  </si>
  <si>
    <t>J. Matthews</t>
  </si>
  <si>
    <t>M. Austin</t>
  </si>
  <si>
    <t>J. White</t>
  </si>
  <si>
    <t>A. Bradshaw</t>
  </si>
  <si>
    <t>B. LaFell</t>
  </si>
  <si>
    <t>T. Wright</t>
  </si>
  <si>
    <t>T. Bridgewater</t>
  </si>
  <si>
    <t>-</t>
  </si>
  <si>
    <t>GS</t>
  </si>
  <si>
    <t>GP</t>
  </si>
  <si>
    <t>A. Williams</t>
  </si>
  <si>
    <t>A. Holmes</t>
  </si>
  <si>
    <t>R. Hillman</t>
  </si>
  <si>
    <t>K. Britt</t>
  </si>
  <si>
    <t>C. Polk</t>
  </si>
  <si>
    <t>A. Hawkins</t>
  </si>
  <si>
    <t>GAMES</t>
  </si>
  <si>
    <t>PPG</t>
  </si>
  <si>
    <t>FANTASY POINTS</t>
  </si>
  <si>
    <t>PROJECTIONS (Yahoo! / Fantasy Pros ECR)</t>
  </si>
  <si>
    <t>1st</t>
  </si>
  <si>
    <t>Tgt</t>
  </si>
  <si>
    <t>C. Anderson</t>
  </si>
  <si>
    <t>J. Forsett</t>
  </si>
  <si>
    <t>M. Gordon</t>
  </si>
  <si>
    <t>L. Murray</t>
  </si>
  <si>
    <t>J. Randle</t>
  </si>
  <si>
    <t>T. Gurley</t>
  </si>
  <si>
    <t>T. Kelce</t>
  </si>
  <si>
    <t>T. Yeldon</t>
  </si>
  <si>
    <t>M. Bryant</t>
  </si>
  <si>
    <t>A. Cooper</t>
  </si>
  <si>
    <t>A. Abdullah</t>
  </si>
  <si>
    <t>A. Robinson</t>
  </si>
  <si>
    <t>J. Landry</t>
  </si>
  <si>
    <t>J. Brown</t>
  </si>
  <si>
    <t>T. Coleman</t>
  </si>
  <si>
    <t>N. Agholor</t>
  </si>
  <si>
    <t>I. Crowell</t>
  </si>
  <si>
    <t>D. Adams</t>
  </si>
  <si>
    <t>D. Johnson Jr.</t>
  </si>
  <si>
    <t>A. Blue</t>
  </si>
  <si>
    <t>A. Seferian-Jenkins</t>
  </si>
  <si>
    <t>D. Cobb</t>
  </si>
  <si>
    <t>J. Winston</t>
  </si>
  <si>
    <t>C. Sims</t>
  </si>
  <si>
    <t>L. Donnell</t>
  </si>
  <si>
    <t>B. Quick</t>
  </si>
  <si>
    <t>D. Parker</t>
  </si>
  <si>
    <t>K. White</t>
  </si>
  <si>
    <t>D. Johnson</t>
  </si>
  <si>
    <t>B. Perriman</t>
  </si>
  <si>
    <t>D. Moncrief</t>
  </si>
  <si>
    <t>J. Ajayi</t>
  </si>
  <si>
    <t>M. Mariota</t>
  </si>
  <si>
    <t>C. Latimer</t>
  </si>
  <si>
    <t>A. Hurns</t>
  </si>
  <si>
    <t>B. Bortles</t>
  </si>
  <si>
    <t>D. Carr</t>
  </si>
  <si>
    <t>K. Davis</t>
  </si>
  <si>
    <t>N. Toon</t>
  </si>
  <si>
    <t>P. Dorsett</t>
  </si>
  <si>
    <t>M. Asiata</t>
  </si>
  <si>
    <t>J. Gray</t>
  </si>
  <si>
    <t>M. Sanu</t>
  </si>
  <si>
    <t>B. Oliver</t>
  </si>
  <si>
    <t>M. Glennon</t>
  </si>
  <si>
    <t>E. Manuel</t>
  </si>
  <si>
    <t>M. Rivera</t>
  </si>
  <si>
    <t>M. Sanchez</t>
  </si>
  <si>
    <t>K. Cousins</t>
  </si>
  <si>
    <t>L. Willson</t>
  </si>
  <si>
    <t>K. Williams</t>
  </si>
  <si>
    <t>C. Harbor</t>
  </si>
  <si>
    <t>D. Robinson</t>
  </si>
  <si>
    <t>J. McKinnon</t>
  </si>
  <si>
    <t>J. Wright</t>
  </si>
  <si>
    <t>K. Orton</t>
  </si>
  <si>
    <t>C. Helfet</t>
  </si>
  <si>
    <t>2-game suspension. Eligible to return Week 3 at St. Louis (Suspension) 8/14</t>
  </si>
  <si>
    <t>Probable for start of season (Thigh) 8/14</t>
  </si>
  <si>
    <t>Probable for start of season (Hamstring) 8/14</t>
  </si>
  <si>
    <t>Out for season (Knee) 8/24</t>
  </si>
  <si>
    <t>Probable for start of season (Calf) 8/18</t>
  </si>
  <si>
    <t>Probable for start of season (Hamstring) 8/28</t>
  </si>
  <si>
    <t>Probable for start of season (Hamstring) 8/27</t>
  </si>
  <si>
    <t>Questionable for start of season (Knee) 8/14</t>
  </si>
  <si>
    <t>Out for preseason. Probable for start of regular season (Knee) 8/15</t>
  </si>
  <si>
    <t>Probable for start of season (Finger) 8/14</t>
  </si>
  <si>
    <t>Probable for start of season (Shoulder) 8/14</t>
  </si>
  <si>
    <t>Questionable for start of season (Leg) 8/25</t>
  </si>
  <si>
    <t>1-game suspension. Eligible to return Week 2 at Buffalo (Suspension) 5/29</t>
  </si>
  <si>
    <t>Questionable for start of season (Hip) 8/14</t>
  </si>
  <si>
    <t>Questionable for start of season (Elbow) 8/25</t>
  </si>
  <si>
    <t>Questionable for start of season (Sports Hernia) 8/27</t>
  </si>
  <si>
    <t>Probable for start of season (Foot) 8/14</t>
  </si>
  <si>
    <t>Probable for start of season (Knee, calf) 8/21</t>
  </si>
  <si>
    <t>Questionable for start of season (Fingers) 8/14</t>
  </si>
  <si>
    <t>Probable for start of season (Thumb) 8/14</t>
  </si>
  <si>
    <t>Doubtful for start of season. Might be placed on short-term IR (Groin) 8/14</t>
  </si>
  <si>
    <t>Questionable for start of season (Calf) 8/28</t>
  </si>
  <si>
    <t>Probable for start of season (Knee) 8/14</t>
  </si>
  <si>
    <t>Questionable for start of season (Foot) 8/19</t>
  </si>
  <si>
    <t>4-game suspension. Eligible to return Week 5 vs. Pittsburgh (Suspension) 42/42</t>
  </si>
  <si>
    <t>Probable for start of season (Concussion) 8/21</t>
  </si>
  <si>
    <t>Probable for start of season (Groin) 8/14</t>
  </si>
  <si>
    <t>Suspended indefinitely (Suspension) 4/30</t>
  </si>
  <si>
    <t>Probable for start of season (Back) 8/14</t>
  </si>
  <si>
    <t>Doubtful for start of season (Hand) 8/19</t>
  </si>
  <si>
    <t>Questionable for start of season (Undisclosed) 8/17</t>
  </si>
  <si>
    <t>D. Funchess</t>
  </si>
  <si>
    <t>B. Coleman</t>
  </si>
  <si>
    <t>D. Green-Beckham</t>
  </si>
  <si>
    <t>M. Wheaton</t>
  </si>
  <si>
    <t>C. Matthews</t>
  </si>
  <si>
    <t>Questionable for start of season (Hamstring) 42/72</t>
  </si>
  <si>
    <t>Questionable for start of season (Concussion) 8/31</t>
  </si>
  <si>
    <t>Probable for start of season (Ankle) 42/72</t>
  </si>
  <si>
    <t>4-game suspension. Eligible to return Week 5 at San Diego (Suspension) 8/31</t>
  </si>
  <si>
    <t>Probable for start of season (Hamstring) 42/72</t>
  </si>
  <si>
    <t>Doubtful for start of season. Might be out until Week 4 at Indianapolis (Hand) 42/13</t>
  </si>
  <si>
    <t>Questionable for start of season (Hamstring) 8/31</t>
  </si>
  <si>
    <t>Probable for start of season (Hamstring) 8/20</t>
  </si>
  <si>
    <t>Questionable for start of season (Shoulder) 8/18</t>
  </si>
  <si>
    <t>L. Dunbar</t>
  </si>
  <si>
    <t>C. Michael</t>
  </si>
  <si>
    <t>L. Moore</t>
  </si>
  <si>
    <t>L. Hankerson</t>
  </si>
  <si>
    <t>M. Tolbert</t>
  </si>
  <si>
    <t>B. Powell</t>
  </si>
  <si>
    <t>B. Celek</t>
  </si>
  <si>
    <t>Z. Miller</t>
  </si>
  <si>
    <t>E. Ebron</t>
  </si>
  <si>
    <t>M. Williams</t>
  </si>
  <si>
    <t>J. Starks</t>
  </si>
  <si>
    <t>D. Brown</t>
  </si>
  <si>
    <t>B. Hartline</t>
  </si>
  <si>
    <t>J. McCown</t>
  </si>
  <si>
    <t>D. Amendola</t>
  </si>
  <si>
    <t>C. Prosise</t>
  </si>
  <si>
    <t>J. Doctson</t>
  </si>
  <si>
    <t>P. Perkins</t>
  </si>
  <si>
    <t>E. Rogers</t>
  </si>
  <si>
    <t>T. Pryor</t>
  </si>
  <si>
    <t>K. Barner</t>
  </si>
  <si>
    <t>V. Green</t>
  </si>
  <si>
    <t>Questionable for Week 1 vs. Cleveland (Ribs) 42/95</t>
  </si>
  <si>
    <t>C. Wentz</t>
  </si>
  <si>
    <t/>
  </si>
  <si>
    <t>Q. Patton</t>
  </si>
  <si>
    <t>Questionable for Week 1 vs. Buffalo (Knee) 42/4</t>
  </si>
  <si>
    <t>LA</t>
  </si>
  <si>
    <t>B. Cunningham</t>
  </si>
  <si>
    <t>K. Carey</t>
  </si>
  <si>
    <t>R. Kelley</t>
  </si>
  <si>
    <t>J. Garoppolo</t>
  </si>
  <si>
    <t>D. Prescott</t>
  </si>
  <si>
    <t>C. Keenum</t>
  </si>
  <si>
    <t>P. Lynch</t>
  </si>
  <si>
    <t>Out for Week 1 at Jacksonville (Hand) 42/4</t>
  </si>
  <si>
    <t>T. Sharpe</t>
  </si>
  <si>
    <t>Probable for Week 1 vs. L.A. Rams (Leg) 42/11</t>
  </si>
  <si>
    <t>S. Draughn</t>
  </si>
  <si>
    <t>T. Boyd</t>
  </si>
  <si>
    <t>D. Booker</t>
  </si>
  <si>
    <t>Probable for Week 1 vs. Pittsburgh (Shoulder) 42/7</t>
  </si>
  <si>
    <t>C. Thompson</t>
  </si>
  <si>
    <t>T. Cadet</t>
  </si>
  <si>
    <t>A. Wilson</t>
  </si>
  <si>
    <t>J. Perillo</t>
  </si>
  <si>
    <t>J. James</t>
  </si>
  <si>
    <t>Probable for Week 1 vs. Buffalo (Undisclosed) 42/90</t>
  </si>
  <si>
    <t>Probable for Week 1 vs. New England (Back) 42/98</t>
  </si>
  <si>
    <t>T. Niklas</t>
  </si>
  <si>
    <t>L. Murphy</t>
  </si>
  <si>
    <t>Probable for Week 1 at Houston (Concussion) 42/94</t>
  </si>
  <si>
    <t>T. Montgomery</t>
  </si>
  <si>
    <t>J. Butler</t>
  </si>
  <si>
    <t>Probable for Week 1 at Dallas (Knee) 42/2</t>
  </si>
  <si>
    <t>D. Harris</t>
  </si>
  <si>
    <t>Probable for Week 1 at Arizona (Undisclosed) 42/98</t>
  </si>
  <si>
    <t>Probable for Week 1 vs. Pittsburgh (Knee) 42/5</t>
  </si>
  <si>
    <t>J. Crowder</t>
  </si>
  <si>
    <t>C. Artis-Payne</t>
  </si>
  <si>
    <t>M. Wilson</t>
  </si>
  <si>
    <t>S. Roberts</t>
  </si>
  <si>
    <t>D. McCluster</t>
  </si>
  <si>
    <t>G. Celek</t>
  </si>
  <si>
    <t>C. Beasley</t>
  </si>
  <si>
    <t>D. Inman</t>
  </si>
  <si>
    <t>C. Brate</t>
  </si>
  <si>
    <t>Probable for Week 1 at Denver (Shoulder) 42/5</t>
  </si>
  <si>
    <t>C. Brown</t>
  </si>
  <si>
    <t>R. Griffin</t>
  </si>
  <si>
    <t>Questionable for Week 1 vs. Oakland (Knee) 42/86</t>
  </si>
  <si>
    <t>D. Fells</t>
  </si>
  <si>
    <t>A. Andrews</t>
  </si>
  <si>
    <t>J. Tamme</t>
  </si>
  <si>
    <t>Probable for Week 1 at Houston (Ribs) 42/9</t>
  </si>
  <si>
    <t>B. Hoyer</t>
  </si>
  <si>
    <t>W. Tye</t>
  </si>
  <si>
    <t>Probable for Week 1 vs. N.Y. Giants (Knee) 42/5</t>
  </si>
  <si>
    <t>J. Kearse</t>
  </si>
  <si>
    <t>Probable for Week 1 vs. Cincinnati (Lower Leg) 42/90</t>
  </si>
  <si>
    <t>Probable for Week 1 vs. San Diego (Elbow) 42/97</t>
  </si>
  <si>
    <t>C. West</t>
  </si>
  <si>
    <t>C. Gillmore</t>
  </si>
  <si>
    <t>R. Rodgers</t>
  </si>
  <si>
    <t>S. Ware</t>
  </si>
  <si>
    <t>Questionable for Week 1 at Baltimore (Concussion) 42/3</t>
  </si>
  <si>
    <t>M. Gillislee</t>
  </si>
  <si>
    <t>Probable for Week 1 vs. Tampa Bay (Ankle) 42/8</t>
  </si>
  <si>
    <t>T. Hightower</t>
  </si>
  <si>
    <t>B. Butler</t>
  </si>
  <si>
    <t>J. Strong</t>
  </si>
  <si>
    <t>Probable for Week 1 at San Francisco (Back) 42/10</t>
  </si>
  <si>
    <t>J. Goff</t>
  </si>
  <si>
    <t>V. McDonald</t>
  </si>
  <si>
    <t>B. Gabbert</t>
  </si>
  <si>
    <t>Out for Week 1 vs. Buffalo (Achilles) 42/9</t>
  </si>
  <si>
    <t>B. Watson</t>
  </si>
  <si>
    <t>Probable for Week 1 at New Orleans (Knee) 42/93</t>
  </si>
  <si>
    <t>C. Walford</t>
  </si>
  <si>
    <t>Out for Week 1 vs. N.Y. Giants (Elbow) 42/80</t>
  </si>
  <si>
    <t>Questionable for Week 1 vs. Cleveland (Head) 42/10</t>
  </si>
  <si>
    <t>W. Smallwood</t>
  </si>
  <si>
    <t>T. Riddick</t>
  </si>
  <si>
    <t>J. Allen</t>
  </si>
  <si>
    <t>T. Ginn Jr.</t>
  </si>
  <si>
    <t>J. Ferguson</t>
  </si>
  <si>
    <t>D. Washington</t>
  </si>
  <si>
    <t>Questionable for Week 1 vs. L.A. Rams (Hamstring) 42/9</t>
  </si>
  <si>
    <t>B. Ellington</t>
  </si>
  <si>
    <t>W. Fuller</t>
  </si>
  <si>
    <t>Questionable for Week 1 vs. New England (Undisclosed) 42/10</t>
  </si>
  <si>
    <t>J. Janis</t>
  </si>
  <si>
    <t>Probable for Week 1 vs. Buffalo (Knee) 42/76</t>
  </si>
  <si>
    <t>B. Osweiler</t>
  </si>
  <si>
    <t>S. Coates</t>
  </si>
  <si>
    <t>R. Matthews</t>
  </si>
  <si>
    <t>M. Thomas</t>
  </si>
  <si>
    <t>C. Hogan</t>
  </si>
  <si>
    <t>J. Howard</t>
  </si>
  <si>
    <t>Out for Week 1 vs. Buffalo (Knee) 42/10</t>
  </si>
  <si>
    <t>K. Dixon</t>
  </si>
  <si>
    <t>Probable for Week 1 at Houston (Concussion) 42/95</t>
  </si>
  <si>
    <t>L. Treadwell</t>
  </si>
  <si>
    <t>Questionable for Week 1 at Indianapolis (Ankle) 42/3</t>
  </si>
  <si>
    <t>Questionable for Week 1 vs. Miami (Knee) 42/92</t>
  </si>
  <si>
    <t>T. Benjamin</t>
  </si>
  <si>
    <t>K. Aiken</t>
  </si>
  <si>
    <t>D. Henry</t>
  </si>
  <si>
    <t>T. Taylor</t>
  </si>
  <si>
    <t>S. Diggs</t>
  </si>
  <si>
    <t>C. Coleman</t>
  </si>
  <si>
    <t>G. Barnidge</t>
  </si>
  <si>
    <t>W. Snead</t>
  </si>
  <si>
    <t>S. Shepard</t>
  </si>
  <si>
    <t>Out for Week 1 vs. N.Y. Giants (Back) 42/9</t>
  </si>
  <si>
    <t>Suspended until Week 5 at Cleveland (Suspension) 42/80</t>
  </si>
  <si>
    <t>Suspended until Week 5 vs. New England (Suspension) 42/80</t>
  </si>
  <si>
    <t>M. Jones Jr.</t>
  </si>
  <si>
    <t>J. Langford</t>
  </si>
  <si>
    <t>Probable for Week 1 at Indianapolis (Shoulder) 42/79</t>
  </si>
  <si>
    <t>Probable for Week 1 vs. Minnesota (Illness) 42/10</t>
  </si>
  <si>
    <t>Questionable for Week 1 vs. New England (Concussion) 42/6</t>
  </si>
  <si>
    <t>T. Lockett</t>
  </si>
  <si>
    <t>D. Lewis</t>
  </si>
  <si>
    <t>Questionable for Week 1 vs. New England (Knee) 42/2</t>
  </si>
  <si>
    <t>Questionable for Week 1 vs. Cleveland (Knee) 42/90</t>
  </si>
  <si>
    <t>Questionable for Week 1 vs. Pittsburgh (Shoulder) 42/2</t>
  </si>
  <si>
    <t>Probable for Week 1 at Denver (Back) 42/97</t>
  </si>
  <si>
    <t>Probable for Week 1 vs. Miami (Ankle) 42/89</t>
  </si>
  <si>
    <t>T. Rawls</t>
  </si>
  <si>
    <t>Probable for Week 1 vs. Cincinnati (Leg) 42/98</t>
  </si>
  <si>
    <t>Probable for Week 1 vs. Cincinnati (Hamstring) 42/79</t>
  </si>
  <si>
    <t>Probable for Week 1 at Jacksonville (Rest) 42/0</t>
  </si>
  <si>
    <t>Questionable for Week 1 vs. L.A. Rams (Concussion) 42/9</t>
  </si>
  <si>
    <t>Probable for Week 1 vs. Detroit (Hamstring) 42/96</t>
  </si>
  <si>
    <t>Questionable for Week 1 at Jacksonville (Knee) 42/9</t>
  </si>
  <si>
    <t>Suspended until Week 4 vs. Kansas City (Suspension) 42/1</t>
  </si>
  <si>
    <t>Probable for Week 1 vs. San Diego (Knee) 42/98</t>
  </si>
  <si>
    <t>Questionable for Week 1 at N.Y. Jets (Quadriceps) 42/11</t>
  </si>
  <si>
    <t>E. Elliott</t>
  </si>
  <si>
    <t>Questionable for Week 1 at Denver (Undisclosed) 42/6</t>
  </si>
  <si>
    <t># Loss</t>
  </si>
  <si>
    <t># Win</t>
  </si>
  <si>
    <t>PRO-BOWL</t>
  </si>
  <si>
    <t>ALL-PRO</t>
  </si>
  <si>
    <t>Y/N (1,0)</t>
  </si>
  <si>
    <t>Y/N (0, 1)</t>
  </si>
  <si>
    <t># Diff</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</si>
</sst>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quot;-&quot;;@"/>
    <numFmt numFmtId="165" formatCode="0.0"/>
  </numFmts>
  <fonts count="26" x14ac:knownFonts="1">
    <font>
      <sz val="10"/>
      <name val="Arial"/>
    </font>
    <font>
      <sz val="11"/>
      <color theme="1"/>
      <name val="Calibri"/>
      <family val="2"/>
      <scheme val="minor"/>
    </font>
    <font>
      <sz val="8"/>
      <name val="Arial"/>
      <family val="2"/>
    </font>
    <font>
      <u/>
      <sz val="10"/>
      <color indexed="12"/>
      <name val="Arial"/>
      <family val="2"/>
    </font>
    <font>
      <sz val="8"/>
      <color indexed="18"/>
      <name val="Verdana"/>
      <family val="2"/>
    </font>
    <font>
      <b/>
      <sz val="8"/>
      <color indexed="20"/>
      <name val="Verdana"/>
      <family val="2"/>
    </font>
    <font>
      <b/>
      <sz val="16"/>
      <color indexed="9"/>
      <name val="Trebuchet MS"/>
      <family val="2"/>
    </font>
    <font>
      <sz val="9"/>
      <color indexed="81"/>
      <name val="Tahoma"/>
      <family val="2"/>
    </font>
    <font>
      <b/>
      <sz val="9"/>
      <color indexed="38"/>
      <name val="Arial"/>
      <family val="2"/>
    </font>
    <font>
      <sz val="14"/>
      <color indexed="9"/>
      <name val="Verdana"/>
      <family val="2"/>
    </font>
    <font>
      <sz val="8"/>
      <color indexed="39"/>
      <name val="Arial"/>
      <family val="2"/>
    </font>
    <font>
      <b/>
      <sz val="9"/>
      <name val="Arial"/>
      <family val="2"/>
    </font>
    <font>
      <sz val="10"/>
      <name val="Calibri"/>
      <family val="2"/>
    </font>
    <font>
      <b/>
      <sz val="14"/>
      <name val="Calibri"/>
      <family val="2"/>
    </font>
    <font>
      <b/>
      <sz val="10"/>
      <name val="Calibri"/>
      <family val="2"/>
    </font>
    <font>
      <sz val="10"/>
      <color indexed="60"/>
      <name val="Calibri"/>
      <family val="2"/>
    </font>
    <font>
      <b/>
      <sz val="14"/>
      <name val="Trebuchet MS"/>
      <family val="2"/>
    </font>
    <font>
      <b/>
      <sz val="10"/>
      <color indexed="18"/>
      <name val="Arial"/>
      <family val="2"/>
    </font>
    <font>
      <sz val="16"/>
      <color theme="0"/>
      <name val="Trebuchet MS"/>
      <family val="2"/>
    </font>
    <font>
      <sz val="10"/>
      <color rgb="FF0000FF"/>
      <name val="Calibri"/>
      <family val="2"/>
    </font>
    <font>
      <sz val="10"/>
      <color theme="1" tint="0.499984740745262"/>
      <name val="Calibri"/>
      <family val="2"/>
    </font>
    <font>
      <sz val="9"/>
      <name val="Calibri"/>
      <family val="2"/>
    </font>
    <font>
      <sz val="10"/>
      <color rgb="FF0066FF"/>
      <name val="Calibri"/>
      <family val="2"/>
      <scheme val="minor"/>
    </font>
    <font>
      <b/>
      <sz val="10"/>
      <name val="Calibri"/>
      <family val="2"/>
      <scheme val="minor"/>
    </font>
    <font>
      <sz val="10"/>
      <color indexed="39"/>
      <name val="Calibri"/>
      <family val="2"/>
      <scheme val="minor"/>
    </font>
    <font>
      <b/>
      <sz val="10"/>
      <color indexed="9"/>
      <name val="Calibri"/>
      <family val="2"/>
      <scheme val="minor"/>
    </font>
  </fonts>
  <fills count="11">
    <fill>
      <patternFill patternType="none"/>
    </fill>
    <fill>
      <patternFill patternType="gray125"/>
    </fill>
    <fill>
      <patternFill patternType="solid">
        <fgColor indexed="38"/>
        <bgColor indexed="64"/>
      </patternFill>
    </fill>
    <fill>
      <patternFill patternType="solid">
        <fgColor indexed="55"/>
        <bgColor indexed="64"/>
      </patternFill>
    </fill>
    <fill>
      <patternFill patternType="solid">
        <fgColor indexed="51"/>
        <bgColor indexed="64"/>
      </patternFill>
    </fill>
    <fill>
      <patternFill patternType="solid">
        <fgColor indexed="23"/>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CCCCFF"/>
        <bgColor indexed="64"/>
      </patternFill>
    </fill>
    <fill>
      <patternFill patternType="solid">
        <fgColor theme="9" tint="0.59999389629810485"/>
        <bgColor indexed="64"/>
      </patternFill>
    </fill>
    <fill>
      <patternFill patternType="solid">
        <fgColor theme="9"/>
        <bgColor indexed="64"/>
      </patternFill>
    </fill>
  </fills>
  <borders count="31">
    <border>
      <left/>
      <right/>
      <top/>
      <bottom/>
      <diagonal/>
    </border>
    <border>
      <left style="thin">
        <color indexed="22"/>
      </left>
      <right/>
      <top/>
      <bottom style="thin">
        <color indexed="22"/>
      </bottom>
      <diagonal/>
    </border>
    <border>
      <left/>
      <right style="thin">
        <color indexed="22"/>
      </right>
      <top/>
      <bottom style="thin">
        <color indexed="22"/>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3"/>
      </left>
      <right style="thin">
        <color indexed="23"/>
      </right>
      <top style="thin">
        <color indexed="23"/>
      </top>
      <bottom style="thin">
        <color indexed="23"/>
      </bottom>
      <diagonal/>
    </border>
    <border>
      <left style="thin">
        <color indexed="23"/>
      </left>
      <right/>
      <top/>
      <bottom style="thin">
        <color indexed="22"/>
      </bottom>
      <diagonal/>
    </border>
    <border>
      <left style="thin">
        <color indexed="22"/>
      </left>
      <right style="thin">
        <color indexed="22"/>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style="thin">
        <color indexed="23"/>
      </top>
      <bottom/>
      <diagonal/>
    </border>
    <border>
      <left/>
      <right style="thin">
        <color indexed="22"/>
      </right>
      <top style="thin">
        <color indexed="23"/>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style="thin">
        <color theme="0" tint="-0.14996795556505021"/>
      </left>
      <right style="thin">
        <color indexed="22"/>
      </right>
      <top style="thin">
        <color indexed="23"/>
      </top>
      <bottom/>
      <diagonal/>
    </border>
    <border>
      <left style="thin">
        <color theme="0" tint="-0.14996795556505021"/>
      </left>
      <right style="thin">
        <color indexed="22"/>
      </right>
      <top/>
      <bottom style="thin">
        <color indexed="22"/>
      </bottom>
      <diagonal/>
    </border>
    <border>
      <left style="thin">
        <color theme="0" tint="-0.14996795556505021"/>
      </left>
      <right style="thin">
        <color indexed="22"/>
      </right>
      <top/>
      <bottom/>
      <diagonal/>
    </border>
    <border>
      <left style="thin">
        <color indexed="22"/>
      </left>
      <right style="thin">
        <color indexed="22"/>
      </right>
      <top style="thin">
        <color indexed="23"/>
      </top>
      <bottom/>
      <diagonal/>
    </border>
    <border>
      <left style="thin">
        <color theme="0" tint="-0.24994659260841701"/>
      </left>
      <right/>
      <top/>
      <bottom/>
      <diagonal/>
    </border>
    <border>
      <left/>
      <right style="thin">
        <color theme="0" tint="-0.24994659260841701"/>
      </right>
      <top/>
      <bottom/>
      <diagonal/>
    </border>
    <border>
      <left/>
      <right/>
      <top style="thin">
        <color indexed="23"/>
      </top>
      <bottom/>
      <diagonal/>
    </border>
    <border>
      <left style="thin">
        <color indexed="23"/>
      </left>
      <right/>
      <top/>
      <bottom/>
      <diagonal/>
    </border>
  </borders>
  <cellStyleXfs count="3">
    <xf numFmtId="0" fontId="0" fillId="0" borderId="0"/>
    <xf numFmtId="0" fontId="3" fillId="0" borderId="0" applyNumberFormat="0" applyFill="0" applyBorder="0" applyAlignment="0" applyProtection="0">
      <alignment vertical="top"/>
      <protection locked="0"/>
    </xf>
    <xf numFmtId="0" fontId="1" fillId="0" borderId="0"/>
  </cellStyleXfs>
  <cellXfs count="105">
    <xf numFmtId="0" fontId="0" fillId="0" borderId="0" xfId="0"/>
    <xf numFmtId="0" fontId="6" fillId="3" borderId="0" xfId="0" applyFont="1" applyFill="1" applyBorder="1" applyAlignment="1">
      <alignment horizontal="left" vertical="center"/>
    </xf>
    <xf numFmtId="1" fontId="9" fillId="3" borderId="0" xfId="1" applyNumberFormat="1" applyFont="1" applyFill="1" applyBorder="1" applyAlignment="1" applyProtection="1">
      <alignment horizontal="right" vertical="center"/>
    </xf>
    <xf numFmtId="0" fontId="12" fillId="0" borderId="0" xfId="0" applyFont="1"/>
    <xf numFmtId="0" fontId="13" fillId="0" borderId="0" xfId="0" applyFont="1"/>
    <xf numFmtId="0" fontId="14" fillId="4" borderId="14" xfId="0" applyFont="1" applyFill="1" applyBorder="1" applyAlignment="1">
      <alignment horizontal="center"/>
    </xf>
    <xf numFmtId="0" fontId="14" fillId="4" borderId="15" xfId="0" applyFont="1" applyFill="1" applyBorder="1" applyAlignment="1">
      <alignment horizontal="center"/>
    </xf>
    <xf numFmtId="0" fontId="12" fillId="4" borderId="16" xfId="0" applyFont="1" applyFill="1" applyBorder="1" applyAlignment="1">
      <alignment horizontal="center"/>
    </xf>
    <xf numFmtId="0" fontId="12" fillId="4" borderId="17" xfId="0" applyFont="1" applyFill="1" applyBorder="1" applyAlignment="1">
      <alignment horizontal="center"/>
    </xf>
    <xf numFmtId="0" fontId="12" fillId="4" borderId="18" xfId="0" applyFont="1" applyFill="1" applyBorder="1" applyAlignment="1">
      <alignment horizontal="center"/>
    </xf>
    <xf numFmtId="0" fontId="12" fillId="4" borderId="19" xfId="0" applyFont="1" applyFill="1" applyBorder="1" applyAlignment="1">
      <alignment horizontal="center"/>
    </xf>
    <xf numFmtId="0" fontId="14" fillId="0" borderId="0" xfId="0" applyFont="1" applyAlignment="1">
      <alignment horizontal="right"/>
    </xf>
    <xf numFmtId="0" fontId="14" fillId="4" borderId="20" xfId="0" applyFont="1" applyFill="1" applyBorder="1" applyAlignment="1">
      <alignment horizontal="center"/>
    </xf>
    <xf numFmtId="0" fontId="12" fillId="4" borderId="20" xfId="0" applyFont="1" applyFill="1" applyBorder="1" applyAlignment="1">
      <alignment horizontal="center"/>
    </xf>
    <xf numFmtId="0" fontId="12" fillId="5" borderId="0" xfId="0" applyFont="1" applyFill="1"/>
    <xf numFmtId="0" fontId="12" fillId="0" borderId="0" xfId="0" applyFont="1" applyFill="1"/>
    <xf numFmtId="1" fontId="9" fillId="0" borderId="0" xfId="1" applyNumberFormat="1" applyFont="1" applyFill="1" applyBorder="1" applyAlignment="1" applyProtection="1">
      <alignment horizontal="right" vertical="center"/>
    </xf>
    <xf numFmtId="0" fontId="12" fillId="0" borderId="0" xfId="0" applyFont="1" applyProtection="1">
      <protection locked="0"/>
    </xf>
    <xf numFmtId="0" fontId="5" fillId="2" borderId="6" xfId="0" applyFont="1" applyFill="1" applyBorder="1" applyAlignment="1" applyProtection="1">
      <alignment horizontal="right" vertical="center"/>
      <protection locked="0"/>
    </xf>
    <xf numFmtId="0" fontId="12" fillId="0" borderId="0" xfId="0" applyFont="1" applyFill="1" applyBorder="1" applyAlignment="1" applyProtection="1">
      <alignment horizontal="center"/>
      <protection locked="0"/>
    </xf>
    <xf numFmtId="0" fontId="12" fillId="0" borderId="0" xfId="0" applyFont="1" applyAlignment="1" applyProtection="1">
      <alignment horizontal="center"/>
      <protection locked="0"/>
    </xf>
    <xf numFmtId="0" fontId="12" fillId="0" borderId="8" xfId="0" applyFont="1" applyBorder="1" applyAlignment="1" applyProtection="1">
      <alignment horizontal="center"/>
      <protection locked="0"/>
    </xf>
    <xf numFmtId="0" fontId="6" fillId="3" borderId="0" xfId="0" applyFont="1" applyFill="1" applyBorder="1" applyAlignment="1" applyProtection="1">
      <alignment horizontal="left" vertical="center"/>
    </xf>
    <xf numFmtId="0" fontId="16" fillId="3" borderId="0" xfId="0" applyFont="1" applyFill="1" applyBorder="1" applyAlignment="1" applyProtection="1">
      <alignment horizontal="center"/>
    </xf>
    <xf numFmtId="0" fontId="16" fillId="3" borderId="0" xfId="0" applyFont="1" applyFill="1" applyBorder="1" applyProtection="1"/>
    <xf numFmtId="0" fontId="16" fillId="3" borderId="3" xfId="0" applyFont="1" applyFill="1" applyBorder="1" applyProtection="1"/>
    <xf numFmtId="0" fontId="10" fillId="3" borderId="3" xfId="0" applyFont="1" applyFill="1" applyBorder="1" applyAlignment="1" applyProtection="1">
      <alignment horizontal="left" vertical="center"/>
    </xf>
    <xf numFmtId="0" fontId="4" fillId="3" borderId="3" xfId="0" applyFont="1" applyFill="1" applyBorder="1" applyAlignment="1" applyProtection="1">
      <alignment horizontal="center"/>
    </xf>
    <xf numFmtId="0" fontId="4" fillId="3" borderId="3" xfId="0" applyFont="1" applyFill="1" applyBorder="1" applyAlignment="1" applyProtection="1">
      <alignment horizontal="right" vertical="center"/>
    </xf>
    <xf numFmtId="1" fontId="17" fillId="3" borderId="7" xfId="0" applyNumberFormat="1" applyFont="1" applyFill="1" applyBorder="1" applyAlignment="1" applyProtection="1">
      <alignment horizontal="right"/>
    </xf>
    <xf numFmtId="0" fontId="12" fillId="0" borderId="0" xfId="0" applyFont="1" applyFill="1" applyBorder="1" applyAlignment="1" applyProtection="1">
      <alignment horizontal="right"/>
      <protection locked="0"/>
    </xf>
    <xf numFmtId="0" fontId="18" fillId="3" borderId="0" xfId="0" applyFont="1" applyFill="1" applyBorder="1" applyAlignment="1" applyProtection="1">
      <alignment horizontal="right" vertical="center"/>
    </xf>
    <xf numFmtId="0" fontId="11" fillId="6" borderId="1" xfId="0" applyFont="1" applyFill="1" applyBorder="1" applyAlignment="1" applyProtection="1">
      <alignment horizontal="left"/>
    </xf>
    <xf numFmtId="0" fontId="11" fillId="6" borderId="3" xfId="0" applyFont="1" applyFill="1" applyBorder="1" applyAlignment="1" applyProtection="1">
      <alignment horizontal="left"/>
    </xf>
    <xf numFmtId="1" fontId="11" fillId="6" borderId="2" xfId="0" applyNumberFormat="1" applyFont="1" applyFill="1" applyBorder="1" applyAlignment="1" applyProtection="1">
      <alignment horizontal="left"/>
    </xf>
    <xf numFmtId="0" fontId="19" fillId="0" borderId="0" xfId="0" applyFont="1" applyFill="1" applyBorder="1" applyAlignment="1" applyProtection="1">
      <protection locked="0"/>
    </xf>
    <xf numFmtId="9" fontId="12" fillId="0" borderId="8" xfId="0" applyNumberFormat="1" applyFont="1" applyFill="1" applyBorder="1" applyAlignment="1" applyProtection="1">
      <protection locked="0"/>
    </xf>
    <xf numFmtId="164" fontId="20" fillId="0" borderId="0" xfId="0" applyNumberFormat="1" applyFont="1" applyFill="1" applyBorder="1" applyAlignment="1" applyProtection="1">
      <alignment horizontal="right"/>
    </xf>
    <xf numFmtId="164" fontId="12" fillId="0" borderId="0" xfId="0" applyNumberFormat="1" applyFont="1" applyFill="1" applyBorder="1" applyAlignment="1" applyProtection="1">
      <alignment horizontal="right"/>
      <protection locked="0"/>
    </xf>
    <xf numFmtId="0" fontId="11" fillId="7" borderId="9" xfId="0" applyFont="1" applyFill="1" applyBorder="1" applyAlignment="1" applyProtection="1">
      <alignment vertical="center"/>
    </xf>
    <xf numFmtId="0" fontId="11" fillId="7" borderId="10" xfId="0" applyFont="1" applyFill="1" applyBorder="1" applyAlignment="1" applyProtection="1">
      <alignment horizontal="center" vertical="center"/>
    </xf>
    <xf numFmtId="0" fontId="11" fillId="7" borderId="9" xfId="0" applyFont="1" applyFill="1" applyBorder="1" applyAlignment="1" applyProtection="1">
      <alignment horizontal="centerContinuous" vertical="center"/>
    </xf>
    <xf numFmtId="0" fontId="11" fillId="7" borderId="11" xfId="0" applyFont="1" applyFill="1" applyBorder="1" applyAlignment="1" applyProtection="1">
      <alignment horizontal="centerContinuous" vertical="center"/>
    </xf>
    <xf numFmtId="0" fontId="11" fillId="7" borderId="10" xfId="0" applyFont="1" applyFill="1" applyBorder="1" applyAlignment="1" applyProtection="1">
      <alignment horizontal="centerContinuous" vertical="center"/>
    </xf>
    <xf numFmtId="0" fontId="11" fillId="7" borderId="4" xfId="0" applyFont="1" applyFill="1" applyBorder="1" applyAlignment="1" applyProtection="1">
      <alignment horizontal="centerContinuous" vertical="center"/>
    </xf>
    <xf numFmtId="0" fontId="11" fillId="7" borderId="0" xfId="0" applyFont="1" applyFill="1" applyBorder="1" applyAlignment="1" applyProtection="1">
      <alignment horizontal="centerContinuous" vertical="center"/>
    </xf>
    <xf numFmtId="0" fontId="11" fillId="7" borderId="12" xfId="0" applyFont="1" applyFill="1" applyBorder="1" applyAlignment="1" applyProtection="1">
      <alignment horizontal="centerContinuous" vertical="center"/>
    </xf>
    <xf numFmtId="0" fontId="11" fillId="7" borderId="13" xfId="0" applyFont="1" applyFill="1" applyBorder="1" applyAlignment="1" applyProtection="1">
      <alignment horizontal="centerContinuous" vertical="center"/>
    </xf>
    <xf numFmtId="0" fontId="11" fillId="7" borderId="23" xfId="0" applyFont="1" applyFill="1" applyBorder="1" applyAlignment="1" applyProtection="1">
      <alignment horizontal="centerContinuous" vertical="center"/>
    </xf>
    <xf numFmtId="0" fontId="11" fillId="6" borderId="1" xfId="0" applyFont="1" applyFill="1" applyBorder="1" applyAlignment="1" applyProtection="1"/>
    <xf numFmtId="0" fontId="11" fillId="6" borderId="3" xfId="0" quotePrefix="1" applyFont="1" applyFill="1" applyBorder="1" applyAlignment="1" applyProtection="1">
      <alignment horizontal="left"/>
    </xf>
    <xf numFmtId="0" fontId="11" fillId="6" borderId="22" xfId="0" applyFont="1" applyFill="1" applyBorder="1" applyAlignment="1" applyProtection="1">
      <alignment horizontal="left"/>
    </xf>
    <xf numFmtId="0" fontId="11" fillId="6" borderId="24" xfId="0" applyFont="1" applyFill="1" applyBorder="1" applyAlignment="1" applyProtection="1">
      <alignment horizontal="left"/>
    </xf>
    <xf numFmtId="0" fontId="11" fillId="8" borderId="1" xfId="0" applyFont="1" applyFill="1" applyBorder="1" applyAlignment="1" applyProtection="1">
      <alignment horizontal="center"/>
    </xf>
    <xf numFmtId="0" fontId="11" fillId="8" borderId="22" xfId="0" applyFont="1" applyFill="1" applyBorder="1" applyAlignment="1" applyProtection="1">
      <alignment horizontal="left"/>
    </xf>
    <xf numFmtId="0" fontId="8" fillId="3" borderId="3" xfId="0" applyFont="1" applyFill="1" applyBorder="1" applyAlignment="1" applyProtection="1">
      <alignment horizontal="right" vertical="center"/>
    </xf>
    <xf numFmtId="0" fontId="11" fillId="9" borderId="3" xfId="0" quotePrefix="1" applyFont="1" applyFill="1" applyBorder="1" applyAlignment="1" applyProtection="1">
      <alignment horizontal="left"/>
    </xf>
    <xf numFmtId="0" fontId="11" fillId="9" borderId="3" xfId="0" applyFont="1" applyFill="1" applyBorder="1" applyAlignment="1" applyProtection="1">
      <alignment horizontal="left"/>
    </xf>
    <xf numFmtId="0" fontId="11" fillId="9" borderId="2" xfId="0" applyFont="1" applyFill="1" applyBorder="1" applyAlignment="1" applyProtection="1">
      <alignment horizontal="left"/>
    </xf>
    <xf numFmtId="0" fontId="11" fillId="7" borderId="9" xfId="0" applyNumberFormat="1" applyFont="1" applyFill="1" applyBorder="1" applyAlignment="1" applyProtection="1">
      <alignment horizontal="centerContinuous" vertical="center"/>
    </xf>
    <xf numFmtId="0" fontId="11" fillId="7" borderId="11" xfId="0" applyNumberFormat="1" applyFont="1" applyFill="1" applyBorder="1" applyAlignment="1" applyProtection="1">
      <alignment horizontal="centerContinuous" vertical="center"/>
    </xf>
    <xf numFmtId="0" fontId="11" fillId="6" borderId="1" xfId="0" applyNumberFormat="1" applyFont="1" applyFill="1" applyBorder="1" applyAlignment="1" applyProtection="1">
      <alignment horizontal="left"/>
    </xf>
    <xf numFmtId="165" fontId="11" fillId="6" borderId="0" xfId="0" applyNumberFormat="1" applyFont="1" applyFill="1" applyBorder="1" applyAlignment="1" applyProtection="1">
      <alignment horizontal="left"/>
    </xf>
    <xf numFmtId="165" fontId="12" fillId="0" borderId="0" xfId="0" applyNumberFormat="1" applyFont="1" applyProtection="1">
      <protection locked="0"/>
    </xf>
    <xf numFmtId="0" fontId="12" fillId="0" borderId="4" xfId="0" applyFont="1" applyFill="1" applyBorder="1" applyAlignment="1" applyProtection="1">
      <alignment horizontal="right"/>
      <protection locked="0"/>
    </xf>
    <xf numFmtId="0" fontId="12" fillId="0" borderId="10" xfId="0" applyFont="1" applyFill="1" applyBorder="1" applyAlignment="1" applyProtection="1">
      <alignment horizontal="right"/>
      <protection locked="0"/>
    </xf>
    <xf numFmtId="0" fontId="12" fillId="0" borderId="8" xfId="0" applyFont="1" applyFill="1" applyBorder="1" applyAlignment="1" applyProtection="1">
      <alignment horizontal="right"/>
      <protection locked="0"/>
    </xf>
    <xf numFmtId="0" fontId="12" fillId="0" borderId="25" xfId="0" applyFont="1" applyFill="1" applyBorder="1" applyAlignment="1" applyProtection="1">
      <alignment horizontal="right"/>
      <protection locked="0"/>
    </xf>
    <xf numFmtId="1" fontId="15" fillId="0" borderId="5" xfId="0" applyNumberFormat="1" applyFont="1" applyFill="1" applyBorder="1" applyAlignment="1" applyProtection="1">
      <alignment horizontal="right"/>
    </xf>
    <xf numFmtId="0" fontId="12" fillId="0" borderId="5" xfId="0" applyFont="1" applyFill="1" applyBorder="1" applyAlignment="1" applyProtection="1">
      <alignment horizontal="right"/>
      <protection locked="0"/>
    </xf>
    <xf numFmtId="0" fontId="12" fillId="0" borderId="27" xfId="0" applyFont="1" applyFill="1" applyBorder="1" applyAlignment="1" applyProtection="1">
      <alignment horizontal="right"/>
      <protection locked="0"/>
    </xf>
    <xf numFmtId="0" fontId="12" fillId="0" borderId="28" xfId="0" applyFont="1" applyFill="1" applyBorder="1" applyAlignment="1" applyProtection="1">
      <alignment horizontal="right"/>
      <protection locked="0"/>
    </xf>
    <xf numFmtId="165" fontId="15" fillId="0" borderId="8" xfId="0" applyNumberFormat="1" applyFont="1" applyFill="1" applyBorder="1" applyAlignment="1" applyProtection="1">
      <alignment horizontal="right"/>
    </xf>
    <xf numFmtId="0" fontId="11" fillId="7" borderId="29" xfId="0" applyFont="1" applyFill="1" applyBorder="1" applyAlignment="1" applyProtection="1">
      <alignment horizontal="centerContinuous" vertical="center"/>
    </xf>
    <xf numFmtId="0" fontId="11" fillId="10" borderId="4" xfId="0" applyFont="1" applyFill="1" applyBorder="1" applyAlignment="1" applyProtection="1">
      <alignment horizontal="centerContinuous" vertical="center"/>
    </xf>
    <xf numFmtId="0" fontId="11" fillId="10" borderId="0" xfId="0" applyFont="1" applyFill="1" applyBorder="1" applyAlignment="1" applyProtection="1">
      <alignment horizontal="centerContinuous" vertical="center"/>
    </xf>
    <xf numFmtId="0" fontId="11" fillId="10" borderId="26" xfId="0" applyFont="1" applyFill="1" applyBorder="1" applyAlignment="1" applyProtection="1">
      <alignment horizontal="center" vertical="center"/>
    </xf>
    <xf numFmtId="1" fontId="11" fillId="10" borderId="10" xfId="0" applyNumberFormat="1" applyFont="1" applyFill="1" applyBorder="1" applyAlignment="1" applyProtection="1">
      <alignment horizontal="centerContinuous" vertical="center"/>
    </xf>
    <xf numFmtId="165" fontId="11" fillId="10" borderId="0" xfId="0" applyNumberFormat="1" applyFont="1" applyFill="1" applyBorder="1" applyAlignment="1" applyProtection="1">
      <alignment horizontal="centerContinuous" vertical="center"/>
    </xf>
    <xf numFmtId="0" fontId="12" fillId="0" borderId="0" xfId="0" applyFont="1" applyAlignment="1" applyProtection="1">
      <alignment horizontal="left"/>
      <protection locked="0"/>
    </xf>
    <xf numFmtId="9" fontId="12" fillId="0" borderId="21" xfId="0" applyNumberFormat="1" applyFont="1" applyFill="1" applyBorder="1" applyAlignment="1" applyProtection="1">
      <alignment horizontal="center"/>
      <protection locked="0"/>
    </xf>
    <xf numFmtId="0" fontId="12" fillId="0" borderId="4" xfId="0" applyNumberFormat="1" applyFont="1" applyFill="1" applyBorder="1" applyAlignment="1" applyProtection="1">
      <alignment horizontal="center"/>
      <protection locked="0"/>
    </xf>
    <xf numFmtId="9" fontId="12" fillId="0" borderId="8" xfId="0" applyNumberFormat="1" applyFont="1" applyFill="1" applyBorder="1" applyAlignment="1" applyProtection="1">
      <alignment horizontal="center"/>
      <protection locked="0"/>
    </xf>
    <xf numFmtId="0" fontId="16" fillId="3" borderId="0" xfId="0" applyNumberFormat="1" applyFont="1" applyFill="1" applyBorder="1" applyAlignment="1" applyProtection="1">
      <alignment horizontal="center"/>
    </xf>
    <xf numFmtId="0" fontId="8" fillId="3" borderId="3" xfId="0" applyNumberFormat="1" applyFont="1" applyFill="1" applyBorder="1" applyAlignment="1" applyProtection="1">
      <alignment horizontal="center" vertical="center"/>
    </xf>
    <xf numFmtId="0" fontId="12" fillId="0" borderId="0" xfId="0" applyNumberFormat="1" applyFont="1" applyAlignment="1" applyProtection="1">
      <alignment horizontal="center"/>
      <protection locked="0"/>
    </xf>
    <xf numFmtId="0" fontId="12" fillId="0" borderId="0" xfId="0" applyFont="1" applyAlignment="1" applyProtection="1">
      <protection locked="0"/>
    </xf>
    <xf numFmtId="0" fontId="21" fillId="0" borderId="21" xfId="0" applyFont="1" applyBorder="1" applyAlignment="1" applyProtection="1">
      <alignment horizontal="left"/>
      <protection locked="0"/>
    </xf>
    <xf numFmtId="0" fontId="21" fillId="0" borderId="8" xfId="0" applyFont="1" applyBorder="1" applyAlignment="1" applyProtection="1">
      <alignment horizontal="left"/>
      <protection locked="0"/>
    </xf>
    <xf numFmtId="0" fontId="21" fillId="0" borderId="0" xfId="0" applyFont="1" applyAlignment="1" applyProtection="1">
      <alignment horizontal="left"/>
      <protection locked="0"/>
    </xf>
    <xf numFmtId="9" fontId="12" fillId="0" borderId="21" xfId="0" applyNumberFormat="1" applyFont="1" applyFill="1" applyBorder="1" applyAlignment="1" applyProtection="1">
      <protection locked="0"/>
    </xf>
    <xf numFmtId="0" fontId="11" fillId="7" borderId="21" xfId="0" applyFont="1" applyFill="1" applyBorder="1" applyAlignment="1" applyProtection="1">
      <alignment vertical="center"/>
    </xf>
    <xf numFmtId="0" fontId="22" fillId="0" borderId="0" xfId="0" applyFont="1" applyProtection="1">
      <protection locked="0"/>
    </xf>
    <xf numFmtId="0" fontId="12" fillId="0" borderId="8" xfId="0" applyFont="1" applyBorder="1" applyAlignment="1" applyProtection="1">
      <alignment horizontal="left"/>
      <protection locked="0"/>
    </xf>
    <xf numFmtId="0" fontId="22" fillId="0" borderId="0" xfId="1" applyFont="1" applyAlignment="1" applyProtection="1"/>
    <xf numFmtId="0" fontId="12" fillId="0" borderId="21" xfId="0" applyFont="1" applyBorder="1" applyAlignment="1" applyProtection="1">
      <alignment horizontal="left"/>
      <protection locked="0"/>
    </xf>
    <xf numFmtId="0" fontId="11" fillId="7" borderId="10" xfId="0" applyFont="1" applyFill="1" applyBorder="1" applyAlignment="1" applyProtection="1">
      <alignment vertical="center"/>
    </xf>
    <xf numFmtId="0" fontId="23" fillId="7" borderId="9" xfId="0" applyFont="1" applyFill="1" applyBorder="1" applyAlignment="1" applyProtection="1">
      <alignment vertical="center"/>
    </xf>
    <xf numFmtId="0" fontId="24" fillId="3" borderId="3" xfId="0" applyFont="1" applyFill="1" applyBorder="1" applyAlignment="1" applyProtection="1">
      <alignment horizontal="left" vertical="center"/>
    </xf>
    <xf numFmtId="0" fontId="25" fillId="3" borderId="0" xfId="0" applyFont="1" applyFill="1" applyBorder="1" applyAlignment="1" applyProtection="1">
      <alignment horizontal="left" vertical="center"/>
    </xf>
    <xf numFmtId="0" fontId="14" fillId="9" borderId="0" xfId="0" applyFont="1" applyFill="1" applyAlignment="1" applyProtection="1">
      <alignment horizontal="center"/>
      <protection locked="0"/>
    </xf>
    <xf numFmtId="0" fontId="14" fillId="10" borderId="0" xfId="0" applyFont="1" applyFill="1" applyAlignment="1" applyProtection="1">
      <alignment horizontal="center"/>
      <protection locked="0"/>
    </xf>
    <xf numFmtId="0" fontId="14" fillId="6" borderId="0" xfId="0" applyFont="1" applyFill="1" applyAlignment="1" applyProtection="1">
      <alignment horizontal="center"/>
      <protection locked="0"/>
    </xf>
    <xf numFmtId="0" fontId="5" fillId="2" borderId="30" xfId="0" applyFont="1" applyFill="1" applyBorder="1" applyAlignment="1" applyProtection="1">
      <alignment horizontal="right" vertical="center"/>
      <protection locked="0"/>
    </xf>
    <xf numFmtId="165" fontId="18" fillId="3" borderId="0" xfId="0" applyNumberFormat="1" applyFont="1" applyFill="1" applyBorder="1" applyAlignment="1" applyProtection="1">
      <alignment vertical="center"/>
    </xf>
  </cellXfs>
  <cellStyles count="3">
    <cellStyle name="Hyperlink" xfId="1" builtinId="8"/>
    <cellStyle name="Normal" xfId="0" builtinId="0"/>
    <cellStyle name="Normal 2" xfId="2"/>
  </cellStyles>
  <dxfs count="111">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
      <font>
        <color rgb="FFC00000"/>
      </font>
    </dxf>
    <dxf>
      <font>
        <color rgb="FF00B050"/>
      </font>
    </dxf>
    <dxf>
      <font>
        <color rgb="FF7030A0"/>
      </font>
    </dxf>
    <dxf>
      <fill>
        <patternFill>
          <bgColor indexed="39"/>
        </patternFill>
      </fill>
    </dxf>
    <dxf>
      <fill>
        <patternFill>
          <bgColor indexed="39"/>
        </patternFill>
      </fill>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
      <fill>
        <patternFill>
          <bgColor indexed="39"/>
        </patternFill>
      </fill>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
      <font>
        <color rgb="FFC00000"/>
      </font>
    </dxf>
    <dxf>
      <font>
        <color rgb="FF00B050"/>
      </font>
    </dxf>
    <dxf>
      <font>
        <color rgb="FF7030A0"/>
      </font>
    </dxf>
    <dxf>
      <fill>
        <patternFill>
          <bgColor indexed="39"/>
        </patternFill>
      </fill>
    </dxf>
    <dxf>
      <fill>
        <patternFill>
          <bgColor indexed="39"/>
        </patternFill>
      </fill>
    </dxf>
    <dxf>
      <fill>
        <patternFill>
          <bgColor indexed="39"/>
        </patternFill>
      </fill>
    </dxf>
    <dxf>
      <fill>
        <patternFill>
          <bgColor indexed="39"/>
        </patternFill>
      </fill>
    </dxf>
    <dxf>
      <fill>
        <patternFill>
          <bgColor indexed="3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FFCCFF"/>
      <rgbColor rgb="00CC9900"/>
      <rgbColor rgb="00FFFFCC"/>
      <rgbColor rgb="00CCECFF"/>
      <rgbColor rgb="003333CC"/>
      <rgbColor rgb="0099CCFF"/>
      <rgbColor rgb="00CCCCFF"/>
      <rgbColor rgb="00EAEAEA"/>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CCFF"/>
      <color rgb="FF0000FF"/>
      <color rgb="FF0066FF"/>
      <color rgb="FF969696"/>
      <color rgb="FFB2B2B2"/>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fantasycube.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fantasycube.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198293</xdr:colOff>
      <xdr:row>0</xdr:row>
      <xdr:rowOff>430149</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027093" cy="4301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2096943" cy="430149"/>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096943" cy="430149"/>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Dropbox\Biz%20Side%20Projects\FantasyCube\_Spreadsheets\FantasyCube%20Macro%20from%20Yahoo%20Dat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ordan\AppData\Local\Temp\Temp1_Fantasy%20Football%20Stats%202017%20-%20Offense%20(FantasyCube.com)%2020170901%20(1).zip\Fantasy%20Football%20Stats%202017%20-%20Offense%20(FantasyCube.com)%20201709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Jordan\AppData\Local\Temp\Temp1_Fantasy%20Football%20Stats%202016%20-%20Offense%20(FantasyCube.com)%2020160830.zip\Fantasy%20Football%20Stats%202016%20-%20Offense%20(FantasyCube.com)%2020160830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50903proj"/>
      <sheetName val="20150812proj"/>
      <sheetName val="20150810"/>
      <sheetName val="20150810act"/>
      <sheetName val="20160727act"/>
      <sheetName val="20160727proj"/>
      <sheetName val="20160823act"/>
      <sheetName val="20160823proj"/>
      <sheetName val="20160829act"/>
      <sheetName val="20160829proj"/>
      <sheetName val="2013IDP"/>
      <sheetName val="2013IDPcopy"/>
      <sheetName val="SoS"/>
      <sheetName val="DEF"/>
      <sheetName val="2014IDP"/>
      <sheetName val="Byes"/>
      <sheetName val="2014IDP-20150829"/>
      <sheetName val="20160727actuals"/>
      <sheetName val="20160727p"/>
      <sheetName val="20160823a"/>
      <sheetName val="20160823p"/>
      <sheetName val="20160829a"/>
      <sheetName val="20160829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
          <cell r="A2" t="str">
            <v>ARI</v>
          </cell>
          <cell r="B2">
            <v>9</v>
          </cell>
        </row>
        <row r="3">
          <cell r="A3" t="str">
            <v>ATL</v>
          </cell>
          <cell r="B3">
            <v>11</v>
          </cell>
        </row>
        <row r="4">
          <cell r="A4" t="str">
            <v>BAL</v>
          </cell>
          <cell r="B4">
            <v>8</v>
          </cell>
        </row>
        <row r="5">
          <cell r="A5" t="str">
            <v>BUF</v>
          </cell>
          <cell r="B5">
            <v>10</v>
          </cell>
        </row>
        <row r="6">
          <cell r="A6" t="str">
            <v>CAR</v>
          </cell>
          <cell r="B6">
            <v>7</v>
          </cell>
        </row>
        <row r="7">
          <cell r="A7" t="str">
            <v>CHI</v>
          </cell>
          <cell r="B7">
            <v>9</v>
          </cell>
        </row>
        <row r="8">
          <cell r="A8" t="str">
            <v>CIN</v>
          </cell>
          <cell r="B8">
            <v>9</v>
          </cell>
        </row>
        <row r="9">
          <cell r="A9" t="str">
            <v>CLE</v>
          </cell>
          <cell r="B9">
            <v>13</v>
          </cell>
        </row>
        <row r="10">
          <cell r="A10" t="str">
            <v>DAL</v>
          </cell>
          <cell r="B10">
            <v>7</v>
          </cell>
        </row>
        <row r="11">
          <cell r="A11" t="str">
            <v>DEN</v>
          </cell>
          <cell r="B11">
            <v>11</v>
          </cell>
        </row>
        <row r="12">
          <cell r="A12" t="str">
            <v>DET</v>
          </cell>
          <cell r="B12">
            <v>10</v>
          </cell>
        </row>
        <row r="13">
          <cell r="A13" t="str">
            <v>GB</v>
          </cell>
          <cell r="B13">
            <v>4</v>
          </cell>
        </row>
        <row r="14">
          <cell r="A14" t="str">
            <v>HOU</v>
          </cell>
          <cell r="B14">
            <v>9</v>
          </cell>
        </row>
        <row r="15">
          <cell r="A15" t="str">
            <v>IND</v>
          </cell>
          <cell r="B15">
            <v>10</v>
          </cell>
        </row>
        <row r="16">
          <cell r="A16" t="str">
            <v>JAC</v>
          </cell>
          <cell r="B16">
            <v>5</v>
          </cell>
        </row>
        <row r="17">
          <cell r="A17" t="str">
            <v>KC</v>
          </cell>
          <cell r="B17">
            <v>5</v>
          </cell>
        </row>
        <row r="18">
          <cell r="A18" t="str">
            <v>LA</v>
          </cell>
          <cell r="B18">
            <v>8</v>
          </cell>
        </row>
        <row r="19">
          <cell r="A19" t="str">
            <v>MIA</v>
          </cell>
          <cell r="B19">
            <v>8</v>
          </cell>
        </row>
        <row r="20">
          <cell r="A20" t="str">
            <v>MIN</v>
          </cell>
          <cell r="B20">
            <v>6</v>
          </cell>
        </row>
        <row r="21">
          <cell r="A21" t="str">
            <v>NE</v>
          </cell>
          <cell r="B21">
            <v>9</v>
          </cell>
        </row>
        <row r="22">
          <cell r="A22" t="str">
            <v>NO</v>
          </cell>
          <cell r="B22">
            <v>5</v>
          </cell>
        </row>
        <row r="23">
          <cell r="A23" t="str">
            <v>NYG</v>
          </cell>
          <cell r="B23">
            <v>8</v>
          </cell>
        </row>
        <row r="24">
          <cell r="A24" t="str">
            <v>NYJ</v>
          </cell>
          <cell r="B24">
            <v>11</v>
          </cell>
        </row>
        <row r="25">
          <cell r="A25" t="str">
            <v>OAK</v>
          </cell>
          <cell r="B25">
            <v>10</v>
          </cell>
        </row>
        <row r="26">
          <cell r="A26" t="str">
            <v>PHI</v>
          </cell>
          <cell r="B26">
            <v>4</v>
          </cell>
        </row>
        <row r="27">
          <cell r="A27" t="str">
            <v>PIT</v>
          </cell>
          <cell r="B27">
            <v>8</v>
          </cell>
        </row>
        <row r="28">
          <cell r="A28" t="str">
            <v>SD</v>
          </cell>
          <cell r="B28">
            <v>11</v>
          </cell>
        </row>
        <row r="29">
          <cell r="A29" t="str">
            <v>SEA</v>
          </cell>
          <cell r="B29">
            <v>5</v>
          </cell>
        </row>
        <row r="30">
          <cell r="A30" t="str">
            <v>SF</v>
          </cell>
          <cell r="B30">
            <v>8</v>
          </cell>
        </row>
        <row r="31">
          <cell r="A31" t="str">
            <v>TB</v>
          </cell>
          <cell r="B31">
            <v>6</v>
          </cell>
        </row>
        <row r="32">
          <cell r="A32" t="str">
            <v>TEN</v>
          </cell>
          <cell r="B32">
            <v>13</v>
          </cell>
        </row>
        <row r="33">
          <cell r="A33" t="str">
            <v>WAS</v>
          </cell>
          <cell r="B33">
            <v>9</v>
          </cell>
        </row>
      </sheetData>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fense_Proj"/>
      <sheetName val="Reference_Sheet"/>
      <sheetName val="lkpTables"/>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fense_Proj"/>
      <sheetName val="Reference_Sheet"/>
      <sheetName val="lkpTables"/>
    </sheetNames>
    <sheetDataSet>
      <sheetData sheetId="0">
        <row r="2">
          <cell r="A2" t="str">
            <v>Updated: August 30, 2016</v>
          </cell>
          <cell r="S2">
            <v>0</v>
          </cell>
          <cell r="T2">
            <v>0</v>
          </cell>
          <cell r="U2">
            <v>25</v>
          </cell>
          <cell r="V2">
            <v>4</v>
          </cell>
          <cell r="W2">
            <v>-1</v>
          </cell>
          <cell r="X2">
            <v>0</v>
          </cell>
          <cell r="Y2">
            <v>0</v>
          </cell>
          <cell r="Z2">
            <v>0</v>
          </cell>
          <cell r="AA2">
            <v>10</v>
          </cell>
          <cell r="AB2">
            <v>6</v>
          </cell>
          <cell r="AC2">
            <v>0</v>
          </cell>
          <cell r="AD2">
            <v>0</v>
          </cell>
          <cell r="AE2">
            <v>0</v>
          </cell>
          <cell r="AF2">
            <v>10</v>
          </cell>
          <cell r="AG2">
            <v>6</v>
          </cell>
          <cell r="AH2">
            <v>0</v>
          </cell>
          <cell r="AI2">
            <v>0</v>
          </cell>
          <cell r="AJ2">
            <v>6</v>
          </cell>
          <cell r="AK2">
            <v>2</v>
          </cell>
          <cell r="AL2">
            <v>0</v>
          </cell>
          <cell r="AM2">
            <v>-2</v>
          </cell>
        </row>
      </sheetData>
      <sheetData sheetId="1" refreshError="1"/>
      <sheetData sheetId="2">
        <row r="4">
          <cell r="G4">
            <v>2016</v>
          </cell>
          <cell r="J4" t="str">
            <v>© FantasyCube.com</v>
          </cell>
        </row>
        <row r="5">
          <cell r="B5" t="str">
            <v>ARI</v>
          </cell>
          <cell r="C5" t="str">
            <v xml:space="preserve">Arizona Cardinals </v>
          </cell>
        </row>
        <row r="6">
          <cell r="B6" t="str">
            <v>ATL</v>
          </cell>
          <cell r="C6" t="str">
            <v xml:space="preserve">Atlanta Falcons </v>
          </cell>
        </row>
        <row r="7">
          <cell r="B7" t="str">
            <v>BAL</v>
          </cell>
          <cell r="C7" t="str">
            <v xml:space="preserve">Baltimore Ravens </v>
          </cell>
        </row>
        <row r="8">
          <cell r="B8" t="str">
            <v>BUF</v>
          </cell>
          <cell r="C8" t="str">
            <v xml:space="preserve">Buffalo Bills </v>
          </cell>
        </row>
        <row r="9">
          <cell r="B9" t="str">
            <v>CAR</v>
          </cell>
          <cell r="C9" t="str">
            <v xml:space="preserve">Carolina Panthers </v>
          </cell>
        </row>
        <row r="10">
          <cell r="B10" t="str">
            <v>CHI</v>
          </cell>
          <cell r="C10" t="str">
            <v xml:space="preserve">Chicago Bears </v>
          </cell>
        </row>
        <row r="11">
          <cell r="B11" t="str">
            <v>CIN</v>
          </cell>
          <cell r="C11" t="str">
            <v xml:space="preserve">Cincinnati Bengals </v>
          </cell>
        </row>
        <row r="12">
          <cell r="B12" t="str">
            <v>CLE</v>
          </cell>
          <cell r="C12" t="str">
            <v xml:space="preserve">Cleveland Browns </v>
          </cell>
        </row>
        <row r="13">
          <cell r="B13" t="str">
            <v>DAL</v>
          </cell>
          <cell r="C13" t="str">
            <v xml:space="preserve">Dallas Cowboys </v>
          </cell>
        </row>
        <row r="14">
          <cell r="B14" t="str">
            <v>DEN</v>
          </cell>
          <cell r="C14" t="str">
            <v xml:space="preserve">Denver Broncos </v>
          </cell>
        </row>
        <row r="15">
          <cell r="B15" t="str">
            <v>DET</v>
          </cell>
          <cell r="C15" t="str">
            <v xml:space="preserve">Detroit Lions </v>
          </cell>
        </row>
        <row r="16">
          <cell r="B16" t="str">
            <v>GB</v>
          </cell>
          <cell r="C16" t="str">
            <v xml:space="preserve">Green Bay Packers </v>
          </cell>
        </row>
        <row r="17">
          <cell r="B17" t="str">
            <v>HOU</v>
          </cell>
          <cell r="C17" t="str">
            <v xml:space="preserve">Houston Texans </v>
          </cell>
        </row>
        <row r="18">
          <cell r="B18" t="str">
            <v>IND</v>
          </cell>
          <cell r="C18" t="str">
            <v xml:space="preserve">Indianapolis Colts </v>
          </cell>
        </row>
        <row r="19">
          <cell r="B19" t="str">
            <v>JAC</v>
          </cell>
          <cell r="C19" t="str">
            <v xml:space="preserve">Jacksonville Jaguars </v>
          </cell>
        </row>
        <row r="20">
          <cell r="B20" t="str">
            <v>KC</v>
          </cell>
          <cell r="C20" t="str">
            <v xml:space="preserve">Kansas City Chiefs </v>
          </cell>
        </row>
        <row r="21">
          <cell r="B21" t="str">
            <v>LA</v>
          </cell>
          <cell r="C21" t="str">
            <v xml:space="preserve">Los Angeles Rams </v>
          </cell>
        </row>
        <row r="22">
          <cell r="B22" t="str">
            <v>MIA</v>
          </cell>
          <cell r="C22" t="str">
            <v xml:space="preserve">Miami Dolphins </v>
          </cell>
        </row>
        <row r="23">
          <cell r="B23" t="str">
            <v>MIN</v>
          </cell>
          <cell r="C23" t="str">
            <v xml:space="preserve">Minnesota Vikings </v>
          </cell>
        </row>
        <row r="24">
          <cell r="B24" t="str">
            <v>NE</v>
          </cell>
          <cell r="C24" t="str">
            <v xml:space="preserve">New England Patriots </v>
          </cell>
        </row>
        <row r="25">
          <cell r="B25" t="str">
            <v>NO</v>
          </cell>
          <cell r="C25" t="str">
            <v xml:space="preserve">New Orleans Saints </v>
          </cell>
        </row>
        <row r="26">
          <cell r="B26" t="str">
            <v>NYG</v>
          </cell>
          <cell r="C26" t="str">
            <v xml:space="preserve">New York Giants </v>
          </cell>
        </row>
        <row r="27">
          <cell r="B27" t="str">
            <v>NYJ</v>
          </cell>
          <cell r="C27" t="str">
            <v xml:space="preserve">New York Jets </v>
          </cell>
        </row>
        <row r="28">
          <cell r="B28" t="str">
            <v>OAK</v>
          </cell>
          <cell r="C28" t="str">
            <v xml:space="preserve">Oakland Raiders </v>
          </cell>
        </row>
        <row r="29">
          <cell r="B29" t="str">
            <v>PHI</v>
          </cell>
          <cell r="C29" t="str">
            <v xml:space="preserve">Philadelphia Eagles </v>
          </cell>
        </row>
        <row r="30">
          <cell r="B30" t="str">
            <v>PIT</v>
          </cell>
          <cell r="C30" t="str">
            <v xml:space="preserve">Pittsburgh Steelers </v>
          </cell>
        </row>
        <row r="31">
          <cell r="B31" t="str">
            <v>SD</v>
          </cell>
          <cell r="C31" t="str">
            <v xml:space="preserve">San Diego Chargers </v>
          </cell>
        </row>
        <row r="32">
          <cell r="B32" t="str">
            <v>SEA</v>
          </cell>
          <cell r="C32" t="str">
            <v xml:space="preserve">Seattle Seahawks </v>
          </cell>
        </row>
        <row r="33">
          <cell r="B33" t="str">
            <v>SF</v>
          </cell>
          <cell r="C33" t="str">
            <v xml:space="preserve">San Francisco 49ers </v>
          </cell>
        </row>
        <row r="34">
          <cell r="B34" t="str">
            <v>TB</v>
          </cell>
          <cell r="C34" t="str">
            <v xml:space="preserve">Tampa Bay Buccaneers </v>
          </cell>
        </row>
        <row r="35">
          <cell r="B35" t="str">
            <v>TEN</v>
          </cell>
          <cell r="C35" t="str">
            <v xml:space="preserve">Tennessee Titans </v>
          </cell>
        </row>
        <row r="36">
          <cell r="B36" t="str">
            <v>WAS</v>
          </cell>
          <cell r="C36" t="str">
            <v xml:space="preserve">Washington Redskins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orts.yahoo.com/nfl/players/27582" TargetMode="External"/><Relationship Id="rId21" Type="http://schemas.openxmlformats.org/officeDocument/2006/relationships/hyperlink" Target="http://sports.yahoo.com/nfl/players/7200" TargetMode="External"/><Relationship Id="rId42" Type="http://schemas.openxmlformats.org/officeDocument/2006/relationships/hyperlink" Target="http://sports.yahoo.com/nfl/players/24057" TargetMode="External"/><Relationship Id="rId63" Type="http://schemas.openxmlformats.org/officeDocument/2006/relationships/hyperlink" Target="http://sports.yahoo.com/nfl/players/26699" TargetMode="External"/><Relationship Id="rId84" Type="http://schemas.openxmlformats.org/officeDocument/2006/relationships/hyperlink" Target="http://sports.yahoo.com/nfl/players/5521" TargetMode="External"/><Relationship Id="rId138" Type="http://schemas.openxmlformats.org/officeDocument/2006/relationships/hyperlink" Target="http://sports.yahoo.com/nfl/players/25703" TargetMode="External"/><Relationship Id="rId159" Type="http://schemas.openxmlformats.org/officeDocument/2006/relationships/hyperlink" Target="http://sports.yahoo.com/nfl/players/27584" TargetMode="External"/><Relationship Id="rId170" Type="http://schemas.openxmlformats.org/officeDocument/2006/relationships/hyperlink" Target="http://sports.yahoo.com/nfl/players/25744" TargetMode="External"/><Relationship Id="rId191" Type="http://schemas.openxmlformats.org/officeDocument/2006/relationships/hyperlink" Target="http://sports.yahoo.com/nfl/players/9353" TargetMode="External"/><Relationship Id="rId205" Type="http://schemas.openxmlformats.org/officeDocument/2006/relationships/hyperlink" Target="http://sports.yahoo.com/nfl/players/27622" TargetMode="External"/><Relationship Id="rId226" Type="http://schemas.openxmlformats.org/officeDocument/2006/relationships/hyperlink" Target="http://sports.yahoo.com/nfl/players/25828" TargetMode="External"/><Relationship Id="rId107" Type="http://schemas.openxmlformats.org/officeDocument/2006/relationships/hyperlink" Target="http://sports.yahoo.com/nfl/players/25723" TargetMode="External"/><Relationship Id="rId11" Type="http://schemas.openxmlformats.org/officeDocument/2006/relationships/hyperlink" Target="http://sports.yahoo.com/nfl/players/23997" TargetMode="External"/><Relationship Id="rId32" Type="http://schemas.openxmlformats.org/officeDocument/2006/relationships/hyperlink" Target="http://sports.yahoo.com/nfl/players/24070" TargetMode="External"/><Relationship Id="rId53" Type="http://schemas.openxmlformats.org/officeDocument/2006/relationships/hyperlink" Target="http://sports.yahoo.com/nfl/players/8285" TargetMode="External"/><Relationship Id="rId74" Type="http://schemas.openxmlformats.org/officeDocument/2006/relationships/hyperlink" Target="http://sports.yahoo.com/nfl/players/7237" TargetMode="External"/><Relationship Id="rId128" Type="http://schemas.openxmlformats.org/officeDocument/2006/relationships/hyperlink" Target="http://sports.yahoo.com/nfl/players/26697" TargetMode="External"/><Relationship Id="rId149" Type="http://schemas.openxmlformats.org/officeDocument/2006/relationships/hyperlink" Target="http://sports.yahoo.com/nfl/players/25712" TargetMode="External"/><Relationship Id="rId5" Type="http://schemas.openxmlformats.org/officeDocument/2006/relationships/hyperlink" Target="http://sports.yahoo.com/nfl/players/26671" TargetMode="External"/><Relationship Id="rId95" Type="http://schemas.openxmlformats.org/officeDocument/2006/relationships/hyperlink" Target="http://sports.yahoo.com/nfl/players/28408" TargetMode="External"/><Relationship Id="rId160" Type="http://schemas.openxmlformats.org/officeDocument/2006/relationships/hyperlink" Target="http://sports.yahoo.com/nfl/players/9294" TargetMode="External"/><Relationship Id="rId181" Type="http://schemas.openxmlformats.org/officeDocument/2006/relationships/hyperlink" Target="http://sports.yahoo.com/nfl/players/26561" TargetMode="External"/><Relationship Id="rId216" Type="http://schemas.openxmlformats.org/officeDocument/2006/relationships/hyperlink" Target="http://sports.yahoo.com/nfl/players/26853" TargetMode="External"/><Relationship Id="rId237" Type="http://schemas.openxmlformats.org/officeDocument/2006/relationships/hyperlink" Target="http://sports.yahoo.com/nfl/players/28428" TargetMode="External"/><Relationship Id="rId22" Type="http://schemas.openxmlformats.org/officeDocument/2006/relationships/hyperlink" Target="http://sports.yahoo.com/nfl/players/24791" TargetMode="External"/><Relationship Id="rId43" Type="http://schemas.openxmlformats.org/officeDocument/2006/relationships/hyperlink" Target="http://sports.yahoo.com/nfl/players/6770" TargetMode="External"/><Relationship Id="rId64" Type="http://schemas.openxmlformats.org/officeDocument/2006/relationships/hyperlink" Target="http://sports.yahoo.com/nfl/players/24318" TargetMode="External"/><Relationship Id="rId118" Type="http://schemas.openxmlformats.org/officeDocument/2006/relationships/hyperlink" Target="http://sports.yahoo.com/nfl/players/8819" TargetMode="External"/><Relationship Id="rId139" Type="http://schemas.openxmlformats.org/officeDocument/2006/relationships/hyperlink" Target="http://sports.yahoo.com/nfl/players/25743" TargetMode="External"/><Relationship Id="rId85" Type="http://schemas.openxmlformats.org/officeDocument/2006/relationships/hyperlink" Target="http://sports.yahoo.com/nfl/players/27591" TargetMode="External"/><Relationship Id="rId150" Type="http://schemas.openxmlformats.org/officeDocument/2006/relationships/hyperlink" Target="http://sports.yahoo.com/nfl/players/28414" TargetMode="External"/><Relationship Id="rId171" Type="http://schemas.openxmlformats.org/officeDocument/2006/relationships/hyperlink" Target="http://sports.yahoo.com/nfl/players/25832" TargetMode="External"/><Relationship Id="rId192" Type="http://schemas.openxmlformats.org/officeDocument/2006/relationships/hyperlink" Target="http://sports.yahoo.com/nfl/players/5477" TargetMode="External"/><Relationship Id="rId206" Type="http://schemas.openxmlformats.org/officeDocument/2006/relationships/hyperlink" Target="http://sports.yahoo.com/nfl/players/7777" TargetMode="External"/><Relationship Id="rId227" Type="http://schemas.openxmlformats.org/officeDocument/2006/relationships/hyperlink" Target="http://sports.yahoo.com/nfl/players/7282" TargetMode="External"/><Relationship Id="rId201" Type="http://schemas.openxmlformats.org/officeDocument/2006/relationships/hyperlink" Target="http://sports.yahoo.com/nfl/players/26783" TargetMode="External"/><Relationship Id="rId222" Type="http://schemas.openxmlformats.org/officeDocument/2006/relationships/hyperlink" Target="http://sports.yahoo.com/nfl/players/27378" TargetMode="External"/><Relationship Id="rId243" Type="http://schemas.openxmlformats.org/officeDocument/2006/relationships/comments" Target="../comments1.xml"/><Relationship Id="rId12" Type="http://schemas.openxmlformats.org/officeDocument/2006/relationships/hyperlink" Target="http://sports.yahoo.com/nfl/players/27583" TargetMode="External"/><Relationship Id="rId17" Type="http://schemas.openxmlformats.org/officeDocument/2006/relationships/hyperlink" Target="http://sports.yahoo.com/nfl/players/25711" TargetMode="External"/><Relationship Id="rId33" Type="http://schemas.openxmlformats.org/officeDocument/2006/relationships/hyperlink" Target="http://sports.yahoo.com/nfl/players/26804" TargetMode="External"/><Relationship Id="rId38" Type="http://schemas.openxmlformats.org/officeDocument/2006/relationships/hyperlink" Target="http://sports.yahoo.com/nfl/players/5479" TargetMode="External"/><Relationship Id="rId59" Type="http://schemas.openxmlformats.org/officeDocument/2006/relationships/hyperlink" Target="http://sports.yahoo.com/nfl/players/24035" TargetMode="External"/><Relationship Id="rId103" Type="http://schemas.openxmlformats.org/officeDocument/2006/relationships/hyperlink" Target="http://sports.yahoo.com/nfl/players/24916" TargetMode="External"/><Relationship Id="rId108" Type="http://schemas.openxmlformats.org/officeDocument/2006/relationships/hyperlink" Target="http://sports.yahoo.com/nfl/players/25730" TargetMode="External"/><Relationship Id="rId124" Type="http://schemas.openxmlformats.org/officeDocument/2006/relationships/hyperlink" Target="http://sports.yahoo.com/nfl/players/8795" TargetMode="External"/><Relationship Id="rId129" Type="http://schemas.openxmlformats.org/officeDocument/2006/relationships/hyperlink" Target="http://sports.yahoo.com/nfl/players/28526" TargetMode="External"/><Relationship Id="rId54" Type="http://schemas.openxmlformats.org/officeDocument/2006/relationships/hyperlink" Target="http://sports.yahoo.com/nfl/players/6624" TargetMode="External"/><Relationship Id="rId70" Type="http://schemas.openxmlformats.org/officeDocument/2006/relationships/hyperlink" Target="http://sports.yahoo.com/nfl/players/27532" TargetMode="External"/><Relationship Id="rId75" Type="http://schemas.openxmlformats.org/officeDocument/2006/relationships/hyperlink" Target="http://sports.yahoo.com/nfl/players/24062" TargetMode="External"/><Relationship Id="rId91" Type="http://schemas.openxmlformats.org/officeDocument/2006/relationships/hyperlink" Target="http://sports.yahoo.com/nfl/players/6405" TargetMode="External"/><Relationship Id="rId96" Type="http://schemas.openxmlformats.org/officeDocument/2006/relationships/hyperlink" Target="http://sports.yahoo.com/nfl/players/26839" TargetMode="External"/><Relationship Id="rId140" Type="http://schemas.openxmlformats.org/officeDocument/2006/relationships/hyperlink" Target="http://sports.yahoo.com/nfl/players/28402" TargetMode="External"/><Relationship Id="rId145" Type="http://schemas.openxmlformats.org/officeDocument/2006/relationships/hyperlink" Target="http://sports.yahoo.com/nfl/players/28474" TargetMode="External"/><Relationship Id="rId161" Type="http://schemas.openxmlformats.org/officeDocument/2006/relationships/hyperlink" Target="http://sports.yahoo.com/nfl/players/7149" TargetMode="External"/><Relationship Id="rId166" Type="http://schemas.openxmlformats.org/officeDocument/2006/relationships/hyperlink" Target="http://sports.yahoo.com/nfl/players/27564" TargetMode="External"/><Relationship Id="rId182" Type="http://schemas.openxmlformats.org/officeDocument/2006/relationships/hyperlink" Target="http://sports.yahoo.com/nfl/players/25798" TargetMode="External"/><Relationship Id="rId187" Type="http://schemas.openxmlformats.org/officeDocument/2006/relationships/hyperlink" Target="http://sports.yahoo.com/nfl/players/25793" TargetMode="External"/><Relationship Id="rId217" Type="http://schemas.openxmlformats.org/officeDocument/2006/relationships/hyperlink" Target="http://sports.yahoo.com/nfl/players/7492" TargetMode="External"/><Relationship Id="rId1" Type="http://schemas.openxmlformats.org/officeDocument/2006/relationships/hyperlink" Target="http://www.fantasycube.com/" TargetMode="External"/><Relationship Id="rId6" Type="http://schemas.openxmlformats.org/officeDocument/2006/relationships/hyperlink" Target="http://sports.yahoo.com/nfl/players/8261" TargetMode="External"/><Relationship Id="rId212" Type="http://schemas.openxmlformats.org/officeDocument/2006/relationships/hyperlink" Target="http://sports.yahoo.com/nfl/players/26657" TargetMode="External"/><Relationship Id="rId233" Type="http://schemas.openxmlformats.org/officeDocument/2006/relationships/hyperlink" Target="http://sports.yahoo.com/nfl/players/26631" TargetMode="External"/><Relationship Id="rId238" Type="http://schemas.openxmlformats.org/officeDocument/2006/relationships/hyperlink" Target="http://sports.yahoo.com/nfl/players/26702" TargetMode="External"/><Relationship Id="rId23" Type="http://schemas.openxmlformats.org/officeDocument/2006/relationships/hyperlink" Target="http://sports.yahoo.com/nfl/players/9010" TargetMode="External"/><Relationship Id="rId28" Type="http://schemas.openxmlformats.org/officeDocument/2006/relationships/hyperlink" Target="http://sports.yahoo.com/nfl/players/25802" TargetMode="External"/><Relationship Id="rId49" Type="http://schemas.openxmlformats.org/officeDocument/2006/relationships/hyperlink" Target="http://sports.yahoo.com/nfl/players/28398" TargetMode="External"/><Relationship Id="rId114" Type="http://schemas.openxmlformats.org/officeDocument/2006/relationships/hyperlink" Target="http://sports.yahoo.com/nfl/players/27709" TargetMode="External"/><Relationship Id="rId119" Type="http://schemas.openxmlformats.org/officeDocument/2006/relationships/hyperlink" Target="http://sports.yahoo.com/nfl/players/24823" TargetMode="External"/><Relationship Id="rId44" Type="http://schemas.openxmlformats.org/officeDocument/2006/relationships/hyperlink" Target="http://sports.yahoo.com/nfl/players/27585" TargetMode="External"/><Relationship Id="rId60" Type="http://schemas.openxmlformats.org/officeDocument/2006/relationships/hyperlink" Target="http://sports.yahoo.com/nfl/players/24788" TargetMode="External"/><Relationship Id="rId65" Type="http://schemas.openxmlformats.org/officeDocument/2006/relationships/hyperlink" Target="http://sports.yahoo.com/nfl/players/6760" TargetMode="External"/><Relationship Id="rId81" Type="http://schemas.openxmlformats.org/officeDocument/2006/relationships/hyperlink" Target="http://sports.yahoo.com/nfl/players/25718" TargetMode="External"/><Relationship Id="rId86" Type="http://schemas.openxmlformats.org/officeDocument/2006/relationships/hyperlink" Target="http://sports.yahoo.com/nfl/players/9265" TargetMode="External"/><Relationship Id="rId130" Type="http://schemas.openxmlformats.org/officeDocument/2006/relationships/hyperlink" Target="http://sports.yahoo.com/nfl/players/28389" TargetMode="External"/><Relationship Id="rId135" Type="http://schemas.openxmlformats.org/officeDocument/2006/relationships/hyperlink" Target="http://sports.yahoo.com/nfl/players/25773" TargetMode="External"/><Relationship Id="rId151" Type="http://schemas.openxmlformats.org/officeDocument/2006/relationships/hyperlink" Target="http://sports.yahoo.com/nfl/players/9274" TargetMode="External"/><Relationship Id="rId156" Type="http://schemas.openxmlformats.org/officeDocument/2006/relationships/hyperlink" Target="http://sports.yahoo.com/nfl/players/28537" TargetMode="External"/><Relationship Id="rId177" Type="http://schemas.openxmlformats.org/officeDocument/2006/relationships/hyperlink" Target="http://sports.yahoo.com/nfl/players/24961" TargetMode="External"/><Relationship Id="rId198" Type="http://schemas.openxmlformats.org/officeDocument/2006/relationships/hyperlink" Target="http://sports.yahoo.com/nfl/players/26639" TargetMode="External"/><Relationship Id="rId172" Type="http://schemas.openxmlformats.org/officeDocument/2006/relationships/hyperlink" Target="http://sports.yahoo.com/nfl/players/24901" TargetMode="External"/><Relationship Id="rId193" Type="http://schemas.openxmlformats.org/officeDocument/2006/relationships/hyperlink" Target="http://sports.yahoo.com/nfl/players/8801" TargetMode="External"/><Relationship Id="rId202" Type="http://schemas.openxmlformats.org/officeDocument/2006/relationships/hyperlink" Target="http://sports.yahoo.com/nfl/players/26807" TargetMode="External"/><Relationship Id="rId207" Type="http://schemas.openxmlformats.org/officeDocument/2006/relationships/hyperlink" Target="http://sports.yahoo.com/nfl/players/8383" TargetMode="External"/><Relationship Id="rId223" Type="http://schemas.openxmlformats.org/officeDocument/2006/relationships/hyperlink" Target="http://sports.yahoo.com/nfl/players/8021" TargetMode="External"/><Relationship Id="rId228" Type="http://schemas.openxmlformats.org/officeDocument/2006/relationships/hyperlink" Target="http://sports.yahoo.com/nfl/players/26681" TargetMode="External"/><Relationship Id="rId13" Type="http://schemas.openxmlformats.org/officeDocument/2006/relationships/hyperlink" Target="http://sports.yahoo.com/nfl/players/24858" TargetMode="External"/><Relationship Id="rId18" Type="http://schemas.openxmlformats.org/officeDocument/2006/relationships/hyperlink" Target="http://sports.yahoo.com/nfl/players/8821" TargetMode="External"/><Relationship Id="rId39" Type="http://schemas.openxmlformats.org/officeDocument/2006/relationships/hyperlink" Target="http://sports.yahoo.com/nfl/players/27570" TargetMode="External"/><Relationship Id="rId109" Type="http://schemas.openxmlformats.org/officeDocument/2006/relationships/hyperlink" Target="http://sports.yahoo.com/nfl/players/23987" TargetMode="External"/><Relationship Id="rId34" Type="http://schemas.openxmlformats.org/officeDocument/2006/relationships/hyperlink" Target="http://sports.yahoo.com/nfl/players/26774" TargetMode="External"/><Relationship Id="rId50" Type="http://schemas.openxmlformats.org/officeDocument/2006/relationships/hyperlink" Target="http://sports.yahoo.com/nfl/players/26686" TargetMode="External"/><Relationship Id="rId55" Type="http://schemas.openxmlformats.org/officeDocument/2006/relationships/hyperlink" Target="http://sports.yahoo.com/nfl/players/8826" TargetMode="External"/><Relationship Id="rId76" Type="http://schemas.openxmlformats.org/officeDocument/2006/relationships/hyperlink" Target="http://sports.yahoo.com/nfl/players/7203" TargetMode="External"/><Relationship Id="rId97" Type="http://schemas.openxmlformats.org/officeDocument/2006/relationships/hyperlink" Target="http://sports.yahoo.com/nfl/players/8982" TargetMode="External"/><Relationship Id="rId104" Type="http://schemas.openxmlformats.org/officeDocument/2006/relationships/hyperlink" Target="http://sports.yahoo.com/nfl/players/27560" TargetMode="External"/><Relationship Id="rId120" Type="http://schemas.openxmlformats.org/officeDocument/2006/relationships/hyperlink" Target="http://sports.yahoo.com/nfl/players/7847" TargetMode="External"/><Relationship Id="rId125" Type="http://schemas.openxmlformats.org/officeDocument/2006/relationships/hyperlink" Target="http://sports.yahoo.com/nfl/players/27566" TargetMode="External"/><Relationship Id="rId141" Type="http://schemas.openxmlformats.org/officeDocument/2006/relationships/hyperlink" Target="http://sports.yahoo.com/nfl/players/9560" TargetMode="External"/><Relationship Id="rId146" Type="http://schemas.openxmlformats.org/officeDocument/2006/relationships/hyperlink" Target="http://sports.yahoo.com/nfl/players/26708" TargetMode="External"/><Relationship Id="rId167" Type="http://schemas.openxmlformats.org/officeDocument/2006/relationships/hyperlink" Target="http://sports.yahoo.com/nfl/players/26719" TargetMode="External"/><Relationship Id="rId188" Type="http://schemas.openxmlformats.org/officeDocument/2006/relationships/hyperlink" Target="http://sports.yahoo.com/nfl/players/8561" TargetMode="External"/><Relationship Id="rId7" Type="http://schemas.openxmlformats.org/officeDocument/2006/relationships/hyperlink" Target="http://sports.yahoo.com/nfl/players/24171" TargetMode="External"/><Relationship Id="rId71" Type="http://schemas.openxmlformats.org/officeDocument/2006/relationships/hyperlink" Target="http://sports.yahoo.com/nfl/players/25741" TargetMode="External"/><Relationship Id="rId92" Type="http://schemas.openxmlformats.org/officeDocument/2006/relationships/hyperlink" Target="http://sports.yahoo.com/nfl/players/28461" TargetMode="External"/><Relationship Id="rId162" Type="http://schemas.openxmlformats.org/officeDocument/2006/relationships/hyperlink" Target="http://sports.yahoo.com/nfl/players/25820" TargetMode="External"/><Relationship Id="rId183" Type="http://schemas.openxmlformats.org/officeDocument/2006/relationships/hyperlink" Target="http://sports.yahoo.com/nfl/players/6783" TargetMode="External"/><Relationship Id="rId213" Type="http://schemas.openxmlformats.org/officeDocument/2006/relationships/hyperlink" Target="http://sports.yahoo.com/nfl/players/7027" TargetMode="External"/><Relationship Id="rId218" Type="http://schemas.openxmlformats.org/officeDocument/2006/relationships/hyperlink" Target="http://sports.yahoo.com/nfl/players/9707" TargetMode="External"/><Relationship Id="rId234" Type="http://schemas.openxmlformats.org/officeDocument/2006/relationships/hyperlink" Target="http://sports.yahoo.com/nfl/players/28429" TargetMode="External"/><Relationship Id="rId239" Type="http://schemas.openxmlformats.org/officeDocument/2006/relationships/hyperlink" Target="http://sports.yahoo.com/nfl/players/25594" TargetMode="External"/><Relationship Id="rId2" Type="http://schemas.openxmlformats.org/officeDocument/2006/relationships/hyperlink" Target="http://sports.yahoo.com/nfl/players/26684" TargetMode="External"/><Relationship Id="rId29" Type="http://schemas.openxmlformats.org/officeDocument/2006/relationships/hyperlink" Target="http://sports.yahoo.com/nfl/players/7241" TargetMode="External"/><Relationship Id="rId24" Type="http://schemas.openxmlformats.org/officeDocument/2006/relationships/hyperlink" Target="http://sports.yahoo.com/nfl/players/25755" TargetMode="External"/><Relationship Id="rId40" Type="http://schemas.openxmlformats.org/officeDocument/2006/relationships/hyperlink" Target="http://sports.yahoo.com/nfl/players/6339" TargetMode="External"/><Relationship Id="rId45" Type="http://schemas.openxmlformats.org/officeDocument/2006/relationships/hyperlink" Target="http://sports.yahoo.com/nfl/players/26810" TargetMode="External"/><Relationship Id="rId66" Type="http://schemas.openxmlformats.org/officeDocument/2006/relationships/hyperlink" Target="http://sports.yahoo.com/nfl/players/24400" TargetMode="External"/><Relationship Id="rId87" Type="http://schemas.openxmlformats.org/officeDocument/2006/relationships/hyperlink" Target="http://sports.yahoo.com/nfl/players/24262" TargetMode="External"/><Relationship Id="rId110" Type="http://schemas.openxmlformats.org/officeDocument/2006/relationships/hyperlink" Target="http://sports.yahoo.com/nfl/players/7924" TargetMode="External"/><Relationship Id="rId115" Type="http://schemas.openxmlformats.org/officeDocument/2006/relationships/hyperlink" Target="http://sports.yahoo.com/nfl/players/9527" TargetMode="External"/><Relationship Id="rId131" Type="http://schemas.openxmlformats.org/officeDocument/2006/relationships/hyperlink" Target="http://sports.yahoo.com/nfl/players/26644" TargetMode="External"/><Relationship Id="rId136" Type="http://schemas.openxmlformats.org/officeDocument/2006/relationships/hyperlink" Target="http://sports.yahoo.com/nfl/players/27597" TargetMode="External"/><Relationship Id="rId157" Type="http://schemas.openxmlformats.org/officeDocument/2006/relationships/hyperlink" Target="http://sports.yahoo.com/nfl/players/8277" TargetMode="External"/><Relationship Id="rId178" Type="http://schemas.openxmlformats.org/officeDocument/2006/relationships/hyperlink" Target="http://sports.yahoo.com/nfl/players/8504" TargetMode="External"/><Relationship Id="rId61" Type="http://schemas.openxmlformats.org/officeDocument/2006/relationships/hyperlink" Target="http://sports.yahoo.com/nfl/players/9496" TargetMode="External"/><Relationship Id="rId82" Type="http://schemas.openxmlformats.org/officeDocument/2006/relationships/hyperlink" Target="http://sports.yahoo.com/nfl/players/6390" TargetMode="External"/><Relationship Id="rId152" Type="http://schemas.openxmlformats.org/officeDocument/2006/relationships/hyperlink" Target="http://sports.yahoo.com/nfl/players/24892" TargetMode="External"/><Relationship Id="rId173" Type="http://schemas.openxmlformats.org/officeDocument/2006/relationships/hyperlink" Target="http://sports.yahoo.com/nfl/players/8063" TargetMode="External"/><Relationship Id="rId194" Type="http://schemas.openxmlformats.org/officeDocument/2006/relationships/hyperlink" Target="http://sports.yahoo.com/nfl/players/8332" TargetMode="External"/><Relationship Id="rId199" Type="http://schemas.openxmlformats.org/officeDocument/2006/relationships/hyperlink" Target="http://sports.yahoo.com/nfl/players/26664" TargetMode="External"/><Relationship Id="rId203" Type="http://schemas.openxmlformats.org/officeDocument/2006/relationships/hyperlink" Target="http://sports.yahoo.com/nfl/players/9269" TargetMode="External"/><Relationship Id="rId208" Type="http://schemas.openxmlformats.org/officeDocument/2006/relationships/hyperlink" Target="http://sports.yahoo.com/nfl/players/25713" TargetMode="External"/><Relationship Id="rId229" Type="http://schemas.openxmlformats.org/officeDocument/2006/relationships/hyperlink" Target="http://sports.yahoo.com/nfl/players/7802" TargetMode="External"/><Relationship Id="rId19" Type="http://schemas.openxmlformats.org/officeDocument/2006/relationships/hyperlink" Target="http://sports.yahoo.com/nfl/players/9317" TargetMode="External"/><Relationship Id="rId224" Type="http://schemas.openxmlformats.org/officeDocument/2006/relationships/hyperlink" Target="http://sports.yahoo.com/nfl/players/27624" TargetMode="External"/><Relationship Id="rId240" Type="http://schemas.openxmlformats.org/officeDocument/2006/relationships/printerSettings" Target="../printerSettings/printerSettings1.bin"/><Relationship Id="rId14" Type="http://schemas.openxmlformats.org/officeDocument/2006/relationships/hyperlink" Target="http://sports.yahoo.com/nfl/players/26878" TargetMode="External"/><Relationship Id="rId30" Type="http://schemas.openxmlformats.org/officeDocument/2006/relationships/hyperlink" Target="http://sports.yahoo.com/nfl/players/25807" TargetMode="External"/><Relationship Id="rId35" Type="http://schemas.openxmlformats.org/officeDocument/2006/relationships/hyperlink" Target="http://sports.yahoo.com/nfl/players/26650" TargetMode="External"/><Relationship Id="rId56" Type="http://schemas.openxmlformats.org/officeDocument/2006/relationships/hyperlink" Target="http://sports.yahoo.com/nfl/players/8780" TargetMode="External"/><Relationship Id="rId77" Type="http://schemas.openxmlformats.org/officeDocument/2006/relationships/hyperlink" Target="http://sports.yahoo.com/nfl/players/9283" TargetMode="External"/><Relationship Id="rId100" Type="http://schemas.openxmlformats.org/officeDocument/2006/relationships/hyperlink" Target="http://sports.yahoo.com/nfl/players/28014" TargetMode="External"/><Relationship Id="rId105" Type="http://schemas.openxmlformats.org/officeDocument/2006/relationships/hyperlink" Target="http://sports.yahoo.com/nfl/players/23976" TargetMode="External"/><Relationship Id="rId126" Type="http://schemas.openxmlformats.org/officeDocument/2006/relationships/hyperlink" Target="http://sports.yahoo.com/nfl/players/27603" TargetMode="External"/><Relationship Id="rId147" Type="http://schemas.openxmlformats.org/officeDocument/2006/relationships/hyperlink" Target="http://sports.yahoo.com/nfl/players/8781" TargetMode="External"/><Relationship Id="rId168" Type="http://schemas.openxmlformats.org/officeDocument/2006/relationships/hyperlink" Target="http://sports.yahoo.com/nfl/players/27658" TargetMode="External"/><Relationship Id="rId8" Type="http://schemas.openxmlformats.org/officeDocument/2006/relationships/hyperlink" Target="http://sports.yahoo.com/nfl/players/23999" TargetMode="External"/><Relationship Id="rId51" Type="http://schemas.openxmlformats.org/officeDocument/2006/relationships/hyperlink" Target="http://sports.yahoo.com/nfl/players/23984" TargetMode="External"/><Relationship Id="rId72" Type="http://schemas.openxmlformats.org/officeDocument/2006/relationships/hyperlink" Target="http://sports.yahoo.com/nfl/players/9348" TargetMode="External"/><Relationship Id="rId93" Type="http://schemas.openxmlformats.org/officeDocument/2006/relationships/hyperlink" Target="http://sports.yahoo.com/nfl/players/24889" TargetMode="External"/><Relationship Id="rId98" Type="http://schemas.openxmlformats.org/officeDocument/2006/relationships/hyperlink" Target="http://sports.yahoo.com/nfl/players/27631" TargetMode="External"/><Relationship Id="rId121" Type="http://schemas.openxmlformats.org/officeDocument/2006/relationships/hyperlink" Target="http://sports.yahoo.com/nfl/players/25774" TargetMode="External"/><Relationship Id="rId142" Type="http://schemas.openxmlformats.org/officeDocument/2006/relationships/hyperlink" Target="http://sports.yahoo.com/nfl/players/26006" TargetMode="External"/><Relationship Id="rId163" Type="http://schemas.openxmlformats.org/officeDocument/2006/relationships/hyperlink" Target="http://sports.yahoo.com/nfl/players/27874" TargetMode="External"/><Relationship Id="rId184" Type="http://schemas.openxmlformats.org/officeDocument/2006/relationships/hyperlink" Target="http://sports.yahoo.com/nfl/players/24860" TargetMode="External"/><Relationship Id="rId189" Type="http://schemas.openxmlformats.org/officeDocument/2006/relationships/hyperlink" Target="http://sports.yahoo.com/nfl/players/27050" TargetMode="External"/><Relationship Id="rId219" Type="http://schemas.openxmlformats.org/officeDocument/2006/relationships/hyperlink" Target="http://sports.yahoo.com/nfl/players/6867" TargetMode="External"/><Relationship Id="rId3" Type="http://schemas.openxmlformats.org/officeDocument/2006/relationships/hyperlink" Target="http://sports.yahoo.com/nfl/players/8850" TargetMode="External"/><Relationship Id="rId214" Type="http://schemas.openxmlformats.org/officeDocument/2006/relationships/hyperlink" Target="http://sports.yahoo.com/nfl/players/24135" TargetMode="External"/><Relationship Id="rId230" Type="http://schemas.openxmlformats.org/officeDocument/2006/relationships/hyperlink" Target="http://sports.yahoo.com/nfl/players/24834" TargetMode="External"/><Relationship Id="rId235" Type="http://schemas.openxmlformats.org/officeDocument/2006/relationships/hyperlink" Target="http://sports.yahoo.com/nfl/players/27921" TargetMode="External"/><Relationship Id="rId25" Type="http://schemas.openxmlformats.org/officeDocument/2006/relationships/hyperlink" Target="http://sports.yahoo.com/nfl/players/24851" TargetMode="External"/><Relationship Id="rId46" Type="http://schemas.openxmlformats.org/officeDocument/2006/relationships/hyperlink" Target="http://sports.yahoo.com/nfl/players/4256" TargetMode="External"/><Relationship Id="rId67" Type="http://schemas.openxmlformats.org/officeDocument/2006/relationships/hyperlink" Target="http://sports.yahoo.com/nfl/players/28442" TargetMode="External"/><Relationship Id="rId116" Type="http://schemas.openxmlformats.org/officeDocument/2006/relationships/hyperlink" Target="http://sports.yahoo.com/nfl/players/26950" TargetMode="External"/><Relationship Id="rId137" Type="http://schemas.openxmlformats.org/officeDocument/2006/relationships/hyperlink" Target="http://sports.yahoo.com/nfl/players/24822" TargetMode="External"/><Relationship Id="rId158" Type="http://schemas.openxmlformats.org/officeDocument/2006/relationships/hyperlink" Target="http://sports.yahoo.com/nfl/players/28390" TargetMode="External"/><Relationship Id="rId20" Type="http://schemas.openxmlformats.org/officeDocument/2006/relationships/hyperlink" Target="http://sports.yahoo.com/nfl/players/8813" TargetMode="External"/><Relationship Id="rId41" Type="http://schemas.openxmlformats.org/officeDocument/2006/relationships/hyperlink" Target="http://sports.yahoo.com/nfl/players/27556" TargetMode="External"/><Relationship Id="rId62" Type="http://schemas.openxmlformats.org/officeDocument/2006/relationships/hyperlink" Target="http://sports.yahoo.com/nfl/players/28392" TargetMode="External"/><Relationship Id="rId83" Type="http://schemas.openxmlformats.org/officeDocument/2006/relationships/hyperlink" Target="http://sports.yahoo.com/nfl/players/24053" TargetMode="External"/><Relationship Id="rId88" Type="http://schemas.openxmlformats.org/officeDocument/2006/relationships/hyperlink" Target="http://sports.yahoo.com/nfl/players/8001" TargetMode="External"/><Relationship Id="rId111" Type="http://schemas.openxmlformats.org/officeDocument/2006/relationships/hyperlink" Target="http://sports.yahoo.com/nfl/players/6337" TargetMode="External"/><Relationship Id="rId132" Type="http://schemas.openxmlformats.org/officeDocument/2006/relationships/hyperlink" Target="http://sports.yahoo.com/nfl/players/25876" TargetMode="External"/><Relationship Id="rId153" Type="http://schemas.openxmlformats.org/officeDocument/2006/relationships/hyperlink" Target="http://sports.yahoo.com/nfl/players/27641" TargetMode="External"/><Relationship Id="rId174" Type="http://schemas.openxmlformats.org/officeDocument/2006/relationships/hyperlink" Target="http://sports.yahoo.com/nfl/players/7801" TargetMode="External"/><Relationship Id="rId179" Type="http://schemas.openxmlformats.org/officeDocument/2006/relationships/hyperlink" Target="http://sports.yahoo.com/nfl/players/25238" TargetMode="External"/><Relationship Id="rId195" Type="http://schemas.openxmlformats.org/officeDocument/2006/relationships/hyperlink" Target="http://sports.yahoo.com/nfl/players/23996" TargetMode="External"/><Relationship Id="rId209" Type="http://schemas.openxmlformats.org/officeDocument/2006/relationships/hyperlink" Target="http://sports.yahoo.com/nfl/players/25234" TargetMode="External"/><Relationship Id="rId190" Type="http://schemas.openxmlformats.org/officeDocument/2006/relationships/hyperlink" Target="http://sports.yahoo.com/nfl/players/7426" TargetMode="External"/><Relationship Id="rId204" Type="http://schemas.openxmlformats.org/officeDocument/2006/relationships/hyperlink" Target="http://sports.yahoo.com/nfl/players/24033" TargetMode="External"/><Relationship Id="rId220" Type="http://schemas.openxmlformats.org/officeDocument/2006/relationships/hyperlink" Target="http://sports.yahoo.com/nfl/players/24100" TargetMode="External"/><Relationship Id="rId225" Type="http://schemas.openxmlformats.org/officeDocument/2006/relationships/hyperlink" Target="http://sports.yahoo.com/nfl/players/26455" TargetMode="External"/><Relationship Id="rId241" Type="http://schemas.openxmlformats.org/officeDocument/2006/relationships/drawing" Target="../drawings/drawing1.xml"/><Relationship Id="rId15" Type="http://schemas.openxmlformats.org/officeDocument/2006/relationships/hyperlink" Target="http://sports.yahoo.com/nfl/players/24793" TargetMode="External"/><Relationship Id="rId36" Type="http://schemas.openxmlformats.org/officeDocument/2006/relationships/hyperlink" Target="http://sports.yahoo.com/nfl/players/27548" TargetMode="External"/><Relationship Id="rId57" Type="http://schemas.openxmlformats.org/officeDocument/2006/relationships/hyperlink" Target="http://sports.yahoo.com/nfl/players/7868" TargetMode="External"/><Relationship Id="rId106" Type="http://schemas.openxmlformats.org/officeDocument/2006/relationships/hyperlink" Target="http://sports.yahoo.com/nfl/players/26767" TargetMode="External"/><Relationship Id="rId127" Type="http://schemas.openxmlformats.org/officeDocument/2006/relationships/hyperlink" Target="http://sports.yahoo.com/nfl/players/9286" TargetMode="External"/><Relationship Id="rId10" Type="http://schemas.openxmlformats.org/officeDocument/2006/relationships/hyperlink" Target="http://sports.yahoo.com/nfl/players/27540" TargetMode="External"/><Relationship Id="rId31" Type="http://schemas.openxmlformats.org/officeDocument/2006/relationships/hyperlink" Target="http://sports.yahoo.com/nfl/players/25785" TargetMode="External"/><Relationship Id="rId52" Type="http://schemas.openxmlformats.org/officeDocument/2006/relationships/hyperlink" Target="http://sports.yahoo.com/nfl/players/28424" TargetMode="External"/><Relationship Id="rId73" Type="http://schemas.openxmlformats.org/officeDocument/2006/relationships/hyperlink" Target="http://sports.yahoo.com/nfl/players/5228" TargetMode="External"/><Relationship Id="rId78" Type="http://schemas.openxmlformats.org/officeDocument/2006/relationships/hyperlink" Target="http://sports.yahoo.com/nfl/players/8838" TargetMode="External"/><Relationship Id="rId94" Type="http://schemas.openxmlformats.org/officeDocument/2006/relationships/hyperlink" Target="http://sports.yahoo.com/nfl/players/24843" TargetMode="External"/><Relationship Id="rId99" Type="http://schemas.openxmlformats.org/officeDocument/2006/relationships/hyperlink" Target="http://sports.yahoo.com/nfl/players/24845" TargetMode="External"/><Relationship Id="rId101" Type="http://schemas.openxmlformats.org/officeDocument/2006/relationships/hyperlink" Target="http://sports.yahoo.com/nfl/players/6763" TargetMode="External"/><Relationship Id="rId122" Type="http://schemas.openxmlformats.org/officeDocument/2006/relationships/hyperlink" Target="http://sports.yahoo.com/nfl/players/7760" TargetMode="External"/><Relationship Id="rId143" Type="http://schemas.openxmlformats.org/officeDocument/2006/relationships/hyperlink" Target="http://sports.yahoo.com/nfl/players/28395" TargetMode="External"/><Relationship Id="rId148" Type="http://schemas.openxmlformats.org/officeDocument/2006/relationships/hyperlink" Target="http://sports.yahoo.com/nfl/players/6663" TargetMode="External"/><Relationship Id="rId164" Type="http://schemas.openxmlformats.org/officeDocument/2006/relationships/hyperlink" Target="http://sports.yahoo.com/nfl/players/7306" TargetMode="External"/><Relationship Id="rId169" Type="http://schemas.openxmlformats.org/officeDocument/2006/relationships/hyperlink" Target="http://sports.yahoo.com/nfl/players/7776" TargetMode="External"/><Relationship Id="rId185" Type="http://schemas.openxmlformats.org/officeDocument/2006/relationships/hyperlink" Target="http://sports.yahoo.com/nfl/players/26273" TargetMode="External"/><Relationship Id="rId4" Type="http://schemas.openxmlformats.org/officeDocument/2006/relationships/hyperlink" Target="http://sports.yahoo.com/nfl/players/8266" TargetMode="External"/><Relationship Id="rId9" Type="http://schemas.openxmlformats.org/officeDocument/2006/relationships/hyperlink" Target="http://sports.yahoo.com/nfl/players/24017" TargetMode="External"/><Relationship Id="rId180" Type="http://schemas.openxmlformats.org/officeDocument/2006/relationships/hyperlink" Target="http://sports.yahoo.com/nfl/players/25777" TargetMode="External"/><Relationship Id="rId210" Type="http://schemas.openxmlformats.org/officeDocument/2006/relationships/hyperlink" Target="http://sports.yahoo.com/nfl/players/24774" TargetMode="External"/><Relationship Id="rId215" Type="http://schemas.openxmlformats.org/officeDocument/2006/relationships/hyperlink" Target="http://sports.yahoo.com/nfl/players/26781" TargetMode="External"/><Relationship Id="rId236" Type="http://schemas.openxmlformats.org/officeDocument/2006/relationships/hyperlink" Target="http://sports.yahoo.com/nfl/players/28483" TargetMode="External"/><Relationship Id="rId26" Type="http://schemas.openxmlformats.org/officeDocument/2006/relationships/hyperlink" Target="http://sports.yahoo.com/nfl/players/27535" TargetMode="External"/><Relationship Id="rId231" Type="http://schemas.openxmlformats.org/officeDocument/2006/relationships/hyperlink" Target="http://sports.yahoo.com/nfl/players/26518" TargetMode="External"/><Relationship Id="rId47" Type="http://schemas.openxmlformats.org/officeDocument/2006/relationships/hyperlink" Target="http://sports.yahoo.com/nfl/players/25883" TargetMode="External"/><Relationship Id="rId68" Type="http://schemas.openxmlformats.org/officeDocument/2006/relationships/hyperlink" Target="http://sports.yahoo.com/nfl/players/9514" TargetMode="External"/><Relationship Id="rId89" Type="http://schemas.openxmlformats.org/officeDocument/2006/relationships/hyperlink" Target="http://sports.yahoo.com/nfl/players/27619" TargetMode="External"/><Relationship Id="rId112" Type="http://schemas.openxmlformats.org/officeDocument/2006/relationships/hyperlink" Target="http://sports.yahoo.com/nfl/players/27581" TargetMode="External"/><Relationship Id="rId133" Type="http://schemas.openxmlformats.org/officeDocument/2006/relationships/hyperlink" Target="http://sports.yahoo.com/nfl/players/7751" TargetMode="External"/><Relationship Id="rId154" Type="http://schemas.openxmlformats.org/officeDocument/2006/relationships/hyperlink" Target="http://sports.yahoo.com/nfl/players/7755" TargetMode="External"/><Relationship Id="rId175" Type="http://schemas.openxmlformats.org/officeDocument/2006/relationships/hyperlink" Target="http://sports.yahoo.com/nfl/players/28417" TargetMode="External"/><Relationship Id="rId196" Type="http://schemas.openxmlformats.org/officeDocument/2006/relationships/hyperlink" Target="http://sports.yahoo.com/nfl/players/28272" TargetMode="External"/><Relationship Id="rId200" Type="http://schemas.openxmlformats.org/officeDocument/2006/relationships/hyperlink" Target="http://sports.yahoo.com/nfl/players/8861" TargetMode="External"/><Relationship Id="rId16" Type="http://schemas.openxmlformats.org/officeDocument/2006/relationships/hyperlink" Target="http://sports.yahoo.com/nfl/players/8256" TargetMode="External"/><Relationship Id="rId221" Type="http://schemas.openxmlformats.org/officeDocument/2006/relationships/hyperlink" Target="http://sports.yahoo.com/nfl/players/26758" TargetMode="External"/><Relationship Id="rId242" Type="http://schemas.openxmlformats.org/officeDocument/2006/relationships/vmlDrawing" Target="../drawings/vmlDrawing1.vml"/><Relationship Id="rId37" Type="http://schemas.openxmlformats.org/officeDocument/2006/relationships/hyperlink" Target="http://sports.yahoo.com/nfl/players/24815" TargetMode="External"/><Relationship Id="rId58" Type="http://schemas.openxmlformats.org/officeDocument/2006/relationships/hyperlink" Target="http://sports.yahoo.com/nfl/players/27646" TargetMode="External"/><Relationship Id="rId79" Type="http://schemas.openxmlformats.org/officeDocument/2006/relationships/hyperlink" Target="http://sports.yahoo.com/nfl/players/26660" TargetMode="External"/><Relationship Id="rId102" Type="http://schemas.openxmlformats.org/officeDocument/2006/relationships/hyperlink" Target="http://sports.yahoo.com/nfl/players/24553" TargetMode="External"/><Relationship Id="rId123" Type="http://schemas.openxmlformats.org/officeDocument/2006/relationships/hyperlink" Target="http://sports.yahoo.com/nfl/players/9001" TargetMode="External"/><Relationship Id="rId144" Type="http://schemas.openxmlformats.org/officeDocument/2006/relationships/hyperlink" Target="http://sports.yahoo.com/nfl/players/25105" TargetMode="External"/><Relationship Id="rId90" Type="http://schemas.openxmlformats.org/officeDocument/2006/relationships/hyperlink" Target="http://sports.yahoo.com/nfl/players/6762" TargetMode="External"/><Relationship Id="rId165" Type="http://schemas.openxmlformats.org/officeDocument/2006/relationships/hyperlink" Target="http://sports.yahoo.com/nfl/players/27531" TargetMode="External"/><Relationship Id="rId186" Type="http://schemas.openxmlformats.org/officeDocument/2006/relationships/hyperlink" Target="http://sports.yahoo.com/nfl/players/7206" TargetMode="External"/><Relationship Id="rId211" Type="http://schemas.openxmlformats.org/officeDocument/2006/relationships/hyperlink" Target="http://sports.yahoo.com/nfl/players/25812" TargetMode="External"/><Relationship Id="rId232" Type="http://schemas.openxmlformats.org/officeDocument/2006/relationships/hyperlink" Target="http://sports.yahoo.com/nfl/players/24093" TargetMode="External"/><Relationship Id="rId27" Type="http://schemas.openxmlformats.org/officeDocument/2006/relationships/hyperlink" Target="http://sports.yahoo.com/nfl/players/28403" TargetMode="External"/><Relationship Id="rId48" Type="http://schemas.openxmlformats.org/officeDocument/2006/relationships/hyperlink" Target="http://sports.yahoo.com/nfl/players/8790" TargetMode="External"/><Relationship Id="rId69" Type="http://schemas.openxmlformats.org/officeDocument/2006/relationships/hyperlink" Target="http://sports.yahoo.com/nfl/players/27589" TargetMode="External"/><Relationship Id="rId113" Type="http://schemas.openxmlformats.org/officeDocument/2006/relationships/hyperlink" Target="http://sports.yahoo.com/nfl/players/28465" TargetMode="External"/><Relationship Id="rId134" Type="http://schemas.openxmlformats.org/officeDocument/2006/relationships/hyperlink" Target="http://sports.yahoo.com/nfl/players/24830" TargetMode="External"/><Relationship Id="rId80" Type="http://schemas.openxmlformats.org/officeDocument/2006/relationships/hyperlink" Target="http://sports.yahoo.com/nfl/players/26658" TargetMode="External"/><Relationship Id="rId155" Type="http://schemas.openxmlformats.org/officeDocument/2006/relationships/hyperlink" Target="http://sports.yahoo.com/nfl/players/27618" TargetMode="External"/><Relationship Id="rId176" Type="http://schemas.openxmlformats.org/officeDocument/2006/relationships/hyperlink" Target="http://sports.yahoo.com/nfl/players/7177" TargetMode="External"/><Relationship Id="rId197" Type="http://schemas.openxmlformats.org/officeDocument/2006/relationships/hyperlink" Target="http://sports.yahoo.com/nfl/players/2669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ports.yahoo.com/nfl/players/28389" TargetMode="External"/><Relationship Id="rId299" Type="http://schemas.openxmlformats.org/officeDocument/2006/relationships/hyperlink" Target="http://sports.yahoo.com/nfl/players/26805" TargetMode="External"/><Relationship Id="rId303" Type="http://schemas.openxmlformats.org/officeDocument/2006/relationships/hyperlink" Target="http://sports.yahoo.com/nfl/players/29383" TargetMode="External"/><Relationship Id="rId21" Type="http://schemas.openxmlformats.org/officeDocument/2006/relationships/hyperlink" Target="http://sports.yahoo.com/nfl/players/27535" TargetMode="External"/><Relationship Id="rId42" Type="http://schemas.openxmlformats.org/officeDocument/2006/relationships/hyperlink" Target="http://sports.yahoo.com/nfl/players/28714" TargetMode="External"/><Relationship Id="rId63" Type="http://schemas.openxmlformats.org/officeDocument/2006/relationships/hyperlink" Target="http://sports.yahoo.com/nfl/players/6337" TargetMode="External"/><Relationship Id="rId84" Type="http://schemas.openxmlformats.org/officeDocument/2006/relationships/hyperlink" Target="http://sports.yahoo.com/nfl/players/26561" TargetMode="External"/><Relationship Id="rId138" Type="http://schemas.openxmlformats.org/officeDocument/2006/relationships/hyperlink" Target="http://sports.yahoo.com/nfl/players/25718" TargetMode="External"/><Relationship Id="rId159" Type="http://schemas.openxmlformats.org/officeDocument/2006/relationships/hyperlink" Target="http://sports.yahoo.com/nfl/players/26697" TargetMode="External"/><Relationship Id="rId170" Type="http://schemas.openxmlformats.org/officeDocument/2006/relationships/hyperlink" Target="http://sports.yahoo.com/nfl/players/24830" TargetMode="External"/><Relationship Id="rId191" Type="http://schemas.openxmlformats.org/officeDocument/2006/relationships/hyperlink" Target="http://sports.yahoo.com/nfl/players/8266" TargetMode="External"/><Relationship Id="rId205" Type="http://schemas.openxmlformats.org/officeDocument/2006/relationships/hyperlink" Target="http://sports.yahoo.com/nfl/players/28044" TargetMode="External"/><Relationship Id="rId226" Type="http://schemas.openxmlformats.org/officeDocument/2006/relationships/hyperlink" Target="http://sports.yahoo.com/nfl/players/26612" TargetMode="External"/><Relationship Id="rId247" Type="http://schemas.openxmlformats.org/officeDocument/2006/relationships/hyperlink" Target="http://sports.yahoo.com/nfl/players/26807" TargetMode="External"/><Relationship Id="rId107" Type="http://schemas.openxmlformats.org/officeDocument/2006/relationships/hyperlink" Target="http://sports.yahoo.com/nfl/players/6663" TargetMode="External"/><Relationship Id="rId268" Type="http://schemas.openxmlformats.org/officeDocument/2006/relationships/hyperlink" Target="http://sports.yahoo.com/nfl/players/28443" TargetMode="External"/><Relationship Id="rId289" Type="http://schemas.openxmlformats.org/officeDocument/2006/relationships/hyperlink" Target="http://sports.yahoo.com/nfl/players/7751" TargetMode="External"/><Relationship Id="rId11" Type="http://schemas.openxmlformats.org/officeDocument/2006/relationships/hyperlink" Target="http://sports.yahoo.com/nfl/players/25807" TargetMode="External"/><Relationship Id="rId32" Type="http://schemas.openxmlformats.org/officeDocument/2006/relationships/hyperlink" Target="http://sports.yahoo.com/nfl/players/9317" TargetMode="External"/><Relationship Id="rId53" Type="http://schemas.openxmlformats.org/officeDocument/2006/relationships/hyperlink" Target="http://sports.yahoo.com/nfl/players/27618" TargetMode="External"/><Relationship Id="rId74" Type="http://schemas.openxmlformats.org/officeDocument/2006/relationships/hyperlink" Target="http://sports.yahoo.com/nfl/players/8826" TargetMode="External"/><Relationship Id="rId128" Type="http://schemas.openxmlformats.org/officeDocument/2006/relationships/hyperlink" Target="http://sports.yahoo.com/nfl/players/28424" TargetMode="External"/><Relationship Id="rId149" Type="http://schemas.openxmlformats.org/officeDocument/2006/relationships/hyperlink" Target="http://sports.yahoo.com/nfl/players/27566" TargetMode="External"/><Relationship Id="rId5" Type="http://schemas.openxmlformats.org/officeDocument/2006/relationships/hyperlink" Target="http://sports.yahoo.com/nfl/players/28398" TargetMode="External"/><Relationship Id="rId95" Type="http://schemas.openxmlformats.org/officeDocument/2006/relationships/hyperlink" Target="http://sports.yahoo.com/nfl/players/26658" TargetMode="External"/><Relationship Id="rId160" Type="http://schemas.openxmlformats.org/officeDocument/2006/relationships/hyperlink" Target="http://sports.yahoo.com/nfl/players/28543" TargetMode="External"/><Relationship Id="rId181" Type="http://schemas.openxmlformats.org/officeDocument/2006/relationships/hyperlink" Target="http://sports.yahoo.com/nfl/players/25773" TargetMode="External"/><Relationship Id="rId216" Type="http://schemas.openxmlformats.org/officeDocument/2006/relationships/hyperlink" Target="http://sports.yahoo.com/nfl/players/25991" TargetMode="External"/><Relationship Id="rId237" Type="http://schemas.openxmlformats.org/officeDocument/2006/relationships/hyperlink" Target="http://sports.yahoo.com/nfl/players/26767" TargetMode="External"/><Relationship Id="rId258" Type="http://schemas.openxmlformats.org/officeDocument/2006/relationships/hyperlink" Target="http://sports.yahoo.com/nfl/players/9388" TargetMode="External"/><Relationship Id="rId279" Type="http://schemas.openxmlformats.org/officeDocument/2006/relationships/hyperlink" Target="http://sports.yahoo.com/nfl/players/26685" TargetMode="External"/><Relationship Id="rId22" Type="http://schemas.openxmlformats.org/officeDocument/2006/relationships/hyperlink" Target="http://sports.yahoo.com/nfl/players/25741" TargetMode="External"/><Relationship Id="rId43" Type="http://schemas.openxmlformats.org/officeDocument/2006/relationships/hyperlink" Target="http://sports.yahoo.com/nfl/players/24851" TargetMode="External"/><Relationship Id="rId64" Type="http://schemas.openxmlformats.org/officeDocument/2006/relationships/hyperlink" Target="http://sports.yahoo.com/nfl/players/25723" TargetMode="External"/><Relationship Id="rId118" Type="http://schemas.openxmlformats.org/officeDocument/2006/relationships/hyperlink" Target="http://sports.yahoo.com/nfl/players/28428" TargetMode="External"/><Relationship Id="rId139" Type="http://schemas.openxmlformats.org/officeDocument/2006/relationships/hyperlink" Target="http://sports.yahoo.com/nfl/players/9444" TargetMode="External"/><Relationship Id="rId290" Type="http://schemas.openxmlformats.org/officeDocument/2006/relationships/hyperlink" Target="http://sports.yahoo.com/nfl/players/29694" TargetMode="External"/><Relationship Id="rId304" Type="http://schemas.openxmlformats.org/officeDocument/2006/relationships/hyperlink" Target="http://sports.yahoo.com/nfl/players/29256" TargetMode="External"/><Relationship Id="rId85" Type="http://schemas.openxmlformats.org/officeDocument/2006/relationships/hyperlink" Target="http://sports.yahoo.com/nfl/players/26631" TargetMode="External"/><Relationship Id="rId150" Type="http://schemas.openxmlformats.org/officeDocument/2006/relationships/hyperlink" Target="http://sports.yahoo.com/nfl/players/7177" TargetMode="External"/><Relationship Id="rId171" Type="http://schemas.openxmlformats.org/officeDocument/2006/relationships/hyperlink" Target="http://sports.yahoo.com/nfl/players/29599" TargetMode="External"/><Relationship Id="rId192" Type="http://schemas.openxmlformats.org/officeDocument/2006/relationships/hyperlink" Target="http://sports.yahoo.com/nfl/players/8926" TargetMode="External"/><Relationship Id="rId206" Type="http://schemas.openxmlformats.org/officeDocument/2006/relationships/hyperlink" Target="http://sports.yahoo.com/nfl/players/27378" TargetMode="External"/><Relationship Id="rId227" Type="http://schemas.openxmlformats.org/officeDocument/2006/relationships/hyperlink" Target="http://sports.yahoo.com/nfl/players/9037" TargetMode="External"/><Relationship Id="rId248" Type="http://schemas.openxmlformats.org/officeDocument/2006/relationships/hyperlink" Target="http://sports.yahoo.com/nfl/players/28562" TargetMode="External"/><Relationship Id="rId269" Type="http://schemas.openxmlformats.org/officeDocument/2006/relationships/hyperlink" Target="http://sports.yahoo.com/nfl/players/28548" TargetMode="External"/><Relationship Id="rId12" Type="http://schemas.openxmlformats.org/officeDocument/2006/relationships/hyperlink" Target="http://sports.yahoo.com/nfl/players/24791" TargetMode="External"/><Relationship Id="rId33" Type="http://schemas.openxmlformats.org/officeDocument/2006/relationships/hyperlink" Target="http://sports.yahoo.com/nfl/players/27585" TargetMode="External"/><Relationship Id="rId108" Type="http://schemas.openxmlformats.org/officeDocument/2006/relationships/hyperlink" Target="http://sports.yahoo.com/nfl/players/29249" TargetMode="External"/><Relationship Id="rId129" Type="http://schemas.openxmlformats.org/officeDocument/2006/relationships/hyperlink" Target="http://sports.yahoo.com/nfl/players/29256" TargetMode="External"/><Relationship Id="rId280" Type="http://schemas.openxmlformats.org/officeDocument/2006/relationships/hyperlink" Target="http://sports.yahoo.com/nfl/players/29370" TargetMode="External"/><Relationship Id="rId54" Type="http://schemas.openxmlformats.org/officeDocument/2006/relationships/hyperlink" Target="http://sports.yahoo.com/nfl/players/23987" TargetMode="External"/><Relationship Id="rId75" Type="http://schemas.openxmlformats.org/officeDocument/2006/relationships/hyperlink" Target="http://sports.yahoo.com/nfl/players/28465" TargetMode="External"/><Relationship Id="rId96" Type="http://schemas.openxmlformats.org/officeDocument/2006/relationships/hyperlink" Target="http://sports.yahoo.com/nfl/players/28026" TargetMode="External"/><Relationship Id="rId140" Type="http://schemas.openxmlformats.org/officeDocument/2006/relationships/hyperlink" Target="http://sports.yahoo.com/nfl/players/29368" TargetMode="External"/><Relationship Id="rId161" Type="http://schemas.openxmlformats.org/officeDocument/2006/relationships/hyperlink" Target="http://sports.yahoo.com/nfl/players/29255" TargetMode="External"/><Relationship Id="rId182" Type="http://schemas.openxmlformats.org/officeDocument/2006/relationships/hyperlink" Target="http://sports.yahoo.com/nfl/players/28456" TargetMode="External"/><Relationship Id="rId217" Type="http://schemas.openxmlformats.org/officeDocument/2006/relationships/hyperlink" Target="http://sports.yahoo.com/nfl/players/26064" TargetMode="External"/><Relationship Id="rId6" Type="http://schemas.openxmlformats.org/officeDocument/2006/relationships/hyperlink" Target="http://sports.yahoo.com/nfl/players/24793" TargetMode="External"/><Relationship Id="rId238" Type="http://schemas.openxmlformats.org/officeDocument/2006/relationships/hyperlink" Target="http://sports.yahoo.com/nfl/players/26253" TargetMode="External"/><Relationship Id="rId259" Type="http://schemas.openxmlformats.org/officeDocument/2006/relationships/hyperlink" Target="http://sports.yahoo.com/nfl/players/27580" TargetMode="External"/><Relationship Id="rId23" Type="http://schemas.openxmlformats.org/officeDocument/2006/relationships/hyperlink" Target="http://sports.yahoo.com/nfl/players/27548" TargetMode="External"/><Relationship Id="rId119" Type="http://schemas.openxmlformats.org/officeDocument/2006/relationships/hyperlink" Target="http://sports.yahoo.com/nfl/players/29279" TargetMode="External"/><Relationship Id="rId270" Type="http://schemas.openxmlformats.org/officeDocument/2006/relationships/hyperlink" Target="http://sports.yahoo.com/nfl/players/28086" TargetMode="External"/><Relationship Id="rId291" Type="http://schemas.openxmlformats.org/officeDocument/2006/relationships/hyperlink" Target="http://sports.yahoo.com/nfl/players/27645" TargetMode="External"/><Relationship Id="rId305" Type="http://schemas.openxmlformats.org/officeDocument/2006/relationships/hyperlink" Target="http://sports.yahoo.com/nfl/players/29324" TargetMode="External"/><Relationship Id="rId44" Type="http://schemas.openxmlformats.org/officeDocument/2006/relationships/hyperlink" Target="http://sports.yahoo.com/nfl/players/25105" TargetMode="External"/><Relationship Id="rId65" Type="http://schemas.openxmlformats.org/officeDocument/2006/relationships/hyperlink" Target="http://sports.yahoo.com/nfl/players/27531" TargetMode="External"/><Relationship Id="rId86" Type="http://schemas.openxmlformats.org/officeDocument/2006/relationships/hyperlink" Target="http://sports.yahoo.com/nfl/players/7776" TargetMode="External"/><Relationship Id="rId130" Type="http://schemas.openxmlformats.org/officeDocument/2006/relationships/hyperlink" Target="http://sports.yahoo.com/nfl/players/27538" TargetMode="External"/><Relationship Id="rId151" Type="http://schemas.openxmlformats.org/officeDocument/2006/relationships/hyperlink" Target="http://sports.yahoo.com/nfl/players/29324" TargetMode="External"/><Relationship Id="rId172" Type="http://schemas.openxmlformats.org/officeDocument/2006/relationships/hyperlink" Target="http://sports.yahoo.com/nfl/players/8263" TargetMode="External"/><Relationship Id="rId193" Type="http://schemas.openxmlformats.org/officeDocument/2006/relationships/hyperlink" Target="http://sports.yahoo.com/nfl/players/25777" TargetMode="External"/><Relationship Id="rId207" Type="http://schemas.openxmlformats.org/officeDocument/2006/relationships/hyperlink" Target="http://sports.yahoo.com/nfl/players/8001" TargetMode="External"/><Relationship Id="rId228" Type="http://schemas.openxmlformats.org/officeDocument/2006/relationships/hyperlink" Target="http://sports.yahoo.com/nfl/players/6339" TargetMode="External"/><Relationship Id="rId249" Type="http://schemas.openxmlformats.org/officeDocument/2006/relationships/hyperlink" Target="http://sports.yahoo.com/nfl/players/28493" TargetMode="External"/><Relationship Id="rId13" Type="http://schemas.openxmlformats.org/officeDocument/2006/relationships/hyperlink" Target="http://sports.yahoo.com/nfl/players/23999" TargetMode="External"/><Relationship Id="rId109" Type="http://schemas.openxmlformats.org/officeDocument/2006/relationships/hyperlink" Target="http://sports.yahoo.com/nfl/players/26702" TargetMode="External"/><Relationship Id="rId260" Type="http://schemas.openxmlformats.org/officeDocument/2006/relationships/hyperlink" Target="http://sports.yahoo.com/nfl/players/23996" TargetMode="External"/><Relationship Id="rId281" Type="http://schemas.openxmlformats.org/officeDocument/2006/relationships/hyperlink" Target="http://sports.yahoo.com/nfl/players/29288" TargetMode="External"/><Relationship Id="rId34" Type="http://schemas.openxmlformats.org/officeDocument/2006/relationships/hyperlink" Target="http://sports.yahoo.com/nfl/players/7200" TargetMode="External"/><Relationship Id="rId55" Type="http://schemas.openxmlformats.org/officeDocument/2006/relationships/hyperlink" Target="http://sports.yahoo.com/nfl/players/27556" TargetMode="External"/><Relationship Id="rId76" Type="http://schemas.openxmlformats.org/officeDocument/2006/relationships/hyperlink" Target="http://sports.yahoo.com/nfl/players/6760" TargetMode="External"/><Relationship Id="rId97" Type="http://schemas.openxmlformats.org/officeDocument/2006/relationships/hyperlink" Target="http://sports.yahoo.com/nfl/players/24822" TargetMode="External"/><Relationship Id="rId120" Type="http://schemas.openxmlformats.org/officeDocument/2006/relationships/hyperlink" Target="http://sports.yahoo.com/nfl/players/25774" TargetMode="External"/><Relationship Id="rId141" Type="http://schemas.openxmlformats.org/officeDocument/2006/relationships/hyperlink" Target="http://sports.yahoo.com/nfl/players/9353" TargetMode="External"/><Relationship Id="rId7" Type="http://schemas.openxmlformats.org/officeDocument/2006/relationships/hyperlink" Target="http://sports.yahoo.com/nfl/players/29238" TargetMode="External"/><Relationship Id="rId162" Type="http://schemas.openxmlformats.org/officeDocument/2006/relationships/hyperlink" Target="http://sports.yahoo.com/nfl/players/24961" TargetMode="External"/><Relationship Id="rId183" Type="http://schemas.openxmlformats.org/officeDocument/2006/relationships/hyperlink" Target="http://sports.yahoo.com/nfl/players/6791" TargetMode="External"/><Relationship Id="rId218" Type="http://schemas.openxmlformats.org/officeDocument/2006/relationships/hyperlink" Target="http://sports.yahoo.com/nfl/players/29046" TargetMode="External"/><Relationship Id="rId239" Type="http://schemas.openxmlformats.org/officeDocument/2006/relationships/hyperlink" Target="http://sports.yahoo.com/nfl/players/27050" TargetMode="External"/><Relationship Id="rId250" Type="http://schemas.openxmlformats.org/officeDocument/2006/relationships/hyperlink" Target="http://sports.yahoo.com/nfl/players/24100" TargetMode="External"/><Relationship Id="rId271" Type="http://schemas.openxmlformats.org/officeDocument/2006/relationships/hyperlink" Target="http://sports.yahoo.com/nfl/players/26781" TargetMode="External"/><Relationship Id="rId292" Type="http://schemas.openxmlformats.org/officeDocument/2006/relationships/hyperlink" Target="http://sports.yahoo.com/nfl/players/27167" TargetMode="External"/><Relationship Id="rId306" Type="http://schemas.openxmlformats.org/officeDocument/2006/relationships/printerSettings" Target="../printerSettings/printerSettings2.bin"/><Relationship Id="rId24" Type="http://schemas.openxmlformats.org/officeDocument/2006/relationships/hyperlink" Target="http://sports.yahoo.com/nfl/players/26878" TargetMode="External"/><Relationship Id="rId40" Type="http://schemas.openxmlformats.org/officeDocument/2006/relationships/hyperlink" Target="http://sports.yahoo.com/nfl/players/9496" TargetMode="External"/><Relationship Id="rId45" Type="http://schemas.openxmlformats.org/officeDocument/2006/relationships/hyperlink" Target="http://sports.yahoo.com/nfl/players/8285" TargetMode="External"/><Relationship Id="rId66" Type="http://schemas.openxmlformats.org/officeDocument/2006/relationships/hyperlink" Target="http://sports.yahoo.com/nfl/players/28457" TargetMode="External"/><Relationship Id="rId87" Type="http://schemas.openxmlformats.org/officeDocument/2006/relationships/hyperlink" Target="http://sports.yahoo.com/nfl/players/5228" TargetMode="External"/><Relationship Id="rId110" Type="http://schemas.openxmlformats.org/officeDocument/2006/relationships/hyperlink" Target="http://sports.yahoo.com/nfl/players/9265" TargetMode="External"/><Relationship Id="rId115" Type="http://schemas.openxmlformats.org/officeDocument/2006/relationships/hyperlink" Target="http://sports.yahoo.com/nfl/players/9527" TargetMode="External"/><Relationship Id="rId131" Type="http://schemas.openxmlformats.org/officeDocument/2006/relationships/hyperlink" Target="http://sports.yahoo.com/nfl/players/6405" TargetMode="External"/><Relationship Id="rId136" Type="http://schemas.openxmlformats.org/officeDocument/2006/relationships/hyperlink" Target="http://sports.yahoo.com/nfl/players/24913" TargetMode="External"/><Relationship Id="rId157" Type="http://schemas.openxmlformats.org/officeDocument/2006/relationships/hyperlink" Target="http://sports.yahoo.com/nfl/players/9348" TargetMode="External"/><Relationship Id="rId178" Type="http://schemas.openxmlformats.org/officeDocument/2006/relationships/hyperlink" Target="http://sports.yahoo.com/nfl/players/24053" TargetMode="External"/><Relationship Id="rId301" Type="http://schemas.openxmlformats.org/officeDocument/2006/relationships/hyperlink" Target="http://sports.yahoo.com/nfl/players/28669" TargetMode="External"/><Relationship Id="rId61" Type="http://schemas.openxmlformats.org/officeDocument/2006/relationships/hyperlink" Target="http://sports.yahoo.com/nfl/players/6762" TargetMode="External"/><Relationship Id="rId82" Type="http://schemas.openxmlformats.org/officeDocument/2006/relationships/hyperlink" Target="http://sports.yahoo.com/nfl/players/25876" TargetMode="External"/><Relationship Id="rId152" Type="http://schemas.openxmlformats.org/officeDocument/2006/relationships/hyperlink" Target="http://sports.yahoo.com/nfl/players/25937" TargetMode="External"/><Relationship Id="rId173" Type="http://schemas.openxmlformats.org/officeDocument/2006/relationships/hyperlink" Target="http://sports.yahoo.com/nfl/players/24843" TargetMode="External"/><Relationship Id="rId194" Type="http://schemas.openxmlformats.org/officeDocument/2006/relationships/hyperlink" Target="http://sports.yahoo.com/nfl/players/8332" TargetMode="External"/><Relationship Id="rId199" Type="http://schemas.openxmlformats.org/officeDocument/2006/relationships/hyperlink" Target="http://sports.yahoo.com/nfl/players/27627" TargetMode="External"/><Relationship Id="rId203" Type="http://schemas.openxmlformats.org/officeDocument/2006/relationships/hyperlink" Target="http://sports.yahoo.com/nfl/players/8504" TargetMode="External"/><Relationship Id="rId208" Type="http://schemas.openxmlformats.org/officeDocument/2006/relationships/hyperlink" Target="http://sports.yahoo.com/nfl/players/27709" TargetMode="External"/><Relationship Id="rId229" Type="http://schemas.openxmlformats.org/officeDocument/2006/relationships/hyperlink" Target="http://sports.yahoo.com/nfl/players/25117" TargetMode="External"/><Relationship Id="rId19" Type="http://schemas.openxmlformats.org/officeDocument/2006/relationships/hyperlink" Target="http://sports.yahoo.com/nfl/players/25755" TargetMode="External"/><Relationship Id="rId224" Type="http://schemas.openxmlformats.org/officeDocument/2006/relationships/hyperlink" Target="http://sports.yahoo.com/nfl/players/9291" TargetMode="External"/><Relationship Id="rId240" Type="http://schemas.openxmlformats.org/officeDocument/2006/relationships/hyperlink" Target="http://sports.yahoo.com/nfl/players/24011" TargetMode="External"/><Relationship Id="rId245" Type="http://schemas.openxmlformats.org/officeDocument/2006/relationships/hyperlink" Target="http://sports.yahoo.com/nfl/players/27581" TargetMode="External"/><Relationship Id="rId261" Type="http://schemas.openxmlformats.org/officeDocument/2006/relationships/hyperlink" Target="http://sports.yahoo.com/nfl/players/8861" TargetMode="External"/><Relationship Id="rId266" Type="http://schemas.openxmlformats.org/officeDocument/2006/relationships/hyperlink" Target="http://sports.yahoo.com/nfl/players/27560" TargetMode="External"/><Relationship Id="rId287" Type="http://schemas.openxmlformats.org/officeDocument/2006/relationships/hyperlink" Target="http://sports.yahoo.com/nfl/players/27590" TargetMode="External"/><Relationship Id="rId14" Type="http://schemas.openxmlformats.org/officeDocument/2006/relationships/hyperlink" Target="http://sports.yahoo.com/nfl/players/27589" TargetMode="External"/><Relationship Id="rId30" Type="http://schemas.openxmlformats.org/officeDocument/2006/relationships/hyperlink" Target="http://sports.yahoo.com/nfl/players/24788" TargetMode="External"/><Relationship Id="rId35" Type="http://schemas.openxmlformats.org/officeDocument/2006/relationships/hyperlink" Target="http://sports.yahoo.com/nfl/players/27532" TargetMode="External"/><Relationship Id="rId56" Type="http://schemas.openxmlformats.org/officeDocument/2006/relationships/hyperlink" Target="http://sports.yahoo.com/nfl/players/27591" TargetMode="External"/><Relationship Id="rId77" Type="http://schemas.openxmlformats.org/officeDocument/2006/relationships/hyperlink" Target="http://sports.yahoo.com/nfl/players/24057" TargetMode="External"/><Relationship Id="rId100" Type="http://schemas.openxmlformats.org/officeDocument/2006/relationships/hyperlink" Target="http://sports.yahoo.com/nfl/players/8907" TargetMode="External"/><Relationship Id="rId105" Type="http://schemas.openxmlformats.org/officeDocument/2006/relationships/hyperlink" Target="http://sports.yahoo.com/nfl/players/9010" TargetMode="External"/><Relationship Id="rId126" Type="http://schemas.openxmlformats.org/officeDocument/2006/relationships/hyperlink" Target="http://sports.yahoo.com/nfl/players/24318" TargetMode="External"/><Relationship Id="rId147" Type="http://schemas.openxmlformats.org/officeDocument/2006/relationships/hyperlink" Target="http://sports.yahoo.com/nfl/players/29281" TargetMode="External"/><Relationship Id="rId168" Type="http://schemas.openxmlformats.org/officeDocument/2006/relationships/hyperlink" Target="http://sports.yahoo.com/nfl/players/23976" TargetMode="External"/><Relationship Id="rId282" Type="http://schemas.openxmlformats.org/officeDocument/2006/relationships/hyperlink" Target="http://sports.yahoo.com/nfl/players/25481" TargetMode="External"/><Relationship Id="rId8" Type="http://schemas.openxmlformats.org/officeDocument/2006/relationships/hyperlink" Target="http://sports.yahoo.com/nfl/players/26650" TargetMode="External"/><Relationship Id="rId51" Type="http://schemas.openxmlformats.org/officeDocument/2006/relationships/hyperlink" Target="http://sports.yahoo.com/nfl/players/9283" TargetMode="External"/><Relationship Id="rId72" Type="http://schemas.openxmlformats.org/officeDocument/2006/relationships/hyperlink" Target="http://sports.yahoo.com/nfl/players/28403" TargetMode="External"/><Relationship Id="rId93" Type="http://schemas.openxmlformats.org/officeDocument/2006/relationships/hyperlink" Target="http://sports.yahoo.com/nfl/players/29274" TargetMode="External"/><Relationship Id="rId98" Type="http://schemas.openxmlformats.org/officeDocument/2006/relationships/hyperlink" Target="http://sports.yahoo.com/nfl/players/6763" TargetMode="External"/><Relationship Id="rId121" Type="http://schemas.openxmlformats.org/officeDocument/2006/relationships/hyperlink" Target="http://sports.yahoo.com/nfl/players/25379" TargetMode="External"/><Relationship Id="rId142" Type="http://schemas.openxmlformats.org/officeDocument/2006/relationships/hyperlink" Target="http://sports.yahoo.com/nfl/players/25730" TargetMode="External"/><Relationship Id="rId163" Type="http://schemas.openxmlformats.org/officeDocument/2006/relationships/hyperlink" Target="http://sports.yahoo.com/nfl/players/27634" TargetMode="External"/><Relationship Id="rId184" Type="http://schemas.openxmlformats.org/officeDocument/2006/relationships/hyperlink" Target="http://sports.yahoo.com/nfl/players/24797" TargetMode="External"/><Relationship Id="rId189" Type="http://schemas.openxmlformats.org/officeDocument/2006/relationships/hyperlink" Target="http://sports.yahoo.com/nfl/players/28458" TargetMode="External"/><Relationship Id="rId219" Type="http://schemas.openxmlformats.org/officeDocument/2006/relationships/hyperlink" Target="http://sports.yahoo.com/nfl/players/9547" TargetMode="External"/><Relationship Id="rId3" Type="http://schemas.openxmlformats.org/officeDocument/2006/relationships/hyperlink" Target="http://sports.yahoo.com/nfl/players/27540" TargetMode="External"/><Relationship Id="rId214" Type="http://schemas.openxmlformats.org/officeDocument/2006/relationships/hyperlink" Target="http://sports.yahoo.com/nfl/players/27658" TargetMode="External"/><Relationship Id="rId230" Type="http://schemas.openxmlformats.org/officeDocument/2006/relationships/hyperlink" Target="http://sports.yahoo.com/nfl/players/26824" TargetMode="External"/><Relationship Id="rId235" Type="http://schemas.openxmlformats.org/officeDocument/2006/relationships/hyperlink" Target="http://sports.yahoo.com/nfl/players/25120" TargetMode="External"/><Relationship Id="rId251" Type="http://schemas.openxmlformats.org/officeDocument/2006/relationships/hyperlink" Target="http://sports.yahoo.com/nfl/players/24834" TargetMode="External"/><Relationship Id="rId256" Type="http://schemas.openxmlformats.org/officeDocument/2006/relationships/hyperlink" Target="http://sports.yahoo.com/nfl/players/8819" TargetMode="External"/><Relationship Id="rId277" Type="http://schemas.openxmlformats.org/officeDocument/2006/relationships/hyperlink" Target="http://sports.yahoo.com/nfl/players/27622" TargetMode="External"/><Relationship Id="rId298" Type="http://schemas.openxmlformats.org/officeDocument/2006/relationships/hyperlink" Target="http://sports.yahoo.com/nfl/players/24991" TargetMode="External"/><Relationship Id="rId25" Type="http://schemas.openxmlformats.org/officeDocument/2006/relationships/hyperlink" Target="http://sports.yahoo.com/nfl/players/8813" TargetMode="External"/><Relationship Id="rId46" Type="http://schemas.openxmlformats.org/officeDocument/2006/relationships/hyperlink" Target="http://sports.yahoo.com/nfl/players/6770" TargetMode="External"/><Relationship Id="rId67" Type="http://schemas.openxmlformats.org/officeDocument/2006/relationships/hyperlink" Target="http://sports.yahoo.com/nfl/players/7241" TargetMode="External"/><Relationship Id="rId116" Type="http://schemas.openxmlformats.org/officeDocument/2006/relationships/hyperlink" Target="http://sports.yahoo.com/nfl/players/24967" TargetMode="External"/><Relationship Id="rId137" Type="http://schemas.openxmlformats.org/officeDocument/2006/relationships/hyperlink" Target="http://sports.yahoo.com/nfl/players/7760" TargetMode="External"/><Relationship Id="rId158" Type="http://schemas.openxmlformats.org/officeDocument/2006/relationships/hyperlink" Target="http://sports.yahoo.com/nfl/players/7426" TargetMode="External"/><Relationship Id="rId272" Type="http://schemas.openxmlformats.org/officeDocument/2006/relationships/hyperlink" Target="http://sports.yahoo.com/nfl/players/28046" TargetMode="External"/><Relationship Id="rId293" Type="http://schemas.openxmlformats.org/officeDocument/2006/relationships/hyperlink" Target="http://sports.yahoo.com/nfl/players/24860" TargetMode="External"/><Relationship Id="rId302" Type="http://schemas.openxmlformats.org/officeDocument/2006/relationships/hyperlink" Target="http://sports.yahoo.com/nfl/players/26839" TargetMode="External"/><Relationship Id="rId307" Type="http://schemas.openxmlformats.org/officeDocument/2006/relationships/drawing" Target="../drawings/drawing2.xml"/><Relationship Id="rId20" Type="http://schemas.openxmlformats.org/officeDocument/2006/relationships/hyperlink" Target="http://sports.yahoo.com/nfl/players/7868" TargetMode="External"/><Relationship Id="rId41" Type="http://schemas.openxmlformats.org/officeDocument/2006/relationships/hyperlink" Target="http://sports.yahoo.com/nfl/players/24062" TargetMode="External"/><Relationship Id="rId62" Type="http://schemas.openxmlformats.org/officeDocument/2006/relationships/hyperlink" Target="http://sports.yahoo.com/nfl/players/24936" TargetMode="External"/><Relationship Id="rId83" Type="http://schemas.openxmlformats.org/officeDocument/2006/relationships/hyperlink" Target="http://sports.yahoo.com/nfl/players/28537" TargetMode="External"/><Relationship Id="rId88" Type="http://schemas.openxmlformats.org/officeDocument/2006/relationships/hyperlink" Target="http://sports.yahoo.com/nfl/players/28395" TargetMode="External"/><Relationship Id="rId111" Type="http://schemas.openxmlformats.org/officeDocument/2006/relationships/hyperlink" Target="http://sports.yahoo.com/nfl/players/28014" TargetMode="External"/><Relationship Id="rId132" Type="http://schemas.openxmlformats.org/officeDocument/2006/relationships/hyperlink" Target="http://sports.yahoo.com/nfl/players/28417" TargetMode="External"/><Relationship Id="rId153" Type="http://schemas.openxmlformats.org/officeDocument/2006/relationships/hyperlink" Target="http://sports.yahoo.com/nfl/players/28475" TargetMode="External"/><Relationship Id="rId174" Type="http://schemas.openxmlformats.org/officeDocument/2006/relationships/hyperlink" Target="http://sports.yahoo.com/nfl/players/8982" TargetMode="External"/><Relationship Id="rId179" Type="http://schemas.openxmlformats.org/officeDocument/2006/relationships/hyperlink" Target="http://sports.yahoo.com/nfl/players/8781" TargetMode="External"/><Relationship Id="rId195" Type="http://schemas.openxmlformats.org/officeDocument/2006/relationships/hyperlink" Target="http://sports.yahoo.com/nfl/players/8801" TargetMode="External"/><Relationship Id="rId209" Type="http://schemas.openxmlformats.org/officeDocument/2006/relationships/hyperlink" Target="http://sports.yahoo.com/nfl/players/9286" TargetMode="External"/><Relationship Id="rId190" Type="http://schemas.openxmlformats.org/officeDocument/2006/relationships/hyperlink" Target="http://sports.yahoo.com/nfl/players/26832" TargetMode="External"/><Relationship Id="rId204" Type="http://schemas.openxmlformats.org/officeDocument/2006/relationships/hyperlink" Target="http://sports.yahoo.com/nfl/players/24866" TargetMode="External"/><Relationship Id="rId220" Type="http://schemas.openxmlformats.org/officeDocument/2006/relationships/hyperlink" Target="http://sports.yahoo.com/nfl/players/8383" TargetMode="External"/><Relationship Id="rId225" Type="http://schemas.openxmlformats.org/officeDocument/2006/relationships/hyperlink" Target="http://sports.yahoo.com/nfl/players/26664" TargetMode="External"/><Relationship Id="rId241" Type="http://schemas.openxmlformats.org/officeDocument/2006/relationships/hyperlink" Target="http://sports.yahoo.com/nfl/players/28214" TargetMode="External"/><Relationship Id="rId246" Type="http://schemas.openxmlformats.org/officeDocument/2006/relationships/hyperlink" Target="http://sports.yahoo.com/nfl/players/26273" TargetMode="External"/><Relationship Id="rId267" Type="http://schemas.openxmlformats.org/officeDocument/2006/relationships/hyperlink" Target="http://sports.yahoo.com/nfl/players/27624" TargetMode="External"/><Relationship Id="rId288" Type="http://schemas.openxmlformats.org/officeDocument/2006/relationships/hyperlink" Target="http://sports.yahoo.com/nfl/players/23984" TargetMode="External"/><Relationship Id="rId15" Type="http://schemas.openxmlformats.org/officeDocument/2006/relationships/hyperlink" Target="http://sports.yahoo.com/nfl/players/8850" TargetMode="External"/><Relationship Id="rId36" Type="http://schemas.openxmlformats.org/officeDocument/2006/relationships/hyperlink" Target="http://sports.yahoo.com/nfl/players/25711" TargetMode="External"/><Relationship Id="rId57" Type="http://schemas.openxmlformats.org/officeDocument/2006/relationships/hyperlink" Target="http://sports.yahoo.com/nfl/players/8790" TargetMode="External"/><Relationship Id="rId106" Type="http://schemas.openxmlformats.org/officeDocument/2006/relationships/hyperlink" Target="http://sports.yahoo.com/nfl/players/28390" TargetMode="External"/><Relationship Id="rId127" Type="http://schemas.openxmlformats.org/officeDocument/2006/relationships/hyperlink" Target="http://sports.yahoo.com/nfl/players/24070" TargetMode="External"/><Relationship Id="rId262" Type="http://schemas.openxmlformats.org/officeDocument/2006/relationships/hyperlink" Target="http://sports.yahoo.com/nfl/players/7544" TargetMode="External"/><Relationship Id="rId283" Type="http://schemas.openxmlformats.org/officeDocument/2006/relationships/hyperlink" Target="http://sports.yahoo.com/nfl/players/29374" TargetMode="External"/><Relationship Id="rId10" Type="http://schemas.openxmlformats.org/officeDocument/2006/relationships/hyperlink" Target="http://sports.yahoo.com/nfl/players/8261" TargetMode="External"/><Relationship Id="rId31" Type="http://schemas.openxmlformats.org/officeDocument/2006/relationships/hyperlink" Target="http://sports.yahoo.com/nfl/players/28392" TargetMode="External"/><Relationship Id="rId52" Type="http://schemas.openxmlformats.org/officeDocument/2006/relationships/hyperlink" Target="http://sports.yahoo.com/nfl/players/27583" TargetMode="External"/><Relationship Id="rId73" Type="http://schemas.openxmlformats.org/officeDocument/2006/relationships/hyperlink" Target="http://sports.yahoo.com/nfl/players/24400" TargetMode="External"/><Relationship Id="rId78" Type="http://schemas.openxmlformats.org/officeDocument/2006/relationships/hyperlink" Target="http://sports.yahoo.com/nfl/players/26660" TargetMode="External"/><Relationship Id="rId94" Type="http://schemas.openxmlformats.org/officeDocument/2006/relationships/hyperlink" Target="http://sports.yahoo.com/nfl/players/24916" TargetMode="External"/><Relationship Id="rId99" Type="http://schemas.openxmlformats.org/officeDocument/2006/relationships/hyperlink" Target="http://sports.yahoo.com/nfl/players/25812" TargetMode="External"/><Relationship Id="rId101" Type="http://schemas.openxmlformats.org/officeDocument/2006/relationships/hyperlink" Target="http://sports.yahoo.com/nfl/players/24845" TargetMode="External"/><Relationship Id="rId122" Type="http://schemas.openxmlformats.org/officeDocument/2006/relationships/hyperlink" Target="http://sports.yahoo.com/nfl/players/8838" TargetMode="External"/><Relationship Id="rId143" Type="http://schemas.openxmlformats.org/officeDocument/2006/relationships/hyperlink" Target="http://sports.yahoo.com/nfl/players/29384" TargetMode="External"/><Relationship Id="rId148" Type="http://schemas.openxmlformats.org/officeDocument/2006/relationships/hyperlink" Target="http://sports.yahoo.com/nfl/players/24889" TargetMode="External"/><Relationship Id="rId164" Type="http://schemas.openxmlformats.org/officeDocument/2006/relationships/hyperlink" Target="http://sports.yahoo.com/nfl/players/7306" TargetMode="External"/><Relationship Id="rId169" Type="http://schemas.openxmlformats.org/officeDocument/2006/relationships/hyperlink" Target="http://sports.yahoo.com/nfl/players/9001" TargetMode="External"/><Relationship Id="rId185" Type="http://schemas.openxmlformats.org/officeDocument/2006/relationships/hyperlink" Target="http://sports.yahoo.com/nfl/players/26678" TargetMode="External"/><Relationship Id="rId4" Type="http://schemas.openxmlformats.org/officeDocument/2006/relationships/hyperlink" Target="http://sports.yahoo.com/nfl/players/28474" TargetMode="External"/><Relationship Id="rId9" Type="http://schemas.openxmlformats.org/officeDocument/2006/relationships/hyperlink" Target="http://sports.yahoo.com/nfl/players/24017" TargetMode="External"/><Relationship Id="rId180" Type="http://schemas.openxmlformats.org/officeDocument/2006/relationships/hyperlink" Target="http://sports.yahoo.com/nfl/players/24169" TargetMode="External"/><Relationship Id="rId210" Type="http://schemas.openxmlformats.org/officeDocument/2006/relationships/hyperlink" Target="http://sports.yahoo.com/nfl/players/25883" TargetMode="External"/><Relationship Id="rId215" Type="http://schemas.openxmlformats.org/officeDocument/2006/relationships/hyperlink" Target="http://sports.yahoo.com/nfl/players/8416" TargetMode="External"/><Relationship Id="rId236" Type="http://schemas.openxmlformats.org/officeDocument/2006/relationships/hyperlink" Target="http://sports.yahoo.com/nfl/players/26060" TargetMode="External"/><Relationship Id="rId257" Type="http://schemas.openxmlformats.org/officeDocument/2006/relationships/hyperlink" Target="http://sports.yahoo.com/nfl/players/24823" TargetMode="External"/><Relationship Id="rId278" Type="http://schemas.openxmlformats.org/officeDocument/2006/relationships/hyperlink" Target="http://sports.yahoo.com/nfl/players/25712" TargetMode="External"/><Relationship Id="rId26" Type="http://schemas.openxmlformats.org/officeDocument/2006/relationships/hyperlink" Target="http://sports.yahoo.com/nfl/players/27631" TargetMode="External"/><Relationship Id="rId231" Type="http://schemas.openxmlformats.org/officeDocument/2006/relationships/hyperlink" Target="http://sports.yahoo.com/nfl/players/9372" TargetMode="External"/><Relationship Id="rId252" Type="http://schemas.openxmlformats.org/officeDocument/2006/relationships/hyperlink" Target="http://sports.yahoo.com/nfl/players/24963" TargetMode="External"/><Relationship Id="rId273" Type="http://schemas.openxmlformats.org/officeDocument/2006/relationships/hyperlink" Target="http://sports.yahoo.com/nfl/players/26024" TargetMode="External"/><Relationship Id="rId294" Type="http://schemas.openxmlformats.org/officeDocument/2006/relationships/hyperlink" Target="http://sports.yahoo.com/nfl/players/9043" TargetMode="External"/><Relationship Id="rId308" Type="http://schemas.openxmlformats.org/officeDocument/2006/relationships/vmlDrawing" Target="../drawings/vmlDrawing2.vml"/><Relationship Id="rId47" Type="http://schemas.openxmlformats.org/officeDocument/2006/relationships/hyperlink" Target="http://sports.yahoo.com/nfl/players/24035" TargetMode="External"/><Relationship Id="rId68" Type="http://schemas.openxmlformats.org/officeDocument/2006/relationships/hyperlink" Target="http://sports.yahoo.com/nfl/players/27619" TargetMode="External"/><Relationship Id="rId89" Type="http://schemas.openxmlformats.org/officeDocument/2006/relationships/hyperlink" Target="http://sports.yahoo.com/nfl/players/6624" TargetMode="External"/><Relationship Id="rId112" Type="http://schemas.openxmlformats.org/officeDocument/2006/relationships/hyperlink" Target="http://sports.yahoo.com/nfl/players/28534" TargetMode="External"/><Relationship Id="rId133" Type="http://schemas.openxmlformats.org/officeDocument/2006/relationships/hyperlink" Target="http://sports.yahoo.com/nfl/players/25793" TargetMode="External"/><Relationship Id="rId154" Type="http://schemas.openxmlformats.org/officeDocument/2006/relationships/hyperlink" Target="http://sports.yahoo.com/nfl/players/25767" TargetMode="External"/><Relationship Id="rId175" Type="http://schemas.openxmlformats.org/officeDocument/2006/relationships/hyperlink" Target="http://sports.yahoo.com/nfl/players/28513" TargetMode="External"/><Relationship Id="rId196" Type="http://schemas.openxmlformats.org/officeDocument/2006/relationships/hyperlink" Target="http://sports.yahoo.com/nfl/players/26787" TargetMode="External"/><Relationship Id="rId200" Type="http://schemas.openxmlformats.org/officeDocument/2006/relationships/hyperlink" Target="http://sports.yahoo.com/nfl/players/24262" TargetMode="External"/><Relationship Id="rId16" Type="http://schemas.openxmlformats.org/officeDocument/2006/relationships/hyperlink" Target="http://sports.yahoo.com/nfl/players/26671" TargetMode="External"/><Relationship Id="rId221" Type="http://schemas.openxmlformats.org/officeDocument/2006/relationships/hyperlink" Target="http://sports.yahoo.com/nfl/players/8916" TargetMode="External"/><Relationship Id="rId242" Type="http://schemas.openxmlformats.org/officeDocument/2006/relationships/hyperlink" Target="http://sports.yahoo.com/nfl/players/7802" TargetMode="External"/><Relationship Id="rId263" Type="http://schemas.openxmlformats.org/officeDocument/2006/relationships/hyperlink" Target="http://sports.yahoo.com/nfl/players/24774" TargetMode="External"/><Relationship Id="rId284" Type="http://schemas.openxmlformats.org/officeDocument/2006/relationships/hyperlink" Target="http://sports.yahoo.com/nfl/players/26483" TargetMode="External"/><Relationship Id="rId37" Type="http://schemas.openxmlformats.org/officeDocument/2006/relationships/hyperlink" Target="http://sports.yahoo.com/nfl/players/26708" TargetMode="External"/><Relationship Id="rId58" Type="http://schemas.openxmlformats.org/officeDocument/2006/relationships/hyperlink" Target="http://sports.yahoo.com/nfl/players/28483" TargetMode="External"/><Relationship Id="rId79" Type="http://schemas.openxmlformats.org/officeDocument/2006/relationships/hyperlink" Target="http://sports.yahoo.com/nfl/players/25744" TargetMode="External"/><Relationship Id="rId102" Type="http://schemas.openxmlformats.org/officeDocument/2006/relationships/hyperlink" Target="http://sports.yahoo.com/nfl/players/9514" TargetMode="External"/><Relationship Id="rId123" Type="http://schemas.openxmlformats.org/officeDocument/2006/relationships/hyperlink" Target="http://sports.yahoo.com/nfl/players/8780" TargetMode="External"/><Relationship Id="rId144" Type="http://schemas.openxmlformats.org/officeDocument/2006/relationships/hyperlink" Target="http://sports.yahoo.com/nfl/players/28429" TargetMode="External"/><Relationship Id="rId90" Type="http://schemas.openxmlformats.org/officeDocument/2006/relationships/hyperlink" Target="http://sports.yahoo.com/nfl/players/9560" TargetMode="External"/><Relationship Id="rId165" Type="http://schemas.openxmlformats.org/officeDocument/2006/relationships/hyperlink" Target="http://sports.yahoo.com/nfl/players/6390" TargetMode="External"/><Relationship Id="rId186" Type="http://schemas.openxmlformats.org/officeDocument/2006/relationships/hyperlink" Target="http://sports.yahoo.com/nfl/players/28408" TargetMode="External"/><Relationship Id="rId211" Type="http://schemas.openxmlformats.org/officeDocument/2006/relationships/hyperlink" Target="http://sports.yahoo.com/nfl/players/25703" TargetMode="External"/><Relationship Id="rId232" Type="http://schemas.openxmlformats.org/officeDocument/2006/relationships/hyperlink" Target="http://sports.yahoo.com/nfl/players/27938" TargetMode="External"/><Relationship Id="rId253" Type="http://schemas.openxmlformats.org/officeDocument/2006/relationships/hyperlink" Target="http://sports.yahoo.com/nfl/players/27976" TargetMode="External"/><Relationship Id="rId274" Type="http://schemas.openxmlformats.org/officeDocument/2006/relationships/hyperlink" Target="http://sports.yahoo.com/nfl/players/24135" TargetMode="External"/><Relationship Id="rId295" Type="http://schemas.openxmlformats.org/officeDocument/2006/relationships/hyperlink" Target="http://sports.yahoo.com/nfl/players/28414" TargetMode="External"/><Relationship Id="rId309" Type="http://schemas.openxmlformats.org/officeDocument/2006/relationships/comments" Target="../comments2.xml"/><Relationship Id="rId27" Type="http://schemas.openxmlformats.org/officeDocument/2006/relationships/hyperlink" Target="http://sports.yahoo.com/nfl/players/26684" TargetMode="External"/><Relationship Id="rId48" Type="http://schemas.openxmlformats.org/officeDocument/2006/relationships/hyperlink" Target="http://sports.yahoo.com/nfl/players/26804" TargetMode="External"/><Relationship Id="rId69" Type="http://schemas.openxmlformats.org/officeDocument/2006/relationships/hyperlink" Target="http://sports.yahoo.com/nfl/players/26686" TargetMode="External"/><Relationship Id="rId113" Type="http://schemas.openxmlformats.org/officeDocument/2006/relationships/hyperlink" Target="http://sports.yahoo.com/nfl/players/5521" TargetMode="External"/><Relationship Id="rId134" Type="http://schemas.openxmlformats.org/officeDocument/2006/relationships/hyperlink" Target="http://sports.yahoo.com/nfl/players/29257" TargetMode="External"/><Relationship Id="rId80" Type="http://schemas.openxmlformats.org/officeDocument/2006/relationships/hyperlink" Target="http://sports.yahoo.com/nfl/players/28442" TargetMode="External"/><Relationship Id="rId155" Type="http://schemas.openxmlformats.org/officeDocument/2006/relationships/hyperlink" Target="http://sports.yahoo.com/nfl/players/8795" TargetMode="External"/><Relationship Id="rId176" Type="http://schemas.openxmlformats.org/officeDocument/2006/relationships/hyperlink" Target="http://sports.yahoo.com/nfl/players/26822" TargetMode="External"/><Relationship Id="rId197" Type="http://schemas.openxmlformats.org/officeDocument/2006/relationships/hyperlink" Target="http://sports.yahoo.com/nfl/players/26817" TargetMode="External"/><Relationship Id="rId201" Type="http://schemas.openxmlformats.org/officeDocument/2006/relationships/hyperlink" Target="http://sports.yahoo.com/nfl/players/5967" TargetMode="External"/><Relationship Id="rId222" Type="http://schemas.openxmlformats.org/officeDocument/2006/relationships/hyperlink" Target="http://sports.yahoo.com/nfl/players/9294" TargetMode="External"/><Relationship Id="rId243" Type="http://schemas.openxmlformats.org/officeDocument/2006/relationships/hyperlink" Target="http://sports.yahoo.com/nfl/players/7755" TargetMode="External"/><Relationship Id="rId264" Type="http://schemas.openxmlformats.org/officeDocument/2006/relationships/hyperlink" Target="http://sports.yahoo.com/nfl/players/8561" TargetMode="External"/><Relationship Id="rId285" Type="http://schemas.openxmlformats.org/officeDocument/2006/relationships/hyperlink" Target="http://sports.yahoo.com/nfl/players/29260" TargetMode="External"/><Relationship Id="rId17" Type="http://schemas.openxmlformats.org/officeDocument/2006/relationships/hyperlink" Target="http://sports.yahoo.com/nfl/players/24815" TargetMode="External"/><Relationship Id="rId38" Type="http://schemas.openxmlformats.org/officeDocument/2006/relationships/hyperlink" Target="http://sports.yahoo.com/nfl/players/25785" TargetMode="External"/><Relationship Id="rId59" Type="http://schemas.openxmlformats.org/officeDocument/2006/relationships/hyperlink" Target="http://sports.yahoo.com/nfl/players/27570" TargetMode="External"/><Relationship Id="rId103" Type="http://schemas.openxmlformats.org/officeDocument/2006/relationships/hyperlink" Target="http://sports.yahoo.com/nfl/players/25820" TargetMode="External"/><Relationship Id="rId124" Type="http://schemas.openxmlformats.org/officeDocument/2006/relationships/hyperlink" Target="http://sports.yahoo.com/nfl/players/27597" TargetMode="External"/><Relationship Id="rId70" Type="http://schemas.openxmlformats.org/officeDocument/2006/relationships/hyperlink" Target="http://sports.yahoo.com/nfl/players/7924" TargetMode="External"/><Relationship Id="rId91" Type="http://schemas.openxmlformats.org/officeDocument/2006/relationships/hyperlink" Target="http://sports.yahoo.com/nfl/players/9274" TargetMode="External"/><Relationship Id="rId145" Type="http://schemas.openxmlformats.org/officeDocument/2006/relationships/hyperlink" Target="http://sports.yahoo.com/nfl/players/29383" TargetMode="External"/><Relationship Id="rId166" Type="http://schemas.openxmlformats.org/officeDocument/2006/relationships/hyperlink" Target="http://sports.yahoo.com/nfl/players/7492" TargetMode="External"/><Relationship Id="rId187" Type="http://schemas.openxmlformats.org/officeDocument/2006/relationships/hyperlink" Target="http://sports.yahoo.com/nfl/players/29235" TargetMode="External"/><Relationship Id="rId1" Type="http://schemas.openxmlformats.org/officeDocument/2006/relationships/hyperlink" Target="http://www.fantasycube.com/" TargetMode="External"/><Relationship Id="rId212" Type="http://schemas.openxmlformats.org/officeDocument/2006/relationships/hyperlink" Target="http://sports.yahoo.com/nfl/players/24901" TargetMode="External"/><Relationship Id="rId233" Type="http://schemas.openxmlformats.org/officeDocument/2006/relationships/hyperlink" Target="http://sports.yahoo.com/nfl/players/28267" TargetMode="External"/><Relationship Id="rId254" Type="http://schemas.openxmlformats.org/officeDocument/2006/relationships/hyperlink" Target="http://sports.yahoo.com/nfl/players/26758" TargetMode="External"/><Relationship Id="rId28" Type="http://schemas.openxmlformats.org/officeDocument/2006/relationships/hyperlink" Target="http://sports.yahoo.com/nfl/players/25802" TargetMode="External"/><Relationship Id="rId49" Type="http://schemas.openxmlformats.org/officeDocument/2006/relationships/hyperlink" Target="http://sports.yahoo.com/nfl/players/5479" TargetMode="External"/><Relationship Id="rId114" Type="http://schemas.openxmlformats.org/officeDocument/2006/relationships/hyperlink" Target="http://sports.yahoo.com/nfl/players/7237" TargetMode="External"/><Relationship Id="rId275" Type="http://schemas.openxmlformats.org/officeDocument/2006/relationships/hyperlink" Target="http://sports.yahoo.com/nfl/players/8063" TargetMode="External"/><Relationship Id="rId296" Type="http://schemas.openxmlformats.org/officeDocument/2006/relationships/hyperlink" Target="http://sports.yahoo.com/nfl/players/26751" TargetMode="External"/><Relationship Id="rId300" Type="http://schemas.openxmlformats.org/officeDocument/2006/relationships/hyperlink" Target="http://sports.yahoo.com/nfl/players/25681" TargetMode="External"/><Relationship Id="rId60" Type="http://schemas.openxmlformats.org/officeDocument/2006/relationships/hyperlink" Target="http://sports.yahoo.com/nfl/players/28402" TargetMode="External"/><Relationship Id="rId81" Type="http://schemas.openxmlformats.org/officeDocument/2006/relationships/hyperlink" Target="http://sports.yahoo.com/nfl/players/28494" TargetMode="External"/><Relationship Id="rId135" Type="http://schemas.openxmlformats.org/officeDocument/2006/relationships/hyperlink" Target="http://sports.yahoo.com/nfl/players/28461" TargetMode="External"/><Relationship Id="rId156" Type="http://schemas.openxmlformats.org/officeDocument/2006/relationships/hyperlink" Target="http://sports.yahoo.com/nfl/players/27764" TargetMode="External"/><Relationship Id="rId177" Type="http://schemas.openxmlformats.org/officeDocument/2006/relationships/hyperlink" Target="http://sports.yahoo.com/nfl/players/29387" TargetMode="External"/><Relationship Id="rId198" Type="http://schemas.openxmlformats.org/officeDocument/2006/relationships/hyperlink" Target="http://sports.yahoo.com/nfl/players/27626" TargetMode="External"/><Relationship Id="rId202" Type="http://schemas.openxmlformats.org/officeDocument/2006/relationships/hyperlink" Target="http://sports.yahoo.com/nfl/players/26810" TargetMode="External"/><Relationship Id="rId223" Type="http://schemas.openxmlformats.org/officeDocument/2006/relationships/hyperlink" Target="http://sports.yahoo.com/nfl/players/27946" TargetMode="External"/><Relationship Id="rId244" Type="http://schemas.openxmlformats.org/officeDocument/2006/relationships/hyperlink" Target="http://sports.yahoo.com/nfl/players/26859" TargetMode="External"/><Relationship Id="rId18" Type="http://schemas.openxmlformats.org/officeDocument/2006/relationships/hyperlink" Target="http://sports.yahoo.com/nfl/players/26699" TargetMode="External"/><Relationship Id="rId39" Type="http://schemas.openxmlformats.org/officeDocument/2006/relationships/hyperlink" Target="http://sports.yahoo.com/nfl/players/8821" TargetMode="External"/><Relationship Id="rId265" Type="http://schemas.openxmlformats.org/officeDocument/2006/relationships/hyperlink" Target="http://sports.yahoo.com/nfl/players/26657" TargetMode="External"/><Relationship Id="rId286" Type="http://schemas.openxmlformats.org/officeDocument/2006/relationships/hyperlink" Target="http://sports.yahoo.com/nfl/players/29369" TargetMode="External"/><Relationship Id="rId50" Type="http://schemas.openxmlformats.org/officeDocument/2006/relationships/hyperlink" Target="http://sports.yahoo.com/nfl/players/24858" TargetMode="External"/><Relationship Id="rId104" Type="http://schemas.openxmlformats.org/officeDocument/2006/relationships/hyperlink" Target="http://sports.yahoo.com/nfl/players/27564" TargetMode="External"/><Relationship Id="rId125" Type="http://schemas.openxmlformats.org/officeDocument/2006/relationships/hyperlink" Target="http://sports.yahoo.com/nfl/players/25810" TargetMode="External"/><Relationship Id="rId146" Type="http://schemas.openxmlformats.org/officeDocument/2006/relationships/hyperlink" Target="http://sports.yahoo.com/nfl/players/25178" TargetMode="External"/><Relationship Id="rId167" Type="http://schemas.openxmlformats.org/officeDocument/2006/relationships/hyperlink" Target="http://sports.yahoo.com/nfl/players/29377" TargetMode="External"/><Relationship Id="rId188" Type="http://schemas.openxmlformats.org/officeDocument/2006/relationships/hyperlink" Target="http://sports.yahoo.com/nfl/players/9269" TargetMode="External"/><Relationship Id="rId71" Type="http://schemas.openxmlformats.org/officeDocument/2006/relationships/hyperlink" Target="http://sports.yahoo.com/nfl/players/27874" TargetMode="External"/><Relationship Id="rId92" Type="http://schemas.openxmlformats.org/officeDocument/2006/relationships/hyperlink" Target="http://sports.yahoo.com/nfl/players/26644" TargetMode="External"/><Relationship Id="rId213" Type="http://schemas.openxmlformats.org/officeDocument/2006/relationships/hyperlink" Target="http://sports.yahoo.com/nfl/players/7847" TargetMode="External"/><Relationship Id="rId234" Type="http://schemas.openxmlformats.org/officeDocument/2006/relationships/hyperlink" Target="http://sports.yahoo.com/nfl/players/7203" TargetMode="External"/><Relationship Id="rId2" Type="http://schemas.openxmlformats.org/officeDocument/2006/relationships/hyperlink" Target="http://sports.yahoo.com/nfl/players/24171" TargetMode="External"/><Relationship Id="rId29" Type="http://schemas.openxmlformats.org/officeDocument/2006/relationships/hyperlink" Target="http://sports.yahoo.com/nfl/players/23997" TargetMode="External"/><Relationship Id="rId255" Type="http://schemas.openxmlformats.org/officeDocument/2006/relationships/hyperlink" Target="http://sports.yahoo.com/nfl/players/28482" TargetMode="External"/><Relationship Id="rId276" Type="http://schemas.openxmlformats.org/officeDocument/2006/relationships/hyperlink" Target="http://sports.yahoo.com/nfl/players/26777" TargetMode="External"/><Relationship Id="rId297" Type="http://schemas.openxmlformats.org/officeDocument/2006/relationships/hyperlink" Target="http://sports.yahoo.com/nfl/players/2923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theexcelninja.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theme="9"/>
    <pageSetUpPr fitToPage="1"/>
  </sheetPr>
  <dimension ref="A1:AT320"/>
  <sheetViews>
    <sheetView tabSelected="1" workbookViewId="0">
      <pane xSplit="1" ySplit="4" topLeftCell="B5" activePane="bottomRight" state="frozen"/>
      <selection pane="topRight" activeCell="B1" sqref="B1"/>
      <selection pane="bottomLeft" activeCell="A5" sqref="A5"/>
      <selection pane="bottomRight" activeCell="F23" sqref="F23"/>
    </sheetView>
  </sheetViews>
  <sheetFormatPr defaultColWidth="9.08984375" defaultRowHeight="13" outlineLevelCol="1" x14ac:dyDescent="0.3"/>
  <cols>
    <col min="1" max="1" width="13.81640625" style="17" customWidth="1"/>
    <col min="2" max="2" width="6" style="20" customWidth="1"/>
    <col min="3" max="3" width="7.54296875" style="20" customWidth="1"/>
    <col min="4" max="6" width="7.453125" style="20" customWidth="1"/>
    <col min="7" max="7" width="5.54296875" style="20" customWidth="1"/>
    <col min="8" max="8" width="18.54296875" style="79" customWidth="1"/>
    <col min="9" max="9" width="7" style="17" customWidth="1"/>
    <col min="10" max="10" width="6.453125" style="17" customWidth="1"/>
    <col min="11" max="11" width="6.08984375" style="17" customWidth="1"/>
    <col min="12" max="12" width="6.453125" style="17" hidden="1" customWidth="1" outlineLevel="1"/>
    <col min="13" max="13" width="6.453125" style="17" customWidth="1" collapsed="1"/>
    <col min="14" max="14" width="6.08984375" style="17" customWidth="1"/>
    <col min="15" max="15" width="6.453125" style="17" hidden="1" customWidth="1" outlineLevel="1"/>
    <col min="16" max="16" width="6.453125" style="17" customWidth="1" collapsed="1"/>
    <col min="17" max="17" width="6.08984375" style="17" customWidth="1"/>
    <col min="18" max="18" width="6.453125" style="17" hidden="1" customWidth="1" outlineLevel="1"/>
    <col min="19" max="19" width="8.54296875" style="17" customWidth="1" collapsed="1"/>
    <col min="20" max="21" width="5.08984375" style="85" customWidth="1"/>
    <col min="22" max="22" width="8.54296875" style="17" customWidth="1"/>
    <col min="23" max="23" width="5.90625" style="17" customWidth="1"/>
    <col min="24" max="24" width="6.453125" style="17" customWidth="1"/>
    <col min="25" max="25" width="5.54296875" style="17" customWidth="1"/>
    <col min="26" max="27" width="5.36328125" style="17" bestFit="1" customWidth="1"/>
    <col min="28" max="28" width="5.36328125" style="17" customWidth="1"/>
    <col min="29" max="30" width="6.36328125" style="17" customWidth="1"/>
    <col min="31" max="33" width="5.54296875" style="17" customWidth="1"/>
    <col min="34" max="34" width="6.453125" style="17" customWidth="1"/>
    <col min="35" max="35" width="6.08984375" style="17" customWidth="1"/>
    <col min="36" max="37" width="5.90625" style="17" customWidth="1"/>
    <col min="38" max="38" width="6.08984375" style="17" customWidth="1"/>
    <col min="39" max="39" width="5.36328125" style="17" customWidth="1"/>
    <col min="40" max="40" width="6" style="17" customWidth="1"/>
    <col min="41" max="41" width="5.90625" style="17" bestFit="1" customWidth="1"/>
    <col min="42" max="42" width="6.90625" style="17" bestFit="1" customWidth="1"/>
    <col min="43" max="44" width="6.90625" style="17" customWidth="1"/>
    <col min="45" max="45" width="9" style="17" customWidth="1"/>
    <col min="46" max="46" width="6.54296875" style="63" bestFit="1" customWidth="1"/>
    <col min="47" max="47" width="18.54296875" style="17" customWidth="1"/>
    <col min="48" max="48" width="7" style="17" customWidth="1"/>
    <col min="49" max="49" width="6.453125" style="17" customWidth="1"/>
    <col min="50" max="50" width="6.08984375" style="17" customWidth="1"/>
    <col min="51" max="52" width="6.453125" style="17" customWidth="1"/>
    <col min="53" max="53" width="5.453125" style="17" customWidth="1"/>
    <col min="54" max="55" width="6.453125" style="17" customWidth="1"/>
    <col min="56" max="56" width="5.453125" style="17" customWidth="1"/>
    <col min="57" max="57" width="6.453125" style="17" customWidth="1"/>
    <col min="58" max="58" width="8.54296875" style="17" customWidth="1"/>
    <col min="59" max="60" width="5.08984375" style="17" customWidth="1"/>
    <col min="61" max="61" width="8.54296875" style="17" customWidth="1"/>
    <col min="62" max="62" width="5.90625" style="17" customWidth="1"/>
    <col min="63" max="63" width="6.453125" style="17" customWidth="1"/>
    <col min="64" max="64" width="5.54296875" style="17" customWidth="1"/>
    <col min="65" max="66" width="5.36328125" style="17" bestFit="1" customWidth="1"/>
    <col min="67" max="68" width="6.36328125" style="17" customWidth="1"/>
    <col min="69" max="69" width="5.54296875" style="17" customWidth="1"/>
    <col min="70" max="70" width="6.453125" style="17" customWidth="1"/>
    <col min="71" max="71" width="6.08984375" style="17" customWidth="1"/>
    <col min="72" max="72" width="5.90625" style="17" customWidth="1"/>
    <col min="73" max="73" width="6.08984375" style="17" customWidth="1"/>
    <col min="74" max="74" width="5.36328125" style="17" customWidth="1"/>
    <col min="75" max="75" width="6" style="17" customWidth="1"/>
    <col min="76" max="76" width="5.90625" style="17" bestFit="1" customWidth="1"/>
    <col min="77" max="77" width="6.90625" style="17" bestFit="1" customWidth="1"/>
    <col min="78" max="78" width="9" style="17" customWidth="1"/>
    <col min="79" max="16384" width="9.08984375" style="17"/>
  </cols>
  <sheetData>
    <row r="1" spans="1:46" ht="36" customHeight="1" x14ac:dyDescent="0.45">
      <c r="A1" s="22"/>
      <c r="B1" s="23"/>
      <c r="C1" s="23"/>
      <c r="D1" s="23"/>
      <c r="E1" s="23"/>
      <c r="F1" s="23"/>
      <c r="G1" s="23"/>
      <c r="H1" s="22" t="str">
        <f>"NFL Fantasy Football Stats - " &amp;lkpYear-1 &amp;" Season Actuals"</f>
        <v>NFL Fantasy Football Stats - 2014 Season Actuals</v>
      </c>
      <c r="I1" s="22"/>
      <c r="J1" s="24"/>
      <c r="K1" s="24"/>
      <c r="L1" s="24"/>
      <c r="M1" s="24"/>
      <c r="N1" s="24"/>
      <c r="O1" s="24"/>
      <c r="P1" s="24"/>
      <c r="Q1" s="24"/>
      <c r="R1" s="24"/>
      <c r="S1" s="24"/>
      <c r="T1" s="83"/>
      <c r="U1" s="83"/>
      <c r="V1" s="25"/>
      <c r="W1" s="25"/>
      <c r="X1" s="25"/>
      <c r="Y1" s="25"/>
      <c r="Z1" s="25"/>
      <c r="AA1" s="25"/>
      <c r="AB1" s="25"/>
      <c r="AC1" s="25"/>
      <c r="AD1" s="25"/>
      <c r="AE1" s="25"/>
      <c r="AF1" s="25"/>
      <c r="AG1" s="25"/>
      <c r="AH1" s="25"/>
      <c r="AI1" s="25"/>
      <c r="AJ1" s="25"/>
      <c r="AK1" s="25"/>
      <c r="AL1" s="25"/>
      <c r="AM1" s="25"/>
      <c r="AN1" s="25"/>
      <c r="AO1" s="25"/>
      <c r="AP1" s="25"/>
      <c r="AQ1" s="24"/>
      <c r="AR1" s="24"/>
      <c r="AS1" s="31" t="str">
        <f>lkpCopyright</f>
        <v>© FantasyCube.com</v>
      </c>
      <c r="AT1" s="104"/>
    </row>
    <row r="2" spans="1:46" ht="14.25" customHeight="1" x14ac:dyDescent="0.3">
      <c r="A2" s="26" t="e">
        <f>#REF!</f>
        <v>#REF!</v>
      </c>
      <c r="B2" s="27"/>
      <c r="C2" s="27"/>
      <c r="D2" s="27"/>
      <c r="E2" s="27"/>
      <c r="F2" s="27"/>
      <c r="G2" s="27"/>
      <c r="H2" s="27"/>
      <c r="I2" s="27"/>
      <c r="J2" s="28"/>
      <c r="K2" s="28"/>
      <c r="L2" s="28"/>
      <c r="M2" s="28"/>
      <c r="N2" s="28"/>
      <c r="O2" s="28"/>
      <c r="P2" s="28"/>
      <c r="Q2" s="28"/>
      <c r="R2" s="28"/>
      <c r="S2" s="55"/>
      <c r="T2" s="84"/>
      <c r="U2" s="55" t="s">
        <v>54</v>
      </c>
      <c r="V2" s="18">
        <v>0</v>
      </c>
      <c r="W2" s="18">
        <v>0</v>
      </c>
      <c r="X2" s="18">
        <v>25</v>
      </c>
      <c r="Y2" s="18">
        <v>4</v>
      </c>
      <c r="Z2" s="18">
        <v>-1</v>
      </c>
      <c r="AA2" s="18">
        <v>0</v>
      </c>
      <c r="AB2" s="18">
        <v>0</v>
      </c>
      <c r="AC2" s="18">
        <v>0</v>
      </c>
      <c r="AD2" s="18">
        <v>10</v>
      </c>
      <c r="AE2" s="18">
        <v>6</v>
      </c>
      <c r="AF2" s="18">
        <v>0</v>
      </c>
      <c r="AG2" s="18">
        <v>0</v>
      </c>
      <c r="AH2" s="18">
        <v>0</v>
      </c>
      <c r="AI2" s="18">
        <v>10</v>
      </c>
      <c r="AJ2" s="18">
        <v>6</v>
      </c>
      <c r="AK2" s="18">
        <v>0</v>
      </c>
      <c r="AL2" s="18">
        <v>0</v>
      </c>
      <c r="AM2" s="18">
        <v>6</v>
      </c>
      <c r="AN2" s="18">
        <v>2</v>
      </c>
      <c r="AO2" s="18">
        <v>0</v>
      </c>
      <c r="AP2" s="18">
        <v>-2</v>
      </c>
      <c r="AQ2" s="103"/>
      <c r="AR2" s="103"/>
      <c r="AS2" s="29"/>
      <c r="AT2" s="104"/>
    </row>
    <row r="3" spans="1:46" ht="15" customHeight="1" x14ac:dyDescent="0.3">
      <c r="A3" s="39"/>
      <c r="B3" s="40"/>
      <c r="C3" s="40"/>
      <c r="D3" s="40"/>
      <c r="E3" s="40"/>
      <c r="F3" s="40"/>
      <c r="G3" s="40"/>
      <c r="H3" s="41" t="s">
        <v>88</v>
      </c>
      <c r="I3" s="42"/>
      <c r="J3" s="43" t="s">
        <v>307</v>
      </c>
      <c r="K3" s="43"/>
      <c r="L3" s="43"/>
      <c r="M3" s="43"/>
      <c r="N3" s="43"/>
      <c r="O3" s="43"/>
      <c r="P3" s="43"/>
      <c r="Q3" s="43"/>
      <c r="R3" s="43"/>
      <c r="S3" s="59"/>
      <c r="T3" s="59" t="s">
        <v>304</v>
      </c>
      <c r="U3" s="60"/>
      <c r="V3" s="74" t="s">
        <v>48</v>
      </c>
      <c r="W3" s="75"/>
      <c r="X3" s="75"/>
      <c r="Y3" s="75"/>
      <c r="Z3" s="75"/>
      <c r="AA3" s="75"/>
      <c r="AB3" s="75"/>
      <c r="AC3" s="46" t="s">
        <v>50</v>
      </c>
      <c r="AD3" s="46"/>
      <c r="AE3" s="73"/>
      <c r="AF3" s="47"/>
      <c r="AG3" s="75" t="s">
        <v>49</v>
      </c>
      <c r="AH3" s="75"/>
      <c r="AI3" s="75"/>
      <c r="AJ3" s="75"/>
      <c r="AK3" s="75"/>
      <c r="AL3" s="44" t="s">
        <v>51</v>
      </c>
      <c r="AM3" s="45"/>
      <c r="AN3" s="76" t="s">
        <v>52</v>
      </c>
      <c r="AO3" s="45" t="s">
        <v>53</v>
      </c>
      <c r="AP3" s="48"/>
      <c r="AQ3" s="100" t="s">
        <v>575</v>
      </c>
      <c r="AR3" s="101" t="s">
        <v>576</v>
      </c>
      <c r="AS3" s="77" t="s">
        <v>306</v>
      </c>
      <c r="AT3" s="78"/>
    </row>
    <row r="4" spans="1:46" x14ac:dyDescent="0.3">
      <c r="A4" s="49" t="s">
        <v>0</v>
      </c>
      <c r="B4" s="33" t="s">
        <v>41</v>
      </c>
      <c r="C4" s="33" t="s">
        <v>19</v>
      </c>
      <c r="D4" s="33" t="s">
        <v>574</v>
      </c>
      <c r="E4" s="33" t="s">
        <v>573</v>
      </c>
      <c r="F4" s="33" t="s">
        <v>579</v>
      </c>
      <c r="G4" s="33" t="s">
        <v>95</v>
      </c>
      <c r="H4" s="53" t="s">
        <v>89</v>
      </c>
      <c r="I4" s="54" t="s">
        <v>90</v>
      </c>
      <c r="J4" s="33" t="s">
        <v>84</v>
      </c>
      <c r="K4" s="33" t="s">
        <v>94</v>
      </c>
      <c r="L4" s="33" t="s">
        <v>91</v>
      </c>
      <c r="M4" s="56" t="s">
        <v>87</v>
      </c>
      <c r="N4" s="57" t="s">
        <v>94</v>
      </c>
      <c r="O4" s="56" t="s">
        <v>92</v>
      </c>
      <c r="P4" s="50" t="s">
        <v>86</v>
      </c>
      <c r="Q4" s="33" t="s">
        <v>94</v>
      </c>
      <c r="R4" s="50" t="s">
        <v>93</v>
      </c>
      <c r="S4" s="58" t="s">
        <v>96</v>
      </c>
      <c r="T4" s="61" t="s">
        <v>297</v>
      </c>
      <c r="U4" s="61" t="s">
        <v>296</v>
      </c>
      <c r="V4" s="32" t="s">
        <v>1</v>
      </c>
      <c r="W4" s="33" t="s">
        <v>2</v>
      </c>
      <c r="X4" s="33" t="s">
        <v>3</v>
      </c>
      <c r="Y4" s="33" t="s">
        <v>4</v>
      </c>
      <c r="Z4" s="33" t="s">
        <v>5</v>
      </c>
      <c r="AA4" s="33" t="s">
        <v>99</v>
      </c>
      <c r="AB4" s="33" t="s">
        <v>308</v>
      </c>
      <c r="AC4" s="32" t="s">
        <v>98</v>
      </c>
      <c r="AD4" s="32" t="s">
        <v>3</v>
      </c>
      <c r="AE4" s="33" t="s">
        <v>4</v>
      </c>
      <c r="AF4" s="33" t="s">
        <v>308</v>
      </c>
      <c r="AG4" s="33" t="s">
        <v>309</v>
      </c>
      <c r="AH4" s="33" t="s">
        <v>6</v>
      </c>
      <c r="AI4" s="33" t="s">
        <v>3</v>
      </c>
      <c r="AJ4" s="33" t="s">
        <v>4</v>
      </c>
      <c r="AK4" s="33" t="s">
        <v>308</v>
      </c>
      <c r="AL4" s="32" t="s">
        <v>3</v>
      </c>
      <c r="AM4" s="33" t="s">
        <v>4</v>
      </c>
      <c r="AN4" s="51" t="s">
        <v>7</v>
      </c>
      <c r="AO4" s="33" t="s">
        <v>97</v>
      </c>
      <c r="AP4" s="52" t="s">
        <v>8</v>
      </c>
      <c r="AQ4" s="102" t="s">
        <v>577</v>
      </c>
      <c r="AR4" s="102" t="s">
        <v>578</v>
      </c>
      <c r="AS4" s="34" t="s">
        <v>9</v>
      </c>
      <c r="AT4" s="62" t="s">
        <v>305</v>
      </c>
    </row>
    <row r="5" spans="1:46" x14ac:dyDescent="0.3">
      <c r="A5" s="35" t="s">
        <v>338</v>
      </c>
      <c r="B5" s="19" t="s">
        <v>42</v>
      </c>
      <c r="C5" s="19" t="s">
        <v>16</v>
      </c>
      <c r="D5" s="19">
        <v>11</v>
      </c>
      <c r="E5" s="19">
        <v>5</v>
      </c>
      <c r="F5" s="19">
        <v>22</v>
      </c>
      <c r="G5" s="19">
        <v>9</v>
      </c>
      <c r="H5" s="87" t="s">
        <v>369</v>
      </c>
      <c r="I5" s="21" t="s">
        <v>295</v>
      </c>
      <c r="J5" s="30">
        <v>146</v>
      </c>
      <c r="K5" s="37">
        <v>-3</v>
      </c>
      <c r="L5" s="30">
        <v>143</v>
      </c>
      <c r="M5" s="30">
        <v>135</v>
      </c>
      <c r="N5" s="37">
        <v>1</v>
      </c>
      <c r="O5" s="30">
        <v>136</v>
      </c>
      <c r="P5" s="30">
        <v>124</v>
      </c>
      <c r="Q5" s="37">
        <v>24</v>
      </c>
      <c r="R5" s="30">
        <v>148</v>
      </c>
      <c r="S5" s="80">
        <v>0.22</v>
      </c>
      <c r="T5" s="81" t="s">
        <v>295</v>
      </c>
      <c r="U5" s="81"/>
      <c r="V5" s="64" t="s">
        <v>295</v>
      </c>
      <c r="W5" s="30" t="s">
        <v>295</v>
      </c>
      <c r="X5" s="30" t="s">
        <v>295</v>
      </c>
      <c r="Y5" s="30" t="s">
        <v>295</v>
      </c>
      <c r="Z5" s="30" t="s">
        <v>295</v>
      </c>
      <c r="AA5" s="30" t="s">
        <v>295</v>
      </c>
      <c r="AB5" s="30" t="s">
        <v>295</v>
      </c>
      <c r="AC5" s="64" t="s">
        <v>295</v>
      </c>
      <c r="AD5" s="65" t="s">
        <v>295</v>
      </c>
      <c r="AE5" s="30" t="s">
        <v>295</v>
      </c>
      <c r="AF5" s="30" t="s">
        <v>295</v>
      </c>
      <c r="AG5" s="30" t="s">
        <v>295</v>
      </c>
      <c r="AH5" s="30" t="s">
        <v>295</v>
      </c>
      <c r="AI5" s="30" t="s">
        <v>295</v>
      </c>
      <c r="AJ5" s="30" t="s">
        <v>295</v>
      </c>
      <c r="AK5" s="30" t="s">
        <v>295</v>
      </c>
      <c r="AL5" s="64" t="s">
        <v>295</v>
      </c>
      <c r="AM5" s="30" t="s">
        <v>295</v>
      </c>
      <c r="AN5" s="66" t="s">
        <v>295</v>
      </c>
      <c r="AO5" s="30" t="s">
        <v>295</v>
      </c>
      <c r="AP5" s="67" t="s">
        <v>295</v>
      </c>
      <c r="AQ5" s="17">
        <v>0</v>
      </c>
      <c r="AR5" s="17">
        <v>0</v>
      </c>
      <c r="AS5" s="68">
        <f t="shared" ref="AS5:AS68" si="0">IFERROR($V5*$V$2+$W5*$W$2+IF($X$2=0,0,$X5/$X$2)+$Y5*$Y$2+$Z5*$Z$2+$AA5*$AA$2+$AC5*$AC$2+IF($AD$2=0,0,$AD5/$AD$2)+$AE$2*$AE5+$AH5*$AH$2+IF($AI$2=0,0,$AI5/$AI$2)+$AJ5*$AJ$2+IF($AL$2=0,0,$AL5/$AL$2)+$AM5*$AM$2+$AN5*$AN$2+$AO5*$AO$2+$AP5*$AP$2,0)</f>
        <v>0</v>
      </c>
      <c r="AT5" s="72" t="str">
        <f t="shared" ref="AT5:AT68" si="1">IFERROR($AS5/$T5,"-")</f>
        <v>-</v>
      </c>
    </row>
    <row r="6" spans="1:46" x14ac:dyDescent="0.3">
      <c r="A6" s="35" t="s">
        <v>250</v>
      </c>
      <c r="B6" s="19" t="s">
        <v>44</v>
      </c>
      <c r="C6" s="19" t="s">
        <v>16</v>
      </c>
      <c r="D6" s="19">
        <v>11</v>
      </c>
      <c r="E6" s="19">
        <v>5</v>
      </c>
      <c r="F6" s="19">
        <v>22</v>
      </c>
      <c r="G6" s="19">
        <v>9</v>
      </c>
      <c r="H6" s="88"/>
      <c r="I6" s="21" t="s">
        <v>295</v>
      </c>
      <c r="J6" s="30">
        <v>114</v>
      </c>
      <c r="K6" s="37" t="s">
        <v>295</v>
      </c>
      <c r="L6" s="30">
        <v>114</v>
      </c>
      <c r="M6" s="30">
        <v>123</v>
      </c>
      <c r="N6" s="37">
        <v>4</v>
      </c>
      <c r="O6" s="30">
        <v>127</v>
      </c>
      <c r="P6" s="30">
        <v>164</v>
      </c>
      <c r="Q6" s="37">
        <v>-2</v>
      </c>
      <c r="R6" s="30">
        <v>162</v>
      </c>
      <c r="S6" s="82">
        <v>0.68</v>
      </c>
      <c r="T6" s="81">
        <v>6</v>
      </c>
      <c r="U6" s="81"/>
      <c r="V6" s="64">
        <v>141</v>
      </c>
      <c r="W6" s="30">
        <v>83</v>
      </c>
      <c r="X6" s="30">
        <v>1626</v>
      </c>
      <c r="Y6" s="30">
        <v>11</v>
      </c>
      <c r="Z6" s="30">
        <v>3</v>
      </c>
      <c r="AA6" s="30">
        <v>9</v>
      </c>
      <c r="AB6" s="30">
        <v>82</v>
      </c>
      <c r="AC6" s="64">
        <v>8</v>
      </c>
      <c r="AD6" s="30">
        <v>25</v>
      </c>
      <c r="AE6" s="30">
        <v>0</v>
      </c>
      <c r="AF6" s="30">
        <v>1</v>
      </c>
      <c r="AG6" s="30">
        <v>0</v>
      </c>
      <c r="AH6" s="30">
        <v>0</v>
      </c>
      <c r="AI6" s="30">
        <v>0</v>
      </c>
      <c r="AJ6" s="30">
        <v>0</v>
      </c>
      <c r="AK6" s="30">
        <v>0</v>
      </c>
      <c r="AL6" s="64">
        <v>0</v>
      </c>
      <c r="AM6" s="30">
        <v>0</v>
      </c>
      <c r="AN6" s="66">
        <v>0</v>
      </c>
      <c r="AO6" s="30">
        <v>3</v>
      </c>
      <c r="AP6" s="67">
        <v>1</v>
      </c>
      <c r="AQ6" s="17">
        <v>0</v>
      </c>
      <c r="AR6" s="17">
        <v>0</v>
      </c>
      <c r="AS6" s="68">
        <f t="shared" si="0"/>
        <v>106.54</v>
      </c>
      <c r="AT6" s="72">
        <f t="shared" si="1"/>
        <v>17.756666666666668</v>
      </c>
    </row>
    <row r="7" spans="1:46" x14ac:dyDescent="0.3">
      <c r="A7" s="35" t="s">
        <v>163</v>
      </c>
      <c r="B7" s="19" t="s">
        <v>42</v>
      </c>
      <c r="C7" s="19" t="s">
        <v>16</v>
      </c>
      <c r="D7" s="19">
        <v>11</v>
      </c>
      <c r="E7" s="19">
        <v>5</v>
      </c>
      <c r="F7" s="19">
        <v>22</v>
      </c>
      <c r="G7" s="19">
        <v>9</v>
      </c>
      <c r="H7" s="88"/>
      <c r="I7" s="21" t="s">
        <v>295</v>
      </c>
      <c r="J7" s="30">
        <v>40</v>
      </c>
      <c r="K7" s="37">
        <v>1</v>
      </c>
      <c r="L7" s="30">
        <v>41</v>
      </c>
      <c r="M7" s="30">
        <v>42</v>
      </c>
      <c r="N7" s="37">
        <v>-1</v>
      </c>
      <c r="O7" s="30">
        <v>41</v>
      </c>
      <c r="P7" s="30">
        <v>32</v>
      </c>
      <c r="Q7" s="37">
        <v>1</v>
      </c>
      <c r="R7" s="30">
        <v>33</v>
      </c>
      <c r="S7" s="82">
        <v>0.97</v>
      </c>
      <c r="T7" s="81">
        <v>12</v>
      </c>
      <c r="U7" s="81"/>
      <c r="V7" s="64">
        <v>0</v>
      </c>
      <c r="W7" s="30">
        <v>0</v>
      </c>
      <c r="X7" s="30">
        <v>0</v>
      </c>
      <c r="Y7" s="30">
        <v>0</v>
      </c>
      <c r="Z7" s="30">
        <v>0</v>
      </c>
      <c r="AA7" s="30">
        <v>0</v>
      </c>
      <c r="AB7" s="30">
        <v>0</v>
      </c>
      <c r="AC7" s="64">
        <v>201</v>
      </c>
      <c r="AD7" s="30">
        <v>660</v>
      </c>
      <c r="AE7" s="30">
        <v>3</v>
      </c>
      <c r="AF7" s="30">
        <v>27</v>
      </c>
      <c r="AG7" s="30">
        <v>64</v>
      </c>
      <c r="AH7" s="30">
        <v>46</v>
      </c>
      <c r="AI7" s="30">
        <v>395</v>
      </c>
      <c r="AJ7" s="30">
        <v>2</v>
      </c>
      <c r="AK7" s="30">
        <v>19</v>
      </c>
      <c r="AL7" s="64">
        <v>0</v>
      </c>
      <c r="AM7" s="30">
        <v>0</v>
      </c>
      <c r="AN7" s="66">
        <v>0</v>
      </c>
      <c r="AO7" s="30">
        <v>2</v>
      </c>
      <c r="AP7" s="67">
        <v>2</v>
      </c>
      <c r="AQ7" s="17">
        <v>0</v>
      </c>
      <c r="AR7" s="17">
        <v>0</v>
      </c>
      <c r="AS7" s="68">
        <f t="shared" si="0"/>
        <v>131.5</v>
      </c>
      <c r="AT7" s="72">
        <f t="shared" si="1"/>
        <v>10.958333333333334</v>
      </c>
    </row>
    <row r="8" spans="1:46" x14ac:dyDescent="0.3">
      <c r="A8" s="35" t="s">
        <v>191</v>
      </c>
      <c r="B8" s="19" t="s">
        <v>43</v>
      </c>
      <c r="C8" s="19" t="s">
        <v>16</v>
      </c>
      <c r="D8" s="19">
        <v>11</v>
      </c>
      <c r="E8" s="19">
        <v>5</v>
      </c>
      <c r="F8" s="19">
        <v>22</v>
      </c>
      <c r="G8" s="19">
        <v>9</v>
      </c>
      <c r="H8" s="88" t="s">
        <v>385</v>
      </c>
      <c r="I8" s="21" t="s">
        <v>295</v>
      </c>
      <c r="J8" s="30">
        <v>117</v>
      </c>
      <c r="K8" s="37" t="s">
        <v>295</v>
      </c>
      <c r="L8" s="30">
        <v>117</v>
      </c>
      <c r="M8" s="30">
        <v>101</v>
      </c>
      <c r="N8" s="37">
        <v>7</v>
      </c>
      <c r="O8" s="30">
        <v>108</v>
      </c>
      <c r="P8" s="30">
        <v>116</v>
      </c>
      <c r="Q8" s="37">
        <v>5</v>
      </c>
      <c r="R8" s="30">
        <v>121</v>
      </c>
      <c r="S8" s="82">
        <v>0.68</v>
      </c>
      <c r="T8" s="81">
        <v>16</v>
      </c>
      <c r="U8" s="81"/>
      <c r="V8" s="64">
        <v>0</v>
      </c>
      <c r="W8" s="30">
        <v>0</v>
      </c>
      <c r="X8" s="30">
        <v>0</v>
      </c>
      <c r="Y8" s="30">
        <v>0</v>
      </c>
      <c r="Z8" s="30">
        <v>0</v>
      </c>
      <c r="AA8" s="30">
        <v>0</v>
      </c>
      <c r="AB8" s="30">
        <v>0</v>
      </c>
      <c r="AC8" s="64">
        <v>1</v>
      </c>
      <c r="AD8" s="30">
        <v>2</v>
      </c>
      <c r="AE8" s="30">
        <v>0</v>
      </c>
      <c r="AF8" s="30">
        <v>0</v>
      </c>
      <c r="AG8" s="30">
        <v>99</v>
      </c>
      <c r="AH8" s="30">
        <v>47</v>
      </c>
      <c r="AI8" s="30">
        <v>841</v>
      </c>
      <c r="AJ8" s="30">
        <v>6</v>
      </c>
      <c r="AK8" s="30">
        <v>34</v>
      </c>
      <c r="AL8" s="64">
        <v>0</v>
      </c>
      <c r="AM8" s="30">
        <v>0</v>
      </c>
      <c r="AN8" s="66">
        <v>0</v>
      </c>
      <c r="AO8" s="30">
        <v>3</v>
      </c>
      <c r="AP8" s="67">
        <v>1</v>
      </c>
      <c r="AQ8" s="17">
        <v>0</v>
      </c>
      <c r="AR8" s="17">
        <v>0</v>
      </c>
      <c r="AS8" s="68">
        <f t="shared" si="0"/>
        <v>118.3</v>
      </c>
      <c r="AT8" s="72">
        <f t="shared" si="1"/>
        <v>7.3937499999999998</v>
      </c>
    </row>
    <row r="9" spans="1:46" x14ac:dyDescent="0.3">
      <c r="A9" s="35" t="s">
        <v>162</v>
      </c>
      <c r="B9" s="19" t="s">
        <v>43</v>
      </c>
      <c r="C9" s="19" t="s">
        <v>16</v>
      </c>
      <c r="D9" s="19">
        <v>11</v>
      </c>
      <c r="E9" s="19">
        <v>5</v>
      </c>
      <c r="F9" s="19">
        <v>22</v>
      </c>
      <c r="G9" s="19">
        <v>9</v>
      </c>
      <c r="H9" s="88"/>
      <c r="I9" s="21" t="s">
        <v>295</v>
      </c>
      <c r="J9" s="30">
        <v>79</v>
      </c>
      <c r="K9" s="37">
        <v>4</v>
      </c>
      <c r="L9" s="30">
        <v>83</v>
      </c>
      <c r="M9" s="30">
        <v>75</v>
      </c>
      <c r="N9" s="37">
        <v>8</v>
      </c>
      <c r="O9" s="30">
        <v>83</v>
      </c>
      <c r="P9" s="30">
        <v>64</v>
      </c>
      <c r="Q9" s="37">
        <v>-1</v>
      </c>
      <c r="R9" s="30">
        <v>63</v>
      </c>
      <c r="S9" s="82">
        <v>0.94</v>
      </c>
      <c r="T9" s="81">
        <v>14</v>
      </c>
      <c r="U9" s="81"/>
      <c r="V9" s="64">
        <v>0</v>
      </c>
      <c r="W9" s="30">
        <v>0</v>
      </c>
      <c r="X9" s="30">
        <v>0</v>
      </c>
      <c r="Y9" s="30">
        <v>0</v>
      </c>
      <c r="Z9" s="30">
        <v>0</v>
      </c>
      <c r="AA9" s="30">
        <v>0</v>
      </c>
      <c r="AB9" s="30">
        <v>0</v>
      </c>
      <c r="AC9" s="64">
        <v>0</v>
      </c>
      <c r="AD9" s="30">
        <v>0</v>
      </c>
      <c r="AE9" s="30">
        <v>0</v>
      </c>
      <c r="AF9" s="30">
        <v>0</v>
      </c>
      <c r="AG9" s="30">
        <v>103</v>
      </c>
      <c r="AH9" s="30">
        <v>63</v>
      </c>
      <c r="AI9" s="30">
        <v>784</v>
      </c>
      <c r="AJ9" s="30">
        <v>2</v>
      </c>
      <c r="AK9" s="30">
        <v>39</v>
      </c>
      <c r="AL9" s="64">
        <v>0</v>
      </c>
      <c r="AM9" s="30">
        <v>0</v>
      </c>
      <c r="AN9" s="66">
        <v>0</v>
      </c>
      <c r="AO9" s="30">
        <v>1</v>
      </c>
      <c r="AP9" s="67">
        <v>1</v>
      </c>
      <c r="AQ9" s="17">
        <v>1</v>
      </c>
      <c r="AR9" s="17">
        <v>1</v>
      </c>
      <c r="AS9" s="68">
        <f t="shared" si="0"/>
        <v>88.4</v>
      </c>
      <c r="AT9" s="72">
        <f t="shared" si="1"/>
        <v>6.3142857142857149</v>
      </c>
    </row>
    <row r="10" spans="1:46" x14ac:dyDescent="0.3">
      <c r="A10" s="35" t="s">
        <v>323</v>
      </c>
      <c r="B10" s="19" t="s">
        <v>43</v>
      </c>
      <c r="C10" s="19" t="s">
        <v>16</v>
      </c>
      <c r="D10" s="19">
        <v>11</v>
      </c>
      <c r="E10" s="19">
        <v>5</v>
      </c>
      <c r="F10" s="19">
        <v>22</v>
      </c>
      <c r="G10" s="19">
        <v>9</v>
      </c>
      <c r="H10" s="88"/>
      <c r="I10" s="21" t="s">
        <v>295</v>
      </c>
      <c r="J10" s="30">
        <v>82</v>
      </c>
      <c r="K10" s="37">
        <v>5</v>
      </c>
      <c r="L10" s="30">
        <v>87</v>
      </c>
      <c r="M10" s="30">
        <v>83</v>
      </c>
      <c r="N10" s="37">
        <v>-1</v>
      </c>
      <c r="O10" s="30">
        <v>82</v>
      </c>
      <c r="P10" s="30">
        <v>77</v>
      </c>
      <c r="Q10" s="37">
        <v>2</v>
      </c>
      <c r="R10" s="30">
        <v>79</v>
      </c>
      <c r="S10" s="82">
        <v>0.89</v>
      </c>
      <c r="T10" s="81">
        <v>16</v>
      </c>
      <c r="U10" s="81"/>
      <c r="V10" s="64">
        <v>0</v>
      </c>
      <c r="W10" s="30">
        <v>0</v>
      </c>
      <c r="X10" s="30">
        <v>0</v>
      </c>
      <c r="Y10" s="30">
        <v>0</v>
      </c>
      <c r="Z10" s="30">
        <v>0</v>
      </c>
      <c r="AA10" s="30">
        <v>0</v>
      </c>
      <c r="AB10" s="30">
        <v>0</v>
      </c>
      <c r="AC10" s="64">
        <v>3</v>
      </c>
      <c r="AD10" s="30">
        <v>-6</v>
      </c>
      <c r="AE10" s="30">
        <v>0</v>
      </c>
      <c r="AF10" s="30">
        <v>0</v>
      </c>
      <c r="AG10" s="30">
        <v>103</v>
      </c>
      <c r="AH10" s="30">
        <v>48</v>
      </c>
      <c r="AI10" s="30">
        <v>696</v>
      </c>
      <c r="AJ10" s="30">
        <v>5</v>
      </c>
      <c r="AK10" s="30">
        <v>31</v>
      </c>
      <c r="AL10" s="64">
        <v>0</v>
      </c>
      <c r="AM10" s="30">
        <v>0</v>
      </c>
      <c r="AN10" s="66">
        <v>0</v>
      </c>
      <c r="AO10" s="30">
        <v>0</v>
      </c>
      <c r="AP10" s="67">
        <v>0</v>
      </c>
      <c r="AQ10" s="17">
        <v>0</v>
      </c>
      <c r="AR10" s="17">
        <v>0</v>
      </c>
      <c r="AS10" s="68">
        <f t="shared" si="0"/>
        <v>99</v>
      </c>
      <c r="AT10" s="72">
        <f t="shared" si="1"/>
        <v>6.1875</v>
      </c>
    </row>
    <row r="11" spans="1:46" x14ac:dyDescent="0.3">
      <c r="A11" s="35" t="s">
        <v>360</v>
      </c>
      <c r="B11" s="19" t="s">
        <v>42</v>
      </c>
      <c r="C11" s="19" t="s">
        <v>16</v>
      </c>
      <c r="D11" s="19">
        <v>11</v>
      </c>
      <c r="E11" s="19">
        <v>5</v>
      </c>
      <c r="F11" s="19">
        <v>22</v>
      </c>
      <c r="G11" s="19">
        <v>9</v>
      </c>
      <c r="H11" s="88" t="s">
        <v>397</v>
      </c>
      <c r="I11" s="21" t="s">
        <v>295</v>
      </c>
      <c r="J11" s="30">
        <v>258</v>
      </c>
      <c r="K11" s="37">
        <v>2</v>
      </c>
      <c r="L11" s="30">
        <v>260</v>
      </c>
      <c r="M11" s="30">
        <v>447</v>
      </c>
      <c r="N11" s="37">
        <v>-147</v>
      </c>
      <c r="O11" s="30">
        <v>300</v>
      </c>
      <c r="P11" s="30">
        <v>417</v>
      </c>
      <c r="Q11" s="37">
        <v>-117</v>
      </c>
      <c r="R11" s="30">
        <v>300</v>
      </c>
      <c r="S11" s="82">
        <v>0</v>
      </c>
      <c r="T11" s="81">
        <v>5</v>
      </c>
      <c r="U11" s="81"/>
      <c r="V11" s="64">
        <v>0</v>
      </c>
      <c r="W11" s="30">
        <v>0</v>
      </c>
      <c r="X11" s="30">
        <v>0</v>
      </c>
      <c r="Y11" s="30">
        <v>0</v>
      </c>
      <c r="Z11" s="30">
        <v>0</v>
      </c>
      <c r="AA11" s="30">
        <v>0</v>
      </c>
      <c r="AB11" s="30">
        <v>0</v>
      </c>
      <c r="AC11" s="64">
        <v>53</v>
      </c>
      <c r="AD11" s="30">
        <v>246</v>
      </c>
      <c r="AE11" s="30">
        <v>0</v>
      </c>
      <c r="AF11" s="30">
        <v>11</v>
      </c>
      <c r="AG11" s="30">
        <v>6</v>
      </c>
      <c r="AH11" s="30">
        <v>2</v>
      </c>
      <c r="AI11" s="30">
        <v>11</v>
      </c>
      <c r="AJ11" s="30">
        <v>0</v>
      </c>
      <c r="AK11" s="30">
        <v>0</v>
      </c>
      <c r="AL11" s="64">
        <v>0</v>
      </c>
      <c r="AM11" s="30">
        <v>0</v>
      </c>
      <c r="AN11" s="66">
        <v>0</v>
      </c>
      <c r="AO11" s="30">
        <v>1</v>
      </c>
      <c r="AP11" s="67">
        <v>0</v>
      </c>
      <c r="AQ11" s="17">
        <v>1</v>
      </c>
      <c r="AR11" s="17">
        <v>0</v>
      </c>
      <c r="AS11" s="68">
        <f t="shared" si="0"/>
        <v>25.700000000000003</v>
      </c>
      <c r="AT11" s="72">
        <f t="shared" si="1"/>
        <v>5.1400000000000006</v>
      </c>
    </row>
    <row r="12" spans="1:46" x14ac:dyDescent="0.3">
      <c r="A12" s="35" t="s">
        <v>276</v>
      </c>
      <c r="B12" s="19" t="s">
        <v>45</v>
      </c>
      <c r="C12" s="19" t="s">
        <v>16</v>
      </c>
      <c r="D12" s="19">
        <v>11</v>
      </c>
      <c r="E12" s="19">
        <v>5</v>
      </c>
      <c r="F12" s="19">
        <v>22</v>
      </c>
      <c r="G12" s="19">
        <v>9</v>
      </c>
      <c r="H12" s="88" t="s">
        <v>395</v>
      </c>
      <c r="I12" s="21" t="s">
        <v>295</v>
      </c>
      <c r="J12" s="30">
        <v>214</v>
      </c>
      <c r="K12" s="37">
        <v>4</v>
      </c>
      <c r="L12" s="30">
        <v>218</v>
      </c>
      <c r="M12" s="30">
        <v>293</v>
      </c>
      <c r="N12" s="37">
        <v>7</v>
      </c>
      <c r="O12" s="30">
        <v>300</v>
      </c>
      <c r="P12" s="30">
        <v>304</v>
      </c>
      <c r="Q12" s="37">
        <v>-4</v>
      </c>
      <c r="R12" s="30">
        <v>300</v>
      </c>
      <c r="S12" s="82">
        <v>0.02</v>
      </c>
      <c r="T12" s="81">
        <v>15</v>
      </c>
      <c r="U12" s="81"/>
      <c r="V12" s="64">
        <v>0</v>
      </c>
      <c r="W12" s="30">
        <v>0</v>
      </c>
      <c r="X12" s="30">
        <v>0</v>
      </c>
      <c r="Y12" s="30">
        <v>0</v>
      </c>
      <c r="Z12" s="30">
        <v>0</v>
      </c>
      <c r="AA12" s="30">
        <v>0</v>
      </c>
      <c r="AB12" s="30">
        <v>0</v>
      </c>
      <c r="AC12" s="64">
        <v>0</v>
      </c>
      <c r="AD12" s="30">
        <v>0</v>
      </c>
      <c r="AE12" s="30">
        <v>0</v>
      </c>
      <c r="AF12" s="30">
        <v>0</v>
      </c>
      <c r="AG12" s="30">
        <v>79</v>
      </c>
      <c r="AH12" s="30">
        <v>62</v>
      </c>
      <c r="AI12" s="30">
        <v>460</v>
      </c>
      <c r="AJ12" s="30">
        <v>5</v>
      </c>
      <c r="AK12" s="30">
        <v>24</v>
      </c>
      <c r="AL12" s="64">
        <v>0</v>
      </c>
      <c r="AM12" s="30">
        <v>0</v>
      </c>
      <c r="AN12" s="66">
        <v>0</v>
      </c>
      <c r="AO12" s="30">
        <v>3</v>
      </c>
      <c r="AP12" s="67">
        <v>0</v>
      </c>
      <c r="AQ12" s="17">
        <v>0</v>
      </c>
      <c r="AR12" s="17">
        <v>0</v>
      </c>
      <c r="AS12" s="68">
        <f t="shared" si="0"/>
        <v>76</v>
      </c>
      <c r="AT12" s="72">
        <f t="shared" si="1"/>
        <v>5.0666666666666664</v>
      </c>
    </row>
    <row r="13" spans="1:46" x14ac:dyDescent="0.3">
      <c r="A13" s="35" t="s">
        <v>324</v>
      </c>
      <c r="B13" s="19" t="s">
        <v>42</v>
      </c>
      <c r="C13" s="19" t="s">
        <v>15</v>
      </c>
      <c r="D13" s="19">
        <v>6</v>
      </c>
      <c r="E13" s="19">
        <v>10</v>
      </c>
      <c r="F13" s="19">
        <v>25</v>
      </c>
      <c r="G13" s="19">
        <v>10</v>
      </c>
      <c r="H13" s="88"/>
      <c r="I13" s="21" t="s">
        <v>295</v>
      </c>
      <c r="J13" s="30">
        <v>94</v>
      </c>
      <c r="K13" s="37" t="s">
        <v>295</v>
      </c>
      <c r="L13" s="30">
        <v>94</v>
      </c>
      <c r="M13" s="30">
        <v>88</v>
      </c>
      <c r="N13" s="37">
        <v>-3</v>
      </c>
      <c r="O13" s="30">
        <v>85</v>
      </c>
      <c r="P13" s="30">
        <v>94</v>
      </c>
      <c r="Q13" s="37">
        <v>-7</v>
      </c>
      <c r="R13" s="30">
        <v>87</v>
      </c>
      <c r="S13" s="82">
        <v>0.72</v>
      </c>
      <c r="T13" s="81" t="s">
        <v>295</v>
      </c>
      <c r="U13" s="81"/>
      <c r="V13" s="64" t="s">
        <v>295</v>
      </c>
      <c r="W13" s="30" t="s">
        <v>295</v>
      </c>
      <c r="X13" s="30" t="s">
        <v>295</v>
      </c>
      <c r="Y13" s="30" t="s">
        <v>295</v>
      </c>
      <c r="Z13" s="30" t="s">
        <v>295</v>
      </c>
      <c r="AA13" s="30" t="s">
        <v>295</v>
      </c>
      <c r="AB13" s="30" t="s">
        <v>295</v>
      </c>
      <c r="AC13" s="64" t="s">
        <v>295</v>
      </c>
      <c r="AD13" s="30" t="s">
        <v>295</v>
      </c>
      <c r="AE13" s="30" t="s">
        <v>295</v>
      </c>
      <c r="AF13" s="30" t="s">
        <v>295</v>
      </c>
      <c r="AG13" s="30" t="s">
        <v>295</v>
      </c>
      <c r="AH13" s="30" t="s">
        <v>295</v>
      </c>
      <c r="AI13" s="30" t="s">
        <v>295</v>
      </c>
      <c r="AJ13" s="30" t="s">
        <v>295</v>
      </c>
      <c r="AK13" s="30" t="s">
        <v>295</v>
      </c>
      <c r="AL13" s="64" t="s">
        <v>295</v>
      </c>
      <c r="AM13" s="30" t="s">
        <v>295</v>
      </c>
      <c r="AN13" s="66" t="s">
        <v>295</v>
      </c>
      <c r="AO13" s="30" t="s">
        <v>295</v>
      </c>
      <c r="AP13" s="67" t="s">
        <v>295</v>
      </c>
      <c r="AQ13" s="17">
        <v>0</v>
      </c>
      <c r="AR13" s="17">
        <v>0</v>
      </c>
      <c r="AS13" s="68">
        <f t="shared" si="0"/>
        <v>0</v>
      </c>
      <c r="AT13" s="72" t="str">
        <f t="shared" si="1"/>
        <v>-</v>
      </c>
    </row>
    <row r="14" spans="1:46" x14ac:dyDescent="0.3">
      <c r="A14" s="35" t="s">
        <v>188</v>
      </c>
      <c r="B14" s="19" t="s">
        <v>44</v>
      </c>
      <c r="C14" s="19" t="s">
        <v>15</v>
      </c>
      <c r="D14" s="19">
        <v>6</v>
      </c>
      <c r="E14" s="19">
        <v>10</v>
      </c>
      <c r="F14" s="19">
        <v>25</v>
      </c>
      <c r="G14" s="19">
        <v>10</v>
      </c>
      <c r="H14" s="88"/>
      <c r="I14" s="21" t="s">
        <v>295</v>
      </c>
      <c r="J14" s="30">
        <v>54</v>
      </c>
      <c r="K14" s="37" t="s">
        <v>295</v>
      </c>
      <c r="L14" s="30">
        <v>54</v>
      </c>
      <c r="M14" s="30">
        <v>66</v>
      </c>
      <c r="N14" s="37">
        <v>-3</v>
      </c>
      <c r="O14" s="30">
        <v>63</v>
      </c>
      <c r="P14" s="30">
        <v>68</v>
      </c>
      <c r="Q14" s="37">
        <v>-4</v>
      </c>
      <c r="R14" s="30">
        <v>64</v>
      </c>
      <c r="S14" s="82">
        <v>0.99</v>
      </c>
      <c r="T14" s="81">
        <v>16</v>
      </c>
      <c r="U14" s="81"/>
      <c r="V14" s="64">
        <v>415</v>
      </c>
      <c r="W14" s="30">
        <v>213</v>
      </c>
      <c r="X14" s="30">
        <v>4694</v>
      </c>
      <c r="Y14" s="30">
        <v>28</v>
      </c>
      <c r="Z14" s="30">
        <v>14</v>
      </c>
      <c r="AA14" s="30">
        <v>31</v>
      </c>
      <c r="AB14" s="30">
        <v>230</v>
      </c>
      <c r="AC14" s="64">
        <v>29</v>
      </c>
      <c r="AD14" s="30">
        <v>145</v>
      </c>
      <c r="AE14" s="30">
        <v>0</v>
      </c>
      <c r="AF14" s="30">
        <v>10</v>
      </c>
      <c r="AG14" s="30">
        <v>0</v>
      </c>
      <c r="AH14" s="30">
        <v>0</v>
      </c>
      <c r="AI14" s="30">
        <v>0</v>
      </c>
      <c r="AJ14" s="30">
        <v>0</v>
      </c>
      <c r="AK14" s="30">
        <v>0</v>
      </c>
      <c r="AL14" s="64">
        <v>0</v>
      </c>
      <c r="AM14" s="30">
        <v>0</v>
      </c>
      <c r="AN14" s="66">
        <v>1</v>
      </c>
      <c r="AO14" s="30">
        <v>5</v>
      </c>
      <c r="AP14" s="67">
        <v>2</v>
      </c>
      <c r="AQ14" s="17">
        <v>0</v>
      </c>
      <c r="AR14" s="17">
        <v>0</v>
      </c>
      <c r="AS14" s="68">
        <f t="shared" si="0"/>
        <v>298.26</v>
      </c>
      <c r="AT14" s="72">
        <f t="shared" si="1"/>
        <v>18.641249999999999</v>
      </c>
    </row>
    <row r="15" spans="1:46" x14ac:dyDescent="0.3">
      <c r="A15" s="35" t="s">
        <v>149</v>
      </c>
      <c r="B15" s="19" t="s">
        <v>43</v>
      </c>
      <c r="C15" s="19" t="s">
        <v>15</v>
      </c>
      <c r="D15" s="19">
        <v>6</v>
      </c>
      <c r="E15" s="19">
        <v>10</v>
      </c>
      <c r="F15" s="19">
        <v>25</v>
      </c>
      <c r="G15" s="19">
        <v>10</v>
      </c>
      <c r="H15" s="88"/>
      <c r="I15" s="21" t="s">
        <v>295</v>
      </c>
      <c r="J15" s="30">
        <v>11</v>
      </c>
      <c r="K15" s="37" t="s">
        <v>295</v>
      </c>
      <c r="L15" s="30">
        <v>11</v>
      </c>
      <c r="M15" s="30">
        <v>10</v>
      </c>
      <c r="N15" s="37" t="s">
        <v>295</v>
      </c>
      <c r="O15" s="30">
        <v>10</v>
      </c>
      <c r="P15" s="30">
        <v>6</v>
      </c>
      <c r="Q15" s="37" t="s">
        <v>295</v>
      </c>
      <c r="R15" s="30">
        <v>6</v>
      </c>
      <c r="S15" s="82">
        <v>1</v>
      </c>
      <c r="T15" s="81">
        <v>15</v>
      </c>
      <c r="U15" s="81"/>
      <c r="V15" s="64">
        <v>0</v>
      </c>
      <c r="W15" s="30">
        <v>0</v>
      </c>
      <c r="X15" s="30">
        <v>0</v>
      </c>
      <c r="Y15" s="30">
        <v>0</v>
      </c>
      <c r="Z15" s="30">
        <v>0</v>
      </c>
      <c r="AA15" s="30">
        <v>0</v>
      </c>
      <c r="AB15" s="30">
        <v>0</v>
      </c>
      <c r="AC15" s="64">
        <v>1</v>
      </c>
      <c r="AD15" s="30">
        <v>1</v>
      </c>
      <c r="AE15" s="30">
        <v>0</v>
      </c>
      <c r="AF15" s="30">
        <v>0</v>
      </c>
      <c r="AG15" s="30">
        <v>163</v>
      </c>
      <c r="AH15" s="30">
        <v>104</v>
      </c>
      <c r="AI15" s="30">
        <v>1593</v>
      </c>
      <c r="AJ15" s="30">
        <v>6</v>
      </c>
      <c r="AK15" s="30">
        <v>76</v>
      </c>
      <c r="AL15" s="64">
        <v>0</v>
      </c>
      <c r="AM15" s="30">
        <v>0</v>
      </c>
      <c r="AN15" s="66">
        <v>0</v>
      </c>
      <c r="AO15" s="30">
        <v>2</v>
      </c>
      <c r="AP15" s="67">
        <v>1</v>
      </c>
      <c r="AQ15" s="17">
        <v>0</v>
      </c>
      <c r="AR15" s="17">
        <v>0</v>
      </c>
      <c r="AS15" s="68">
        <f t="shared" si="0"/>
        <v>193.4</v>
      </c>
      <c r="AT15" s="72">
        <f t="shared" si="1"/>
        <v>12.893333333333334</v>
      </c>
    </row>
    <row r="16" spans="1:46" x14ac:dyDescent="0.3">
      <c r="A16" s="35" t="s">
        <v>181</v>
      </c>
      <c r="B16" s="19" t="s">
        <v>43</v>
      </c>
      <c r="C16" s="19" t="s">
        <v>15</v>
      </c>
      <c r="D16" s="19">
        <v>6</v>
      </c>
      <c r="E16" s="19">
        <v>10</v>
      </c>
      <c r="F16" s="19">
        <v>25</v>
      </c>
      <c r="G16" s="19">
        <v>10</v>
      </c>
      <c r="H16" s="88" t="s">
        <v>381</v>
      </c>
      <c r="I16" s="21" t="s">
        <v>295</v>
      </c>
      <c r="J16" s="30">
        <v>88</v>
      </c>
      <c r="K16" s="37">
        <v>-7</v>
      </c>
      <c r="L16" s="30">
        <v>81</v>
      </c>
      <c r="M16" s="30">
        <v>77</v>
      </c>
      <c r="N16" s="37">
        <v>2</v>
      </c>
      <c r="O16" s="30">
        <v>79</v>
      </c>
      <c r="P16" s="30">
        <v>72</v>
      </c>
      <c r="Q16" s="37">
        <v>2</v>
      </c>
      <c r="R16" s="30">
        <v>74</v>
      </c>
      <c r="S16" s="82">
        <v>0.89</v>
      </c>
      <c r="T16" s="81">
        <v>14</v>
      </c>
      <c r="U16" s="81"/>
      <c r="V16" s="64">
        <v>0</v>
      </c>
      <c r="W16" s="30">
        <v>0</v>
      </c>
      <c r="X16" s="30">
        <v>0</v>
      </c>
      <c r="Y16" s="30">
        <v>0</v>
      </c>
      <c r="Z16" s="30">
        <v>0</v>
      </c>
      <c r="AA16" s="30">
        <v>0</v>
      </c>
      <c r="AB16" s="30">
        <v>0</v>
      </c>
      <c r="AC16" s="64">
        <v>0</v>
      </c>
      <c r="AD16" s="30">
        <v>0</v>
      </c>
      <c r="AE16" s="30">
        <v>0</v>
      </c>
      <c r="AF16" s="30">
        <v>0</v>
      </c>
      <c r="AG16" s="30">
        <v>125</v>
      </c>
      <c r="AH16" s="30">
        <v>80</v>
      </c>
      <c r="AI16" s="30">
        <v>921</v>
      </c>
      <c r="AJ16" s="30">
        <v>7</v>
      </c>
      <c r="AK16" s="30">
        <v>54</v>
      </c>
      <c r="AL16" s="64">
        <v>0</v>
      </c>
      <c r="AM16" s="30">
        <v>0</v>
      </c>
      <c r="AN16" s="66">
        <v>0</v>
      </c>
      <c r="AO16" s="30">
        <v>3</v>
      </c>
      <c r="AP16" s="67">
        <v>1</v>
      </c>
      <c r="AQ16" s="17">
        <v>1</v>
      </c>
      <c r="AR16" s="17">
        <v>0</v>
      </c>
      <c r="AS16" s="68">
        <f t="shared" si="0"/>
        <v>132.1</v>
      </c>
      <c r="AT16" s="72">
        <f t="shared" si="1"/>
        <v>9.4357142857142851</v>
      </c>
    </row>
    <row r="17" spans="1:46" x14ac:dyDescent="0.3">
      <c r="A17" s="35" t="s">
        <v>201</v>
      </c>
      <c r="B17" s="19" t="s">
        <v>42</v>
      </c>
      <c r="C17" s="19" t="s">
        <v>15</v>
      </c>
      <c r="D17" s="19">
        <v>6</v>
      </c>
      <c r="E17" s="19">
        <v>10</v>
      </c>
      <c r="F17" s="19">
        <v>25</v>
      </c>
      <c r="G17" s="19">
        <v>10</v>
      </c>
      <c r="H17" s="88"/>
      <c r="I17" s="21" t="s">
        <v>295</v>
      </c>
      <c r="J17" s="30">
        <v>189</v>
      </c>
      <c r="K17" s="37">
        <v>4</v>
      </c>
      <c r="L17" s="30">
        <v>193</v>
      </c>
      <c r="M17" s="30">
        <v>300</v>
      </c>
      <c r="N17" s="37" t="s">
        <v>295</v>
      </c>
      <c r="O17" s="30">
        <v>300</v>
      </c>
      <c r="P17" s="30">
        <v>300</v>
      </c>
      <c r="Q17" s="37" t="s">
        <v>295</v>
      </c>
      <c r="R17" s="30">
        <v>300</v>
      </c>
      <c r="S17" s="82">
        <v>0.02</v>
      </c>
      <c r="T17" s="81">
        <v>15</v>
      </c>
      <c r="U17" s="81"/>
      <c r="V17" s="64">
        <v>0</v>
      </c>
      <c r="W17" s="30">
        <v>0</v>
      </c>
      <c r="X17" s="30">
        <v>0</v>
      </c>
      <c r="Y17" s="30">
        <v>0</v>
      </c>
      <c r="Z17" s="30">
        <v>0</v>
      </c>
      <c r="AA17" s="30">
        <v>0</v>
      </c>
      <c r="AB17" s="30">
        <v>0</v>
      </c>
      <c r="AC17" s="64">
        <v>190</v>
      </c>
      <c r="AD17" s="30">
        <v>707</v>
      </c>
      <c r="AE17" s="30">
        <v>6</v>
      </c>
      <c r="AF17" s="30">
        <v>37</v>
      </c>
      <c r="AG17" s="30">
        <v>27</v>
      </c>
      <c r="AH17" s="30">
        <v>20</v>
      </c>
      <c r="AI17" s="30">
        <v>148</v>
      </c>
      <c r="AJ17" s="30">
        <v>0</v>
      </c>
      <c r="AK17" s="30">
        <v>6</v>
      </c>
      <c r="AL17" s="64">
        <v>0</v>
      </c>
      <c r="AM17" s="30">
        <v>0</v>
      </c>
      <c r="AN17" s="66">
        <v>0</v>
      </c>
      <c r="AO17" s="30">
        <v>0</v>
      </c>
      <c r="AP17" s="67">
        <v>0</v>
      </c>
      <c r="AQ17" s="17">
        <v>0</v>
      </c>
      <c r="AR17" s="17">
        <v>0</v>
      </c>
      <c r="AS17" s="68">
        <f t="shared" si="0"/>
        <v>121.5</v>
      </c>
      <c r="AT17" s="72">
        <f t="shared" si="1"/>
        <v>8.1</v>
      </c>
    </row>
    <row r="18" spans="1:46" x14ac:dyDescent="0.3">
      <c r="A18" s="35" t="s">
        <v>256</v>
      </c>
      <c r="B18" s="19" t="s">
        <v>42</v>
      </c>
      <c r="C18" s="19" t="s">
        <v>15</v>
      </c>
      <c r="D18" s="19">
        <v>6</v>
      </c>
      <c r="E18" s="19">
        <v>10</v>
      </c>
      <c r="F18" s="19">
        <v>25</v>
      </c>
      <c r="G18" s="19">
        <v>10</v>
      </c>
      <c r="H18" s="88"/>
      <c r="I18" s="21" t="s">
        <v>295</v>
      </c>
      <c r="J18" s="30">
        <v>261</v>
      </c>
      <c r="K18" s="37">
        <v>2</v>
      </c>
      <c r="L18" s="30">
        <v>263</v>
      </c>
      <c r="M18" s="30">
        <v>247</v>
      </c>
      <c r="N18" s="37">
        <v>53</v>
      </c>
      <c r="O18" s="30">
        <v>300</v>
      </c>
      <c r="P18" s="30">
        <v>307</v>
      </c>
      <c r="Q18" s="37">
        <v>-7</v>
      </c>
      <c r="R18" s="30">
        <v>300</v>
      </c>
      <c r="S18" s="82">
        <v>0</v>
      </c>
      <c r="T18" s="81">
        <v>10</v>
      </c>
      <c r="U18" s="81"/>
      <c r="V18" s="64">
        <v>0</v>
      </c>
      <c r="W18" s="30">
        <v>0</v>
      </c>
      <c r="X18" s="30">
        <v>0</v>
      </c>
      <c r="Y18" s="30">
        <v>0</v>
      </c>
      <c r="Z18" s="30">
        <v>0</v>
      </c>
      <c r="AA18" s="30">
        <v>0</v>
      </c>
      <c r="AB18" s="30">
        <v>0</v>
      </c>
      <c r="AC18" s="64">
        <v>23</v>
      </c>
      <c r="AD18" s="30">
        <v>144</v>
      </c>
      <c r="AE18" s="30">
        <v>2</v>
      </c>
      <c r="AF18" s="30">
        <v>6</v>
      </c>
      <c r="AG18" s="30">
        <v>15</v>
      </c>
      <c r="AH18" s="30">
        <v>13</v>
      </c>
      <c r="AI18" s="30">
        <v>222</v>
      </c>
      <c r="AJ18" s="30">
        <v>3</v>
      </c>
      <c r="AK18" s="30">
        <v>5</v>
      </c>
      <c r="AL18" s="64">
        <v>0</v>
      </c>
      <c r="AM18" s="30">
        <v>0</v>
      </c>
      <c r="AN18" s="66">
        <v>0</v>
      </c>
      <c r="AO18" s="30">
        <v>1</v>
      </c>
      <c r="AP18" s="67">
        <v>1</v>
      </c>
      <c r="AQ18" s="17">
        <v>0</v>
      </c>
      <c r="AR18" s="17">
        <v>0</v>
      </c>
      <c r="AS18" s="68">
        <f t="shared" si="0"/>
        <v>64.599999999999994</v>
      </c>
      <c r="AT18" s="72">
        <f t="shared" si="1"/>
        <v>6.4599999999999991</v>
      </c>
    </row>
    <row r="19" spans="1:46" x14ac:dyDescent="0.3">
      <c r="A19" s="35" t="s">
        <v>237</v>
      </c>
      <c r="B19" s="19" t="s">
        <v>42</v>
      </c>
      <c r="C19" s="19" t="s">
        <v>15</v>
      </c>
      <c r="D19" s="19">
        <v>6</v>
      </c>
      <c r="E19" s="19">
        <v>10</v>
      </c>
      <c r="F19" s="19">
        <v>25</v>
      </c>
      <c r="G19" s="19">
        <v>10</v>
      </c>
      <c r="H19" s="88" t="s">
        <v>407</v>
      </c>
      <c r="I19" s="21" t="s">
        <v>295</v>
      </c>
      <c r="J19" s="30">
        <v>101</v>
      </c>
      <c r="K19" s="37" t="s">
        <v>295</v>
      </c>
      <c r="L19" s="30">
        <v>101</v>
      </c>
      <c r="M19" s="30">
        <v>98</v>
      </c>
      <c r="N19" s="37">
        <v>-3</v>
      </c>
      <c r="O19" s="30">
        <v>95</v>
      </c>
      <c r="P19" s="30">
        <v>86</v>
      </c>
      <c r="Q19" s="37">
        <v>-2</v>
      </c>
      <c r="R19" s="30">
        <v>84</v>
      </c>
      <c r="S19" s="82">
        <v>0.56000000000000005</v>
      </c>
      <c r="T19" s="81">
        <v>16</v>
      </c>
      <c r="U19" s="81"/>
      <c r="V19" s="64">
        <v>0</v>
      </c>
      <c r="W19" s="30">
        <v>0</v>
      </c>
      <c r="X19" s="30">
        <v>0</v>
      </c>
      <c r="Y19" s="30">
        <v>0</v>
      </c>
      <c r="Z19" s="30">
        <v>0</v>
      </c>
      <c r="AA19" s="30">
        <v>0</v>
      </c>
      <c r="AB19" s="30">
        <v>0</v>
      </c>
      <c r="AC19" s="64">
        <v>65</v>
      </c>
      <c r="AD19" s="30">
        <v>248</v>
      </c>
      <c r="AE19" s="30">
        <v>1</v>
      </c>
      <c r="AF19" s="30">
        <v>9</v>
      </c>
      <c r="AG19" s="30">
        <v>37</v>
      </c>
      <c r="AH19" s="30">
        <v>30</v>
      </c>
      <c r="AI19" s="30">
        <v>225</v>
      </c>
      <c r="AJ19" s="30">
        <v>1</v>
      </c>
      <c r="AK19" s="30">
        <v>8</v>
      </c>
      <c r="AL19" s="64">
        <v>0</v>
      </c>
      <c r="AM19" s="30">
        <v>0</v>
      </c>
      <c r="AN19" s="66">
        <v>0</v>
      </c>
      <c r="AO19" s="30">
        <v>1</v>
      </c>
      <c r="AP19" s="67">
        <v>1</v>
      </c>
      <c r="AQ19" s="17">
        <v>0</v>
      </c>
      <c r="AR19" s="17">
        <v>0</v>
      </c>
      <c r="AS19" s="68">
        <f t="shared" si="0"/>
        <v>57.3</v>
      </c>
      <c r="AT19" s="72">
        <f t="shared" si="1"/>
        <v>3.5812499999999998</v>
      </c>
    </row>
    <row r="20" spans="1:46" x14ac:dyDescent="0.3">
      <c r="A20" s="35" t="s">
        <v>339</v>
      </c>
      <c r="B20" s="19" t="s">
        <v>43</v>
      </c>
      <c r="C20" s="19" t="s">
        <v>13</v>
      </c>
      <c r="D20" s="19">
        <v>10</v>
      </c>
      <c r="E20" s="19">
        <v>6</v>
      </c>
      <c r="F20" s="19">
        <v>28</v>
      </c>
      <c r="G20" s="19">
        <v>9</v>
      </c>
      <c r="H20" s="88" t="s">
        <v>374</v>
      </c>
      <c r="I20" s="21" t="s">
        <v>295</v>
      </c>
      <c r="J20" s="30">
        <v>149</v>
      </c>
      <c r="K20" s="37">
        <v>-3</v>
      </c>
      <c r="L20" s="30">
        <v>146</v>
      </c>
      <c r="M20" s="30">
        <v>119</v>
      </c>
      <c r="N20" s="37">
        <v>-1</v>
      </c>
      <c r="O20" s="30">
        <v>118</v>
      </c>
      <c r="P20" s="30">
        <v>135</v>
      </c>
      <c r="Q20" s="37">
        <v>-10</v>
      </c>
      <c r="R20" s="30">
        <v>125</v>
      </c>
      <c r="S20" s="82">
        <v>0.24</v>
      </c>
      <c r="T20" s="81" t="s">
        <v>295</v>
      </c>
      <c r="U20" s="81"/>
      <c r="V20" s="64" t="s">
        <v>295</v>
      </c>
      <c r="W20" s="30" t="s">
        <v>295</v>
      </c>
      <c r="X20" s="30" t="s">
        <v>295</v>
      </c>
      <c r="Y20" s="30" t="s">
        <v>295</v>
      </c>
      <c r="Z20" s="30" t="s">
        <v>295</v>
      </c>
      <c r="AA20" s="30" t="s">
        <v>295</v>
      </c>
      <c r="AB20" s="30" t="s">
        <v>295</v>
      </c>
      <c r="AC20" s="64" t="s">
        <v>295</v>
      </c>
      <c r="AD20" s="30" t="s">
        <v>295</v>
      </c>
      <c r="AE20" s="30" t="s">
        <v>295</v>
      </c>
      <c r="AF20" s="30" t="s">
        <v>295</v>
      </c>
      <c r="AG20" s="30" t="s">
        <v>295</v>
      </c>
      <c r="AH20" s="30" t="s">
        <v>295</v>
      </c>
      <c r="AI20" s="30" t="s">
        <v>295</v>
      </c>
      <c r="AJ20" s="30" t="s">
        <v>295</v>
      </c>
      <c r="AK20" s="30" t="s">
        <v>295</v>
      </c>
      <c r="AL20" s="64" t="s">
        <v>295</v>
      </c>
      <c r="AM20" s="30" t="s">
        <v>295</v>
      </c>
      <c r="AN20" s="66" t="s">
        <v>295</v>
      </c>
      <c r="AO20" s="30" t="s">
        <v>295</v>
      </c>
      <c r="AP20" s="67" t="s">
        <v>295</v>
      </c>
      <c r="AQ20" s="17">
        <v>0</v>
      </c>
      <c r="AR20" s="17">
        <v>0</v>
      </c>
      <c r="AS20" s="68">
        <f t="shared" si="0"/>
        <v>0</v>
      </c>
      <c r="AT20" s="72" t="str">
        <f t="shared" si="1"/>
        <v>-</v>
      </c>
    </row>
    <row r="21" spans="1:46" x14ac:dyDescent="0.3">
      <c r="A21" s="35" t="s">
        <v>284</v>
      </c>
      <c r="B21" s="19" t="s">
        <v>44</v>
      </c>
      <c r="C21" s="19" t="s">
        <v>13</v>
      </c>
      <c r="D21" s="19">
        <v>10</v>
      </c>
      <c r="E21" s="19">
        <v>6</v>
      </c>
      <c r="F21" s="19">
        <v>28</v>
      </c>
      <c r="G21" s="19">
        <v>9</v>
      </c>
      <c r="H21" s="88"/>
      <c r="I21" s="21" t="s">
        <v>295</v>
      </c>
      <c r="J21" s="30">
        <v>124</v>
      </c>
      <c r="K21" s="37">
        <v>-1</v>
      </c>
      <c r="L21" s="30">
        <v>123</v>
      </c>
      <c r="M21" s="30">
        <v>125</v>
      </c>
      <c r="N21" s="37">
        <v>-8</v>
      </c>
      <c r="O21" s="30">
        <v>117</v>
      </c>
      <c r="P21" s="30">
        <v>146</v>
      </c>
      <c r="Q21" s="37" t="s">
        <v>295</v>
      </c>
      <c r="R21" s="30">
        <v>146</v>
      </c>
      <c r="S21" s="82">
        <v>0.67</v>
      </c>
      <c r="T21" s="81">
        <v>16</v>
      </c>
      <c r="U21" s="81"/>
      <c r="V21" s="64">
        <v>344</v>
      </c>
      <c r="W21" s="30">
        <v>210</v>
      </c>
      <c r="X21" s="30">
        <v>3986</v>
      </c>
      <c r="Y21" s="30">
        <v>27</v>
      </c>
      <c r="Z21" s="30">
        <v>12</v>
      </c>
      <c r="AA21" s="30">
        <v>19</v>
      </c>
      <c r="AB21" s="30">
        <v>194</v>
      </c>
      <c r="AC21" s="64">
        <v>39</v>
      </c>
      <c r="AD21" s="30">
        <v>70</v>
      </c>
      <c r="AE21" s="30">
        <v>2</v>
      </c>
      <c r="AF21" s="30">
        <v>17</v>
      </c>
      <c r="AG21" s="30">
        <v>0</v>
      </c>
      <c r="AH21" s="30">
        <v>0</v>
      </c>
      <c r="AI21" s="30">
        <v>0</v>
      </c>
      <c r="AJ21" s="30">
        <v>0</v>
      </c>
      <c r="AK21" s="30">
        <v>0</v>
      </c>
      <c r="AL21" s="64">
        <v>0</v>
      </c>
      <c r="AM21" s="30">
        <v>0</v>
      </c>
      <c r="AN21" s="66">
        <v>0</v>
      </c>
      <c r="AO21" s="30">
        <v>5</v>
      </c>
      <c r="AP21" s="67">
        <v>0</v>
      </c>
      <c r="AQ21" s="17">
        <v>0</v>
      </c>
      <c r="AR21" s="17">
        <v>0</v>
      </c>
      <c r="AS21" s="68">
        <f t="shared" si="0"/>
        <v>274.44</v>
      </c>
      <c r="AT21" s="72">
        <f t="shared" si="1"/>
        <v>17.1525</v>
      </c>
    </row>
    <row r="22" spans="1:46" x14ac:dyDescent="0.3">
      <c r="A22" s="35" t="s">
        <v>311</v>
      </c>
      <c r="B22" s="19" t="s">
        <v>42</v>
      </c>
      <c r="C22" s="19" t="s">
        <v>13</v>
      </c>
      <c r="D22" s="19">
        <v>10</v>
      </c>
      <c r="E22" s="19">
        <v>6</v>
      </c>
      <c r="F22" s="19">
        <v>28</v>
      </c>
      <c r="G22" s="19">
        <v>9</v>
      </c>
      <c r="H22" s="88"/>
      <c r="I22" s="21" t="s">
        <v>295</v>
      </c>
      <c r="J22" s="30">
        <v>19</v>
      </c>
      <c r="K22" s="37" t="s">
        <v>295</v>
      </c>
      <c r="L22" s="30">
        <v>19</v>
      </c>
      <c r="M22" s="30">
        <v>22</v>
      </c>
      <c r="N22" s="37">
        <v>3</v>
      </c>
      <c r="O22" s="30">
        <v>25</v>
      </c>
      <c r="P22" s="30">
        <v>19</v>
      </c>
      <c r="Q22" s="37">
        <v>-2</v>
      </c>
      <c r="R22" s="30">
        <v>17</v>
      </c>
      <c r="S22" s="82">
        <v>1</v>
      </c>
      <c r="T22" s="81">
        <v>16</v>
      </c>
      <c r="U22" s="81"/>
      <c r="V22" s="64">
        <v>0</v>
      </c>
      <c r="W22" s="30">
        <v>0</v>
      </c>
      <c r="X22" s="30">
        <v>0</v>
      </c>
      <c r="Y22" s="30">
        <v>0</v>
      </c>
      <c r="Z22" s="30">
        <v>0</v>
      </c>
      <c r="AA22" s="30">
        <v>0</v>
      </c>
      <c r="AB22" s="30">
        <v>0</v>
      </c>
      <c r="AC22" s="64">
        <v>235</v>
      </c>
      <c r="AD22" s="30">
        <v>1266</v>
      </c>
      <c r="AE22" s="30">
        <v>8</v>
      </c>
      <c r="AF22" s="30">
        <v>56</v>
      </c>
      <c r="AG22" s="30">
        <v>59</v>
      </c>
      <c r="AH22" s="30">
        <v>44</v>
      </c>
      <c r="AI22" s="30">
        <v>263</v>
      </c>
      <c r="AJ22" s="30">
        <v>0</v>
      </c>
      <c r="AK22" s="30">
        <v>10</v>
      </c>
      <c r="AL22" s="64">
        <v>0</v>
      </c>
      <c r="AM22" s="30">
        <v>0</v>
      </c>
      <c r="AN22" s="66">
        <v>1</v>
      </c>
      <c r="AO22" s="30">
        <v>1</v>
      </c>
      <c r="AP22" s="67">
        <v>0</v>
      </c>
      <c r="AQ22" s="17">
        <v>1</v>
      </c>
      <c r="AR22" s="17">
        <v>0</v>
      </c>
      <c r="AS22" s="68">
        <f t="shared" si="0"/>
        <v>202.9</v>
      </c>
      <c r="AT22" s="72">
        <f t="shared" si="1"/>
        <v>12.68125</v>
      </c>
    </row>
    <row r="23" spans="1:46" x14ac:dyDescent="0.3">
      <c r="A23" s="35" t="s">
        <v>246</v>
      </c>
      <c r="B23" s="19" t="s">
        <v>43</v>
      </c>
      <c r="C23" s="19" t="s">
        <v>13</v>
      </c>
      <c r="D23" s="19">
        <v>10</v>
      </c>
      <c r="E23" s="19">
        <v>6</v>
      </c>
      <c r="F23" s="19">
        <v>28</v>
      </c>
      <c r="G23" s="19">
        <v>9</v>
      </c>
      <c r="H23" s="88"/>
      <c r="I23" s="21" t="s">
        <v>295</v>
      </c>
      <c r="J23" s="30">
        <v>80</v>
      </c>
      <c r="K23" s="37">
        <v>-2</v>
      </c>
      <c r="L23" s="30">
        <v>78</v>
      </c>
      <c r="M23" s="30">
        <v>82</v>
      </c>
      <c r="N23" s="37">
        <v>8</v>
      </c>
      <c r="O23" s="30">
        <v>90</v>
      </c>
      <c r="P23" s="30">
        <v>71</v>
      </c>
      <c r="Q23" s="37">
        <v>-1</v>
      </c>
      <c r="R23" s="30">
        <v>70</v>
      </c>
      <c r="S23" s="82">
        <v>0.94</v>
      </c>
      <c r="T23" s="81">
        <v>16</v>
      </c>
      <c r="U23" s="81"/>
      <c r="V23" s="64">
        <v>0</v>
      </c>
      <c r="W23" s="30">
        <v>0</v>
      </c>
      <c r="X23" s="30">
        <v>0</v>
      </c>
      <c r="Y23" s="30">
        <v>0</v>
      </c>
      <c r="Z23" s="30">
        <v>0</v>
      </c>
      <c r="AA23" s="30">
        <v>0</v>
      </c>
      <c r="AB23" s="30">
        <v>0</v>
      </c>
      <c r="AC23" s="64">
        <v>0</v>
      </c>
      <c r="AD23" s="30">
        <v>0</v>
      </c>
      <c r="AE23" s="30">
        <v>0</v>
      </c>
      <c r="AF23" s="30">
        <v>0</v>
      </c>
      <c r="AG23" s="30">
        <v>134</v>
      </c>
      <c r="AH23" s="30">
        <v>79</v>
      </c>
      <c r="AI23" s="30">
        <v>1065</v>
      </c>
      <c r="AJ23" s="30">
        <v>6</v>
      </c>
      <c r="AK23" s="30">
        <v>45</v>
      </c>
      <c r="AL23" s="64">
        <v>0</v>
      </c>
      <c r="AM23" s="30">
        <v>0</v>
      </c>
      <c r="AN23" s="66">
        <v>0</v>
      </c>
      <c r="AO23" s="30">
        <v>1</v>
      </c>
      <c r="AP23" s="67">
        <v>1</v>
      </c>
      <c r="AQ23" s="17">
        <v>1</v>
      </c>
      <c r="AR23" s="17">
        <v>0</v>
      </c>
      <c r="AS23" s="68">
        <f t="shared" si="0"/>
        <v>140.5</v>
      </c>
      <c r="AT23" s="72">
        <f t="shared" si="1"/>
        <v>8.78125</v>
      </c>
    </row>
    <row r="24" spans="1:46" x14ac:dyDescent="0.3">
      <c r="A24" s="35" t="s">
        <v>365</v>
      </c>
      <c r="B24" s="19" t="s">
        <v>44</v>
      </c>
      <c r="C24" s="19" t="s">
        <v>38</v>
      </c>
      <c r="D24" s="19">
        <v>9</v>
      </c>
      <c r="E24" s="19">
        <v>7</v>
      </c>
      <c r="F24" s="19">
        <v>4</v>
      </c>
      <c r="G24" s="19">
        <v>8</v>
      </c>
      <c r="H24" s="88"/>
      <c r="I24" s="21" t="s">
        <v>295</v>
      </c>
      <c r="J24" s="30">
        <v>274</v>
      </c>
      <c r="K24" s="37">
        <v>2</v>
      </c>
      <c r="L24" s="30">
        <v>276</v>
      </c>
      <c r="M24" s="30">
        <v>300</v>
      </c>
      <c r="N24" s="37" t="s">
        <v>295</v>
      </c>
      <c r="O24" s="30">
        <v>300</v>
      </c>
      <c r="P24" s="30">
        <v>300</v>
      </c>
      <c r="Q24" s="38" t="s">
        <v>295</v>
      </c>
      <c r="R24" s="30">
        <v>300</v>
      </c>
      <c r="S24" s="82">
        <v>0</v>
      </c>
      <c r="T24" s="81">
        <v>12</v>
      </c>
      <c r="U24" s="81"/>
      <c r="V24" s="64">
        <v>287</v>
      </c>
      <c r="W24" s="30">
        <v>160</v>
      </c>
      <c r="X24" s="30">
        <v>3018</v>
      </c>
      <c r="Y24" s="30">
        <v>18</v>
      </c>
      <c r="Z24" s="30">
        <v>10</v>
      </c>
      <c r="AA24" s="30">
        <v>33</v>
      </c>
      <c r="AB24" s="30">
        <v>147</v>
      </c>
      <c r="AC24" s="64">
        <v>15</v>
      </c>
      <c r="AD24" s="30">
        <v>14</v>
      </c>
      <c r="AE24" s="30">
        <v>1</v>
      </c>
      <c r="AF24" s="30">
        <v>2</v>
      </c>
      <c r="AG24" s="30">
        <v>0</v>
      </c>
      <c r="AH24" s="30">
        <v>0</v>
      </c>
      <c r="AI24" s="30">
        <v>0</v>
      </c>
      <c r="AJ24" s="30">
        <v>0</v>
      </c>
      <c r="AK24" s="30">
        <v>0</v>
      </c>
      <c r="AL24" s="64">
        <v>0</v>
      </c>
      <c r="AM24" s="30">
        <v>0</v>
      </c>
      <c r="AN24" s="66">
        <v>1</v>
      </c>
      <c r="AO24" s="30">
        <v>3</v>
      </c>
      <c r="AP24" s="67">
        <v>3</v>
      </c>
      <c r="AQ24" s="17">
        <v>0</v>
      </c>
      <c r="AR24" s="17">
        <v>0</v>
      </c>
      <c r="AS24" s="68">
        <f t="shared" si="0"/>
        <v>186.12</v>
      </c>
      <c r="AT24" s="72">
        <f t="shared" si="1"/>
        <v>15.51</v>
      </c>
    </row>
    <row r="25" spans="1:46" x14ac:dyDescent="0.3">
      <c r="A25" s="35" t="s">
        <v>355</v>
      </c>
      <c r="B25" s="19" t="s">
        <v>44</v>
      </c>
      <c r="C25" s="19" t="s">
        <v>38</v>
      </c>
      <c r="D25" s="19">
        <v>9</v>
      </c>
      <c r="E25" s="19">
        <v>7</v>
      </c>
      <c r="F25" s="19">
        <v>4</v>
      </c>
      <c r="G25" s="19">
        <v>8</v>
      </c>
      <c r="H25" s="88"/>
      <c r="I25" s="21" t="s">
        <v>295</v>
      </c>
      <c r="J25" s="30">
        <v>223</v>
      </c>
      <c r="K25" s="37">
        <v>4</v>
      </c>
      <c r="L25" s="30">
        <v>227</v>
      </c>
      <c r="M25" s="30">
        <v>392</v>
      </c>
      <c r="N25" s="37">
        <v>-92</v>
      </c>
      <c r="O25" s="30">
        <v>300</v>
      </c>
      <c r="P25" s="30">
        <v>236</v>
      </c>
      <c r="Q25" s="37">
        <v>-11</v>
      </c>
      <c r="R25" s="30">
        <v>225</v>
      </c>
      <c r="S25" s="82">
        <v>0.01</v>
      </c>
      <c r="T25" s="81">
        <v>5</v>
      </c>
      <c r="U25" s="81"/>
      <c r="V25" s="64">
        <v>76</v>
      </c>
      <c r="W25" s="30">
        <v>55</v>
      </c>
      <c r="X25" s="30">
        <v>838</v>
      </c>
      <c r="Y25" s="30">
        <v>5</v>
      </c>
      <c r="Z25" s="30">
        <v>3</v>
      </c>
      <c r="AA25" s="30">
        <v>6</v>
      </c>
      <c r="AB25" s="30">
        <v>39</v>
      </c>
      <c r="AC25" s="64">
        <v>16</v>
      </c>
      <c r="AD25" s="30">
        <v>52</v>
      </c>
      <c r="AE25" s="30">
        <v>1</v>
      </c>
      <c r="AF25" s="30">
        <v>2</v>
      </c>
      <c r="AG25" s="30">
        <v>0</v>
      </c>
      <c r="AH25" s="30">
        <v>0</v>
      </c>
      <c r="AI25" s="30">
        <v>0</v>
      </c>
      <c r="AJ25" s="30">
        <v>0</v>
      </c>
      <c r="AK25" s="30">
        <v>0</v>
      </c>
      <c r="AL25" s="64">
        <v>0</v>
      </c>
      <c r="AM25" s="30">
        <v>0</v>
      </c>
      <c r="AN25" s="66">
        <v>0</v>
      </c>
      <c r="AO25" s="30">
        <v>1</v>
      </c>
      <c r="AP25" s="67">
        <v>0</v>
      </c>
      <c r="AQ25" s="17">
        <v>0</v>
      </c>
      <c r="AR25" s="17">
        <v>0</v>
      </c>
      <c r="AS25" s="68">
        <f t="shared" si="0"/>
        <v>61.720000000000006</v>
      </c>
      <c r="AT25" s="72">
        <f t="shared" si="1"/>
        <v>12.344000000000001</v>
      </c>
    </row>
    <row r="26" spans="1:46" x14ac:dyDescent="0.3">
      <c r="A26" s="35" t="s">
        <v>133</v>
      </c>
      <c r="B26" s="19" t="s">
        <v>42</v>
      </c>
      <c r="C26" s="19" t="s">
        <v>38</v>
      </c>
      <c r="D26" s="19">
        <v>9</v>
      </c>
      <c r="E26" s="19">
        <v>7</v>
      </c>
      <c r="F26" s="19">
        <v>4</v>
      </c>
      <c r="G26" s="19">
        <v>8</v>
      </c>
      <c r="H26" s="88" t="s">
        <v>403</v>
      </c>
      <c r="I26" s="21" t="s">
        <v>295</v>
      </c>
      <c r="J26" s="30">
        <v>23</v>
      </c>
      <c r="K26" s="37" t="s">
        <v>295</v>
      </c>
      <c r="L26" s="30">
        <v>23</v>
      </c>
      <c r="M26" s="30">
        <v>18</v>
      </c>
      <c r="N26" s="37">
        <v>2</v>
      </c>
      <c r="O26" s="30">
        <v>20</v>
      </c>
      <c r="P26" s="30">
        <v>25</v>
      </c>
      <c r="Q26" s="37">
        <v>-2</v>
      </c>
      <c r="R26" s="30">
        <v>23</v>
      </c>
      <c r="S26" s="82">
        <v>1</v>
      </c>
      <c r="T26" s="81">
        <v>16</v>
      </c>
      <c r="U26" s="81"/>
      <c r="V26" s="64">
        <v>0</v>
      </c>
      <c r="W26" s="30">
        <v>0</v>
      </c>
      <c r="X26" s="30">
        <v>0</v>
      </c>
      <c r="Y26" s="30">
        <v>0</v>
      </c>
      <c r="Z26" s="30">
        <v>0</v>
      </c>
      <c r="AA26" s="30">
        <v>0</v>
      </c>
      <c r="AB26" s="30">
        <v>0</v>
      </c>
      <c r="AC26" s="64">
        <v>312</v>
      </c>
      <c r="AD26" s="30">
        <v>1319</v>
      </c>
      <c r="AE26" s="30">
        <v>5</v>
      </c>
      <c r="AF26" s="30">
        <v>67</v>
      </c>
      <c r="AG26" s="30">
        <v>37</v>
      </c>
      <c r="AH26" s="30">
        <v>28</v>
      </c>
      <c r="AI26" s="30">
        <v>155</v>
      </c>
      <c r="AJ26" s="30">
        <v>0</v>
      </c>
      <c r="AK26" s="30">
        <v>10</v>
      </c>
      <c r="AL26" s="64">
        <v>0</v>
      </c>
      <c r="AM26" s="30">
        <v>0</v>
      </c>
      <c r="AN26" s="66">
        <v>0</v>
      </c>
      <c r="AO26" s="30">
        <v>4</v>
      </c>
      <c r="AP26" s="67">
        <v>3</v>
      </c>
      <c r="AQ26" s="17">
        <v>0</v>
      </c>
      <c r="AR26" s="17">
        <v>1</v>
      </c>
      <c r="AS26" s="68">
        <f t="shared" si="0"/>
        <v>171.4</v>
      </c>
      <c r="AT26" s="72">
        <f t="shared" si="1"/>
        <v>10.7125</v>
      </c>
    </row>
    <row r="27" spans="1:46" x14ac:dyDescent="0.3">
      <c r="A27" s="35" t="s">
        <v>219</v>
      </c>
      <c r="B27" s="19" t="s">
        <v>42</v>
      </c>
      <c r="C27" s="19" t="s">
        <v>38</v>
      </c>
      <c r="D27" s="19">
        <v>9</v>
      </c>
      <c r="E27" s="19">
        <v>7</v>
      </c>
      <c r="F27" s="19">
        <v>4</v>
      </c>
      <c r="G27" s="19">
        <v>8</v>
      </c>
      <c r="H27" s="88"/>
      <c r="I27" s="21" t="s">
        <v>295</v>
      </c>
      <c r="J27" s="30">
        <v>184</v>
      </c>
      <c r="K27" s="37">
        <v>3</v>
      </c>
      <c r="L27" s="30">
        <v>187</v>
      </c>
      <c r="M27" s="30">
        <v>300</v>
      </c>
      <c r="N27" s="37">
        <v>-149</v>
      </c>
      <c r="O27" s="30">
        <v>151</v>
      </c>
      <c r="P27" s="30">
        <v>300</v>
      </c>
      <c r="Q27" s="37">
        <v>-160</v>
      </c>
      <c r="R27" s="30">
        <v>140</v>
      </c>
      <c r="S27" s="82">
        <v>0.15</v>
      </c>
      <c r="T27" s="81">
        <v>14</v>
      </c>
      <c r="U27" s="81"/>
      <c r="V27" s="64">
        <v>0</v>
      </c>
      <c r="W27" s="30">
        <v>1</v>
      </c>
      <c r="X27" s="30">
        <v>0</v>
      </c>
      <c r="Y27" s="30">
        <v>0</v>
      </c>
      <c r="Z27" s="30">
        <v>0</v>
      </c>
      <c r="AA27" s="30">
        <v>0</v>
      </c>
      <c r="AB27" s="30">
        <v>0</v>
      </c>
      <c r="AC27" s="64">
        <v>141</v>
      </c>
      <c r="AD27" s="30">
        <v>525</v>
      </c>
      <c r="AE27" s="30">
        <v>2</v>
      </c>
      <c r="AF27" s="30">
        <v>24</v>
      </c>
      <c r="AG27" s="30">
        <v>90</v>
      </c>
      <c r="AH27" s="30">
        <v>66</v>
      </c>
      <c r="AI27" s="30">
        <v>501</v>
      </c>
      <c r="AJ27" s="30">
        <v>1</v>
      </c>
      <c r="AK27" s="30">
        <v>25</v>
      </c>
      <c r="AL27" s="64">
        <v>5</v>
      </c>
      <c r="AM27" s="30">
        <v>0</v>
      </c>
      <c r="AN27" s="66">
        <v>1</v>
      </c>
      <c r="AO27" s="30">
        <v>3</v>
      </c>
      <c r="AP27" s="67">
        <v>0</v>
      </c>
      <c r="AQ27" s="17">
        <v>0</v>
      </c>
      <c r="AR27" s="17">
        <v>0</v>
      </c>
      <c r="AS27" s="68">
        <f t="shared" si="0"/>
        <v>122.6</v>
      </c>
      <c r="AT27" s="72">
        <f t="shared" si="1"/>
        <v>8.7571428571428562</v>
      </c>
    </row>
    <row r="28" spans="1:46" x14ac:dyDescent="0.3">
      <c r="A28" s="35" t="s">
        <v>233</v>
      </c>
      <c r="B28" s="19" t="s">
        <v>43</v>
      </c>
      <c r="C28" s="19" t="s">
        <v>38</v>
      </c>
      <c r="D28" s="19">
        <v>9</v>
      </c>
      <c r="E28" s="19">
        <v>7</v>
      </c>
      <c r="F28" s="19">
        <v>4</v>
      </c>
      <c r="G28" s="19">
        <v>8</v>
      </c>
      <c r="H28" s="88" t="s">
        <v>380</v>
      </c>
      <c r="I28" s="21" t="s">
        <v>295</v>
      </c>
      <c r="J28" s="30">
        <v>70</v>
      </c>
      <c r="K28" s="37">
        <v>-2</v>
      </c>
      <c r="L28" s="30">
        <v>68</v>
      </c>
      <c r="M28" s="30">
        <v>54</v>
      </c>
      <c r="N28" s="37">
        <v>5</v>
      </c>
      <c r="O28" s="30">
        <v>59</v>
      </c>
      <c r="P28" s="30">
        <v>63</v>
      </c>
      <c r="Q28" s="37">
        <v>2</v>
      </c>
      <c r="R28" s="30">
        <v>65</v>
      </c>
      <c r="S28" s="82">
        <v>0.97</v>
      </c>
      <c r="T28" s="81">
        <v>16</v>
      </c>
      <c r="U28" s="81"/>
      <c r="V28" s="64">
        <v>0</v>
      </c>
      <c r="W28" s="30">
        <v>0</v>
      </c>
      <c r="X28" s="30">
        <v>0</v>
      </c>
      <c r="Y28" s="30">
        <v>0</v>
      </c>
      <c r="Z28" s="30">
        <v>0</v>
      </c>
      <c r="AA28" s="30">
        <v>0</v>
      </c>
      <c r="AB28" s="30">
        <v>0</v>
      </c>
      <c r="AC28" s="64">
        <v>2</v>
      </c>
      <c r="AD28" s="30">
        <v>8</v>
      </c>
      <c r="AE28" s="30">
        <v>0</v>
      </c>
      <c r="AF28" s="30">
        <v>1</v>
      </c>
      <c r="AG28" s="30">
        <v>128</v>
      </c>
      <c r="AH28" s="30">
        <v>65</v>
      </c>
      <c r="AI28" s="30">
        <v>982</v>
      </c>
      <c r="AJ28" s="30">
        <v>6</v>
      </c>
      <c r="AK28" s="30">
        <v>47</v>
      </c>
      <c r="AL28" s="64">
        <v>0</v>
      </c>
      <c r="AM28" s="30">
        <v>0</v>
      </c>
      <c r="AN28" s="66">
        <v>0</v>
      </c>
      <c r="AO28" s="30">
        <v>1</v>
      </c>
      <c r="AP28" s="67">
        <v>1</v>
      </c>
      <c r="AQ28" s="17">
        <v>0</v>
      </c>
      <c r="AR28" s="17">
        <v>0</v>
      </c>
      <c r="AS28" s="68">
        <f t="shared" si="0"/>
        <v>133</v>
      </c>
      <c r="AT28" s="72">
        <f t="shared" si="1"/>
        <v>8.3125</v>
      </c>
    </row>
    <row r="29" spans="1:46" x14ac:dyDescent="0.3">
      <c r="A29" s="35" t="s">
        <v>260</v>
      </c>
      <c r="B29" s="19" t="s">
        <v>43</v>
      </c>
      <c r="C29" s="19" t="s">
        <v>38</v>
      </c>
      <c r="D29" s="19">
        <v>9</v>
      </c>
      <c r="E29" s="19">
        <v>7</v>
      </c>
      <c r="F29" s="19">
        <v>4</v>
      </c>
      <c r="G29" s="19">
        <v>8</v>
      </c>
      <c r="H29" s="88"/>
      <c r="I29" s="21" t="s">
        <v>295</v>
      </c>
      <c r="J29" s="30">
        <v>224</v>
      </c>
      <c r="K29" s="37">
        <v>-40</v>
      </c>
      <c r="L29" s="30">
        <v>184</v>
      </c>
      <c r="M29" s="30">
        <v>228</v>
      </c>
      <c r="N29" s="37">
        <v>-10</v>
      </c>
      <c r="O29" s="30">
        <v>218</v>
      </c>
      <c r="P29" s="30">
        <v>270</v>
      </c>
      <c r="Q29" s="37">
        <v>30</v>
      </c>
      <c r="R29" s="30">
        <v>300</v>
      </c>
      <c r="S29" s="82">
        <v>0.02</v>
      </c>
      <c r="T29" s="81">
        <v>16</v>
      </c>
      <c r="U29" s="81"/>
      <c r="V29" s="64">
        <v>0</v>
      </c>
      <c r="W29" s="30">
        <v>0</v>
      </c>
      <c r="X29" s="30">
        <v>0</v>
      </c>
      <c r="Y29" s="30">
        <v>0</v>
      </c>
      <c r="Z29" s="30">
        <v>0</v>
      </c>
      <c r="AA29" s="30">
        <v>0</v>
      </c>
      <c r="AB29" s="30">
        <v>0</v>
      </c>
      <c r="AC29" s="64">
        <v>0</v>
      </c>
      <c r="AD29" s="30">
        <v>0</v>
      </c>
      <c r="AE29" s="30">
        <v>0</v>
      </c>
      <c r="AF29" s="30">
        <v>0</v>
      </c>
      <c r="AG29" s="30">
        <v>104</v>
      </c>
      <c r="AH29" s="30">
        <v>65</v>
      </c>
      <c r="AI29" s="30">
        <v>699</v>
      </c>
      <c r="AJ29" s="30">
        <v>5</v>
      </c>
      <c r="AK29" s="30">
        <v>35</v>
      </c>
      <c r="AL29" s="64">
        <v>11</v>
      </c>
      <c r="AM29" s="30">
        <v>0</v>
      </c>
      <c r="AN29" s="66">
        <v>1</v>
      </c>
      <c r="AO29" s="30">
        <v>1</v>
      </c>
      <c r="AP29" s="67">
        <v>1</v>
      </c>
      <c r="AQ29" s="17">
        <v>0</v>
      </c>
      <c r="AR29" s="17">
        <v>0</v>
      </c>
      <c r="AS29" s="68">
        <f t="shared" si="0"/>
        <v>99.9</v>
      </c>
      <c r="AT29" s="72">
        <f t="shared" si="1"/>
        <v>6.2437500000000004</v>
      </c>
    </row>
    <row r="30" spans="1:46" x14ac:dyDescent="0.3">
      <c r="A30" s="35" t="s">
        <v>177</v>
      </c>
      <c r="B30" s="19" t="s">
        <v>43</v>
      </c>
      <c r="C30" s="19" t="s">
        <v>38</v>
      </c>
      <c r="D30" s="19">
        <v>9</v>
      </c>
      <c r="E30" s="19">
        <v>7</v>
      </c>
      <c r="F30" s="19">
        <v>4</v>
      </c>
      <c r="G30" s="19">
        <v>8</v>
      </c>
      <c r="H30" s="88"/>
      <c r="I30" s="21" t="s">
        <v>295</v>
      </c>
      <c r="J30" s="30">
        <v>145</v>
      </c>
      <c r="K30" s="37">
        <v>-6</v>
      </c>
      <c r="L30" s="30">
        <v>139</v>
      </c>
      <c r="M30" s="30">
        <v>159</v>
      </c>
      <c r="N30" s="37">
        <v>4</v>
      </c>
      <c r="O30" s="30">
        <v>163</v>
      </c>
      <c r="P30" s="30">
        <v>169</v>
      </c>
      <c r="Q30" s="37">
        <v>-5</v>
      </c>
      <c r="R30" s="30">
        <v>164</v>
      </c>
      <c r="S30" s="82">
        <v>0.47</v>
      </c>
      <c r="T30" s="81">
        <v>13</v>
      </c>
      <c r="U30" s="81"/>
      <c r="V30" s="64">
        <v>0</v>
      </c>
      <c r="W30" s="30">
        <v>0</v>
      </c>
      <c r="X30" s="30">
        <v>0</v>
      </c>
      <c r="Y30" s="30">
        <v>0</v>
      </c>
      <c r="Z30" s="30">
        <v>0</v>
      </c>
      <c r="AA30" s="30">
        <v>0</v>
      </c>
      <c r="AB30" s="30">
        <v>0</v>
      </c>
      <c r="AC30" s="64">
        <v>33</v>
      </c>
      <c r="AD30" s="30">
        <v>202</v>
      </c>
      <c r="AE30" s="30">
        <v>1</v>
      </c>
      <c r="AF30" s="30">
        <v>11</v>
      </c>
      <c r="AG30" s="30">
        <v>78</v>
      </c>
      <c r="AH30" s="30">
        <v>51</v>
      </c>
      <c r="AI30" s="30">
        <v>483</v>
      </c>
      <c r="AJ30" s="30">
        <v>1</v>
      </c>
      <c r="AK30" s="30">
        <v>23</v>
      </c>
      <c r="AL30" s="64">
        <v>778</v>
      </c>
      <c r="AM30" s="30">
        <v>0</v>
      </c>
      <c r="AN30" s="66">
        <v>0</v>
      </c>
      <c r="AO30" s="30">
        <v>1</v>
      </c>
      <c r="AP30" s="67">
        <v>1</v>
      </c>
      <c r="AQ30" s="17">
        <v>0</v>
      </c>
      <c r="AR30" s="17">
        <v>0</v>
      </c>
      <c r="AS30" s="68">
        <f t="shared" si="0"/>
        <v>78.5</v>
      </c>
      <c r="AT30" s="72">
        <f t="shared" si="1"/>
        <v>6.0384615384615383</v>
      </c>
    </row>
    <row r="31" spans="1:46" x14ac:dyDescent="0.3">
      <c r="A31" s="35" t="s">
        <v>245</v>
      </c>
      <c r="B31" s="19" t="s">
        <v>45</v>
      </c>
      <c r="C31" s="19" t="s">
        <v>38</v>
      </c>
      <c r="D31" s="19">
        <v>9</v>
      </c>
      <c r="E31" s="19">
        <v>7</v>
      </c>
      <c r="F31" s="19">
        <v>4</v>
      </c>
      <c r="G31" s="19">
        <v>8</v>
      </c>
      <c r="H31" s="88"/>
      <c r="I31" s="21" t="s">
        <v>295</v>
      </c>
      <c r="J31" s="30">
        <v>171</v>
      </c>
      <c r="K31" s="37">
        <v>6</v>
      </c>
      <c r="L31" s="30">
        <v>177</v>
      </c>
      <c r="M31" s="30">
        <v>160</v>
      </c>
      <c r="N31" s="37">
        <v>1</v>
      </c>
      <c r="O31" s="30">
        <v>161</v>
      </c>
      <c r="P31" s="30">
        <v>122</v>
      </c>
      <c r="Q31" s="37">
        <v>8</v>
      </c>
      <c r="R31" s="30">
        <v>130</v>
      </c>
      <c r="S31" s="82">
        <v>0.18</v>
      </c>
      <c r="T31" s="81">
        <v>14</v>
      </c>
      <c r="U31" s="81"/>
      <c r="V31" s="64">
        <v>0</v>
      </c>
      <c r="W31" s="30">
        <v>0</v>
      </c>
      <c r="X31" s="30">
        <v>0</v>
      </c>
      <c r="Y31" s="30">
        <v>0</v>
      </c>
      <c r="Z31" s="30">
        <v>0</v>
      </c>
      <c r="AA31" s="30">
        <v>0</v>
      </c>
      <c r="AB31" s="30">
        <v>0</v>
      </c>
      <c r="AC31" s="64">
        <v>0</v>
      </c>
      <c r="AD31" s="30">
        <v>0</v>
      </c>
      <c r="AE31" s="30">
        <v>0</v>
      </c>
      <c r="AF31" s="30">
        <v>0</v>
      </c>
      <c r="AG31" s="30">
        <v>84</v>
      </c>
      <c r="AH31" s="30">
        <v>58</v>
      </c>
      <c r="AI31" s="30">
        <v>605</v>
      </c>
      <c r="AJ31" s="30">
        <v>3</v>
      </c>
      <c r="AK31" s="30">
        <v>31</v>
      </c>
      <c r="AL31" s="64">
        <v>0</v>
      </c>
      <c r="AM31" s="30">
        <v>0</v>
      </c>
      <c r="AN31" s="66">
        <v>0</v>
      </c>
      <c r="AO31" s="30">
        <v>0</v>
      </c>
      <c r="AP31" s="67">
        <v>0</v>
      </c>
      <c r="AQ31" s="17">
        <v>0</v>
      </c>
      <c r="AR31" s="17">
        <v>0</v>
      </c>
      <c r="AS31" s="68">
        <f t="shared" si="0"/>
        <v>78.5</v>
      </c>
      <c r="AT31" s="72">
        <f t="shared" si="1"/>
        <v>5.6071428571428568</v>
      </c>
    </row>
    <row r="32" spans="1:46" x14ac:dyDescent="0.3">
      <c r="A32" s="35" t="s">
        <v>185</v>
      </c>
      <c r="B32" s="19" t="s">
        <v>44</v>
      </c>
      <c r="C32" s="19" t="s">
        <v>27</v>
      </c>
      <c r="D32" s="19">
        <v>7</v>
      </c>
      <c r="E32" s="19">
        <v>8</v>
      </c>
      <c r="F32" s="19">
        <v>19</v>
      </c>
      <c r="G32" s="19">
        <v>5</v>
      </c>
      <c r="H32" s="88"/>
      <c r="I32" s="21" t="s">
        <v>295</v>
      </c>
      <c r="J32" s="30">
        <v>73</v>
      </c>
      <c r="K32" s="37">
        <v>1</v>
      </c>
      <c r="L32" s="30">
        <v>74</v>
      </c>
      <c r="M32" s="30">
        <v>74</v>
      </c>
      <c r="N32" s="37">
        <v>3</v>
      </c>
      <c r="O32" s="30">
        <v>77</v>
      </c>
      <c r="P32" s="30">
        <v>98</v>
      </c>
      <c r="Q32" s="37" t="s">
        <v>295</v>
      </c>
      <c r="R32" s="30">
        <v>98</v>
      </c>
      <c r="S32" s="82">
        <v>0.96</v>
      </c>
      <c r="T32" s="81">
        <v>14</v>
      </c>
      <c r="U32" s="81"/>
      <c r="V32" s="64">
        <v>262</v>
      </c>
      <c r="W32" s="30">
        <v>186</v>
      </c>
      <c r="X32" s="30">
        <v>3127</v>
      </c>
      <c r="Y32" s="30">
        <v>18</v>
      </c>
      <c r="Z32" s="30">
        <v>12</v>
      </c>
      <c r="AA32" s="30">
        <v>38</v>
      </c>
      <c r="AB32" s="30">
        <v>155</v>
      </c>
      <c r="AC32" s="64">
        <v>103</v>
      </c>
      <c r="AD32" s="30">
        <v>539</v>
      </c>
      <c r="AE32" s="30">
        <v>5</v>
      </c>
      <c r="AF32" s="30">
        <v>45</v>
      </c>
      <c r="AG32" s="30">
        <v>0</v>
      </c>
      <c r="AH32" s="30">
        <v>0</v>
      </c>
      <c r="AI32" s="30">
        <v>0</v>
      </c>
      <c r="AJ32" s="30">
        <v>0</v>
      </c>
      <c r="AK32" s="30">
        <v>0</v>
      </c>
      <c r="AL32" s="64">
        <v>0</v>
      </c>
      <c r="AM32" s="30">
        <v>0</v>
      </c>
      <c r="AN32" s="66">
        <v>1</v>
      </c>
      <c r="AO32" s="30">
        <v>9</v>
      </c>
      <c r="AP32" s="67">
        <v>5</v>
      </c>
      <c r="AQ32" s="17">
        <v>0</v>
      </c>
      <c r="AR32" s="17">
        <v>0</v>
      </c>
      <c r="AS32" s="68">
        <f t="shared" si="0"/>
        <v>260.98</v>
      </c>
      <c r="AT32" s="72">
        <f t="shared" si="1"/>
        <v>18.641428571428573</v>
      </c>
    </row>
    <row r="33" spans="1:46" x14ac:dyDescent="0.3">
      <c r="A33" s="35" t="s">
        <v>243</v>
      </c>
      <c r="B33" s="19" t="s">
        <v>43</v>
      </c>
      <c r="C33" s="19" t="s">
        <v>27</v>
      </c>
      <c r="D33" s="19">
        <v>7</v>
      </c>
      <c r="E33" s="19">
        <v>8</v>
      </c>
      <c r="F33" s="19">
        <v>19</v>
      </c>
      <c r="G33" s="19">
        <v>5</v>
      </c>
      <c r="H33" s="88" t="s">
        <v>370</v>
      </c>
      <c r="I33" s="21" t="s">
        <v>295</v>
      </c>
      <c r="J33" s="30">
        <v>300</v>
      </c>
      <c r="K33" s="37" t="s">
        <v>295</v>
      </c>
      <c r="L33" s="30">
        <v>300</v>
      </c>
      <c r="M33" s="30">
        <v>300</v>
      </c>
      <c r="N33" s="37" t="s">
        <v>295</v>
      </c>
      <c r="O33" s="30">
        <v>300</v>
      </c>
      <c r="P33" s="30">
        <v>300</v>
      </c>
      <c r="Q33" s="37" t="s">
        <v>295</v>
      </c>
      <c r="R33" s="30">
        <v>300</v>
      </c>
      <c r="S33" s="82">
        <v>0</v>
      </c>
      <c r="T33" s="81">
        <v>16</v>
      </c>
      <c r="U33" s="81"/>
      <c r="V33" s="64">
        <v>0</v>
      </c>
      <c r="W33" s="30">
        <v>0</v>
      </c>
      <c r="X33" s="30">
        <v>0</v>
      </c>
      <c r="Y33" s="30">
        <v>0</v>
      </c>
      <c r="Z33" s="30">
        <v>0</v>
      </c>
      <c r="AA33" s="30">
        <v>0</v>
      </c>
      <c r="AB33" s="30">
        <v>0</v>
      </c>
      <c r="AC33" s="64">
        <v>0</v>
      </c>
      <c r="AD33" s="30">
        <v>0</v>
      </c>
      <c r="AE33" s="30">
        <v>0</v>
      </c>
      <c r="AF33" s="30">
        <v>0</v>
      </c>
      <c r="AG33" s="30">
        <v>145</v>
      </c>
      <c r="AH33" s="30">
        <v>73</v>
      </c>
      <c r="AI33" s="30">
        <v>1008</v>
      </c>
      <c r="AJ33" s="30">
        <v>9</v>
      </c>
      <c r="AK33" s="30">
        <v>51</v>
      </c>
      <c r="AL33" s="64">
        <v>0</v>
      </c>
      <c r="AM33" s="30">
        <v>0</v>
      </c>
      <c r="AN33" s="66">
        <v>0</v>
      </c>
      <c r="AO33" s="30">
        <v>1</v>
      </c>
      <c r="AP33" s="67">
        <v>1</v>
      </c>
      <c r="AQ33" s="17">
        <v>0</v>
      </c>
      <c r="AR33" s="17">
        <v>0</v>
      </c>
      <c r="AS33" s="68">
        <f t="shared" si="0"/>
        <v>152.80000000000001</v>
      </c>
      <c r="AT33" s="72">
        <f t="shared" si="1"/>
        <v>9.5500000000000007</v>
      </c>
    </row>
    <row r="34" spans="1:46" x14ac:dyDescent="0.3">
      <c r="A34" s="35" t="s">
        <v>252</v>
      </c>
      <c r="B34" s="19" t="s">
        <v>42</v>
      </c>
      <c r="C34" s="19" t="s">
        <v>27</v>
      </c>
      <c r="D34" s="19">
        <v>7</v>
      </c>
      <c r="E34" s="19">
        <v>8</v>
      </c>
      <c r="F34" s="19">
        <v>19</v>
      </c>
      <c r="G34" s="19">
        <v>5</v>
      </c>
      <c r="H34" s="88"/>
      <c r="I34" s="21" t="s">
        <v>295</v>
      </c>
      <c r="J34" s="30">
        <v>47</v>
      </c>
      <c r="K34" s="37">
        <v>-1</v>
      </c>
      <c r="L34" s="30">
        <v>46</v>
      </c>
      <c r="M34" s="30">
        <v>37</v>
      </c>
      <c r="N34" s="37" t="s">
        <v>295</v>
      </c>
      <c r="O34" s="30">
        <v>37</v>
      </c>
      <c r="P34" s="30">
        <v>38</v>
      </c>
      <c r="Q34" s="37">
        <v>2</v>
      </c>
      <c r="R34" s="30">
        <v>40</v>
      </c>
      <c r="S34" s="82">
        <v>0.96</v>
      </c>
      <c r="T34" s="81">
        <v>13</v>
      </c>
      <c r="U34" s="81"/>
      <c r="V34" s="64">
        <v>0</v>
      </c>
      <c r="W34" s="30">
        <v>0</v>
      </c>
      <c r="X34" s="30">
        <v>0</v>
      </c>
      <c r="Y34" s="30">
        <v>0</v>
      </c>
      <c r="Z34" s="30">
        <v>0</v>
      </c>
      <c r="AA34" s="30">
        <v>0</v>
      </c>
      <c r="AB34" s="30">
        <v>0</v>
      </c>
      <c r="AC34" s="64">
        <v>175</v>
      </c>
      <c r="AD34" s="30">
        <v>809</v>
      </c>
      <c r="AE34" s="30">
        <v>3</v>
      </c>
      <c r="AF34" s="30">
        <v>42</v>
      </c>
      <c r="AG34" s="30">
        <v>31</v>
      </c>
      <c r="AH34" s="30">
        <v>25</v>
      </c>
      <c r="AI34" s="30">
        <v>181</v>
      </c>
      <c r="AJ34" s="30">
        <v>1</v>
      </c>
      <c r="AK34" s="30">
        <v>7</v>
      </c>
      <c r="AL34" s="64">
        <v>0</v>
      </c>
      <c r="AM34" s="30">
        <v>0</v>
      </c>
      <c r="AN34" s="66">
        <v>0</v>
      </c>
      <c r="AO34" s="30">
        <v>2</v>
      </c>
      <c r="AP34" s="67">
        <v>1</v>
      </c>
      <c r="AQ34" s="17">
        <v>0</v>
      </c>
      <c r="AR34" s="17">
        <v>0</v>
      </c>
      <c r="AS34" s="68">
        <f t="shared" si="0"/>
        <v>121</v>
      </c>
      <c r="AT34" s="72">
        <f t="shared" si="1"/>
        <v>9.3076923076923084</v>
      </c>
    </row>
    <row r="35" spans="1:46" x14ac:dyDescent="0.3">
      <c r="A35" s="35" t="s">
        <v>205</v>
      </c>
      <c r="B35" s="19" t="s">
        <v>45</v>
      </c>
      <c r="C35" s="19" t="s">
        <v>27</v>
      </c>
      <c r="D35" s="19">
        <v>7</v>
      </c>
      <c r="E35" s="19">
        <v>8</v>
      </c>
      <c r="F35" s="19">
        <v>19</v>
      </c>
      <c r="G35" s="19">
        <v>5</v>
      </c>
      <c r="H35" s="88"/>
      <c r="I35" s="21" t="s">
        <v>295</v>
      </c>
      <c r="J35" s="30">
        <v>48</v>
      </c>
      <c r="K35" s="37" t="s">
        <v>295</v>
      </c>
      <c r="L35" s="30">
        <v>48</v>
      </c>
      <c r="M35" s="30">
        <v>47</v>
      </c>
      <c r="N35" s="37">
        <v>1</v>
      </c>
      <c r="O35" s="30">
        <v>48</v>
      </c>
      <c r="P35" s="30">
        <v>45</v>
      </c>
      <c r="Q35" s="37">
        <v>3</v>
      </c>
      <c r="R35" s="30">
        <v>48</v>
      </c>
      <c r="S35" s="82">
        <v>1</v>
      </c>
      <c r="T35" s="81">
        <v>16</v>
      </c>
      <c r="U35" s="81"/>
      <c r="V35" s="64">
        <v>0</v>
      </c>
      <c r="W35" s="30">
        <v>0</v>
      </c>
      <c r="X35" s="30">
        <v>0</v>
      </c>
      <c r="Y35" s="30">
        <v>0</v>
      </c>
      <c r="Z35" s="30">
        <v>0</v>
      </c>
      <c r="AA35" s="30">
        <v>0</v>
      </c>
      <c r="AB35" s="30">
        <v>0</v>
      </c>
      <c r="AC35" s="64">
        <v>0</v>
      </c>
      <c r="AD35" s="30">
        <v>0</v>
      </c>
      <c r="AE35" s="30">
        <v>0</v>
      </c>
      <c r="AF35" s="30">
        <v>0</v>
      </c>
      <c r="AG35" s="30">
        <v>123</v>
      </c>
      <c r="AH35" s="30">
        <v>84</v>
      </c>
      <c r="AI35" s="30">
        <v>1008</v>
      </c>
      <c r="AJ35" s="30">
        <v>6</v>
      </c>
      <c r="AK35" s="30">
        <v>56</v>
      </c>
      <c r="AL35" s="64">
        <v>0</v>
      </c>
      <c r="AM35" s="30">
        <v>0</v>
      </c>
      <c r="AN35" s="66">
        <v>0</v>
      </c>
      <c r="AO35" s="30">
        <v>1</v>
      </c>
      <c r="AP35" s="67">
        <v>0</v>
      </c>
      <c r="AQ35" s="17">
        <v>0</v>
      </c>
      <c r="AR35" s="17">
        <v>0</v>
      </c>
      <c r="AS35" s="68">
        <f t="shared" si="0"/>
        <v>136.80000000000001</v>
      </c>
      <c r="AT35" s="72">
        <f t="shared" si="1"/>
        <v>8.5500000000000007</v>
      </c>
    </row>
    <row r="36" spans="1:46" x14ac:dyDescent="0.3">
      <c r="A36" s="35" t="s">
        <v>272</v>
      </c>
      <c r="B36" s="19" t="s">
        <v>43</v>
      </c>
      <c r="C36" s="19" t="s">
        <v>27</v>
      </c>
      <c r="D36" s="19">
        <v>7</v>
      </c>
      <c r="E36" s="19">
        <v>8</v>
      </c>
      <c r="F36" s="19">
        <v>19</v>
      </c>
      <c r="G36" s="19">
        <v>5</v>
      </c>
      <c r="H36" s="88"/>
      <c r="I36" s="21" t="s">
        <v>295</v>
      </c>
      <c r="J36" s="30">
        <v>262</v>
      </c>
      <c r="K36" s="37">
        <v>2</v>
      </c>
      <c r="L36" s="30">
        <v>264</v>
      </c>
      <c r="M36" s="30">
        <v>226</v>
      </c>
      <c r="N36" s="37">
        <v>-17</v>
      </c>
      <c r="O36" s="30">
        <v>209</v>
      </c>
      <c r="P36" s="30">
        <v>208</v>
      </c>
      <c r="Q36" s="37">
        <v>-3</v>
      </c>
      <c r="R36" s="30">
        <v>205</v>
      </c>
      <c r="S36" s="82">
        <v>0.01</v>
      </c>
      <c r="T36" s="81">
        <v>15</v>
      </c>
      <c r="U36" s="81"/>
      <c r="V36" s="64">
        <v>0</v>
      </c>
      <c r="W36" s="30">
        <v>0</v>
      </c>
      <c r="X36" s="30">
        <v>0</v>
      </c>
      <c r="Y36" s="30">
        <v>0</v>
      </c>
      <c r="Z36" s="30">
        <v>0</v>
      </c>
      <c r="AA36" s="30">
        <v>0</v>
      </c>
      <c r="AB36" s="30">
        <v>0</v>
      </c>
      <c r="AC36" s="64">
        <v>0</v>
      </c>
      <c r="AD36" s="30">
        <v>0</v>
      </c>
      <c r="AE36" s="30">
        <v>0</v>
      </c>
      <c r="AF36" s="30">
        <v>0</v>
      </c>
      <c r="AG36" s="30">
        <v>78</v>
      </c>
      <c r="AH36" s="30">
        <v>48</v>
      </c>
      <c r="AI36" s="30">
        <v>580</v>
      </c>
      <c r="AJ36" s="30">
        <v>1</v>
      </c>
      <c r="AK36" s="30">
        <v>29</v>
      </c>
      <c r="AL36" s="64">
        <v>0</v>
      </c>
      <c r="AM36" s="30">
        <v>0</v>
      </c>
      <c r="AN36" s="66">
        <v>1</v>
      </c>
      <c r="AO36" s="30">
        <v>0</v>
      </c>
      <c r="AP36" s="67">
        <v>0</v>
      </c>
      <c r="AQ36" s="17">
        <v>0</v>
      </c>
      <c r="AR36" s="17">
        <v>0</v>
      </c>
      <c r="AS36" s="68">
        <f t="shared" si="0"/>
        <v>66</v>
      </c>
      <c r="AT36" s="72">
        <f t="shared" si="1"/>
        <v>4.4000000000000004</v>
      </c>
    </row>
    <row r="37" spans="1:46" x14ac:dyDescent="0.3">
      <c r="A37" s="35" t="s">
        <v>398</v>
      </c>
      <c r="B37" s="19" t="s">
        <v>43</v>
      </c>
      <c r="C37" s="19" t="s">
        <v>27</v>
      </c>
      <c r="D37" s="19">
        <v>7</v>
      </c>
      <c r="E37" s="19">
        <v>8</v>
      </c>
      <c r="F37" s="19">
        <v>19</v>
      </c>
      <c r="G37" s="19">
        <v>5</v>
      </c>
      <c r="H37" s="88" t="s">
        <v>410</v>
      </c>
      <c r="I37" s="21" t="s">
        <v>295</v>
      </c>
      <c r="J37" s="30">
        <v>96</v>
      </c>
      <c r="K37" s="37">
        <v>13</v>
      </c>
      <c r="L37" s="30">
        <v>109</v>
      </c>
      <c r="M37" s="30">
        <v>100</v>
      </c>
      <c r="N37" s="37">
        <v>12</v>
      </c>
      <c r="O37" s="30">
        <v>112</v>
      </c>
      <c r="P37" s="30">
        <v>90</v>
      </c>
      <c r="Q37" s="37">
        <v>7</v>
      </c>
      <c r="R37" s="30">
        <v>97</v>
      </c>
      <c r="S37" s="82">
        <v>0.66</v>
      </c>
      <c r="T37" s="81">
        <v>16</v>
      </c>
      <c r="U37" s="81" t="s">
        <v>295</v>
      </c>
      <c r="V37" s="64">
        <v>0</v>
      </c>
      <c r="W37" s="30">
        <v>0</v>
      </c>
      <c r="X37" s="30">
        <v>0</v>
      </c>
      <c r="Y37" s="30">
        <v>0</v>
      </c>
      <c r="Z37" s="30">
        <v>0</v>
      </c>
      <c r="AA37" s="30">
        <v>0</v>
      </c>
      <c r="AB37" s="30">
        <v>0</v>
      </c>
      <c r="AC37" s="64">
        <v>0</v>
      </c>
      <c r="AD37" s="30">
        <v>0</v>
      </c>
      <c r="AE37" s="30">
        <v>0</v>
      </c>
      <c r="AF37" s="30">
        <v>0</v>
      </c>
      <c r="AG37" s="30">
        <v>0</v>
      </c>
      <c r="AH37" s="30">
        <v>0</v>
      </c>
      <c r="AI37" s="30">
        <v>0</v>
      </c>
      <c r="AJ37" s="30">
        <v>0</v>
      </c>
      <c r="AK37" s="30">
        <v>0</v>
      </c>
      <c r="AL37" s="64">
        <v>0</v>
      </c>
      <c r="AM37" s="30">
        <v>0</v>
      </c>
      <c r="AN37" s="66">
        <v>0</v>
      </c>
      <c r="AO37" s="30">
        <v>0</v>
      </c>
      <c r="AP37" s="67">
        <v>0</v>
      </c>
      <c r="AQ37" s="17">
        <v>0</v>
      </c>
      <c r="AR37" s="17">
        <v>0</v>
      </c>
      <c r="AS37" s="68">
        <f t="shared" si="0"/>
        <v>0</v>
      </c>
      <c r="AT37" s="72">
        <f t="shared" si="1"/>
        <v>0</v>
      </c>
    </row>
    <row r="38" spans="1:46" x14ac:dyDescent="0.3">
      <c r="A38" s="35" t="s">
        <v>337</v>
      </c>
      <c r="B38" s="19" t="s">
        <v>43</v>
      </c>
      <c r="C38" s="19" t="s">
        <v>37</v>
      </c>
      <c r="D38" s="19">
        <v>5</v>
      </c>
      <c r="E38" s="19">
        <v>11</v>
      </c>
      <c r="F38" s="19">
        <v>10</v>
      </c>
      <c r="G38" s="19">
        <v>7</v>
      </c>
      <c r="H38" s="88"/>
      <c r="I38" s="21" t="s">
        <v>295</v>
      </c>
      <c r="J38" s="30">
        <v>300</v>
      </c>
      <c r="K38" s="37" t="s">
        <v>295</v>
      </c>
      <c r="L38" s="30">
        <v>300</v>
      </c>
      <c r="M38" s="30">
        <v>186</v>
      </c>
      <c r="N38" s="37">
        <v>21</v>
      </c>
      <c r="O38" s="30">
        <v>207</v>
      </c>
      <c r="P38" s="30">
        <v>379</v>
      </c>
      <c r="Q38" s="37">
        <v>-79</v>
      </c>
      <c r="R38" s="30">
        <v>300</v>
      </c>
      <c r="S38" s="82">
        <v>0</v>
      </c>
      <c r="T38" s="81" t="s">
        <v>295</v>
      </c>
      <c r="U38" s="81"/>
      <c r="V38" s="64" t="s">
        <v>295</v>
      </c>
      <c r="W38" s="30" t="s">
        <v>295</v>
      </c>
      <c r="X38" s="30" t="s">
        <v>295</v>
      </c>
      <c r="Y38" s="30" t="s">
        <v>295</v>
      </c>
      <c r="Z38" s="30" t="s">
        <v>295</v>
      </c>
      <c r="AA38" s="30" t="s">
        <v>295</v>
      </c>
      <c r="AB38" s="30" t="s">
        <v>295</v>
      </c>
      <c r="AC38" s="64" t="s">
        <v>295</v>
      </c>
      <c r="AD38" s="30" t="s">
        <v>295</v>
      </c>
      <c r="AE38" s="30" t="s">
        <v>295</v>
      </c>
      <c r="AF38" s="30" t="s">
        <v>295</v>
      </c>
      <c r="AG38" s="30" t="s">
        <v>295</v>
      </c>
      <c r="AH38" s="30" t="s">
        <v>295</v>
      </c>
      <c r="AI38" s="30" t="s">
        <v>295</v>
      </c>
      <c r="AJ38" s="30" t="s">
        <v>295</v>
      </c>
      <c r="AK38" s="30" t="s">
        <v>295</v>
      </c>
      <c r="AL38" s="64" t="s">
        <v>295</v>
      </c>
      <c r="AM38" s="30" t="s">
        <v>295</v>
      </c>
      <c r="AN38" s="66" t="s">
        <v>295</v>
      </c>
      <c r="AO38" s="30" t="s">
        <v>295</v>
      </c>
      <c r="AP38" s="67" t="s">
        <v>295</v>
      </c>
      <c r="AQ38" s="17">
        <v>0</v>
      </c>
      <c r="AR38" s="17">
        <v>0</v>
      </c>
      <c r="AS38" s="68">
        <f t="shared" si="0"/>
        <v>0</v>
      </c>
      <c r="AT38" s="72" t="str">
        <f t="shared" si="1"/>
        <v>-</v>
      </c>
    </row>
    <row r="39" spans="1:46" x14ac:dyDescent="0.3">
      <c r="A39" s="35" t="s">
        <v>212</v>
      </c>
      <c r="B39" s="19" t="s">
        <v>44</v>
      </c>
      <c r="C39" s="19" t="s">
        <v>37</v>
      </c>
      <c r="D39" s="19">
        <v>5</v>
      </c>
      <c r="E39" s="19">
        <v>11</v>
      </c>
      <c r="F39" s="19">
        <v>10</v>
      </c>
      <c r="G39" s="19">
        <v>7</v>
      </c>
      <c r="H39" s="88"/>
      <c r="I39" s="21" t="s">
        <v>295</v>
      </c>
      <c r="J39" s="30">
        <v>130</v>
      </c>
      <c r="K39" s="37">
        <v>-6</v>
      </c>
      <c r="L39" s="30">
        <v>124</v>
      </c>
      <c r="M39" s="30">
        <v>130</v>
      </c>
      <c r="N39" s="37">
        <v>-1</v>
      </c>
      <c r="O39" s="30">
        <v>129</v>
      </c>
      <c r="P39" s="30">
        <v>157</v>
      </c>
      <c r="Q39" s="37">
        <v>-2</v>
      </c>
      <c r="R39" s="30">
        <v>155</v>
      </c>
      <c r="S39" s="82">
        <v>0.53</v>
      </c>
      <c r="T39" s="81">
        <v>15</v>
      </c>
      <c r="U39" s="81"/>
      <c r="V39" s="64">
        <v>370</v>
      </c>
      <c r="W39" s="30">
        <v>191</v>
      </c>
      <c r="X39" s="30">
        <v>3812</v>
      </c>
      <c r="Y39" s="30">
        <v>28</v>
      </c>
      <c r="Z39" s="30">
        <v>18</v>
      </c>
      <c r="AA39" s="30">
        <v>38</v>
      </c>
      <c r="AB39" s="30">
        <v>181</v>
      </c>
      <c r="AC39" s="64">
        <v>39</v>
      </c>
      <c r="AD39" s="30">
        <v>191</v>
      </c>
      <c r="AE39" s="30">
        <v>2</v>
      </c>
      <c r="AF39" s="30">
        <v>14</v>
      </c>
      <c r="AG39" s="30">
        <v>0</v>
      </c>
      <c r="AH39" s="30">
        <v>0</v>
      </c>
      <c r="AI39" s="30">
        <v>0</v>
      </c>
      <c r="AJ39" s="30">
        <v>0</v>
      </c>
      <c r="AK39" s="30">
        <v>0</v>
      </c>
      <c r="AL39" s="64">
        <v>0</v>
      </c>
      <c r="AM39" s="30">
        <v>0</v>
      </c>
      <c r="AN39" s="66">
        <v>4</v>
      </c>
      <c r="AO39" s="30">
        <v>12</v>
      </c>
      <c r="AP39" s="67">
        <v>6</v>
      </c>
      <c r="AQ39" s="17">
        <v>0</v>
      </c>
      <c r="AR39" s="17">
        <v>0</v>
      </c>
      <c r="AS39" s="68">
        <f t="shared" si="0"/>
        <v>273.58000000000004</v>
      </c>
      <c r="AT39" s="72">
        <f t="shared" si="1"/>
        <v>18.238666666666671</v>
      </c>
    </row>
    <row r="40" spans="1:46" x14ac:dyDescent="0.3">
      <c r="A40" s="35" t="s">
        <v>137</v>
      </c>
      <c r="B40" s="19" t="s">
        <v>42</v>
      </c>
      <c r="C40" s="19" t="s">
        <v>37</v>
      </c>
      <c r="D40" s="19">
        <v>5</v>
      </c>
      <c r="E40" s="19">
        <v>11</v>
      </c>
      <c r="F40" s="19">
        <v>10</v>
      </c>
      <c r="G40" s="19">
        <v>7</v>
      </c>
      <c r="H40" s="88"/>
      <c r="I40" s="21" t="s">
        <v>295</v>
      </c>
      <c r="J40" s="30">
        <v>16</v>
      </c>
      <c r="K40" s="37">
        <v>1</v>
      </c>
      <c r="L40" s="30">
        <v>17</v>
      </c>
      <c r="M40" s="30">
        <v>15</v>
      </c>
      <c r="N40" s="37">
        <v>-1</v>
      </c>
      <c r="O40" s="30">
        <v>14</v>
      </c>
      <c r="P40" s="30">
        <v>9</v>
      </c>
      <c r="Q40" s="37">
        <v>-1</v>
      </c>
      <c r="R40" s="30">
        <v>8</v>
      </c>
      <c r="S40" s="82">
        <v>1</v>
      </c>
      <c r="T40" s="81">
        <v>16</v>
      </c>
      <c r="U40" s="81"/>
      <c r="V40" s="64">
        <v>0</v>
      </c>
      <c r="W40" s="30">
        <v>0</v>
      </c>
      <c r="X40" s="30">
        <v>0</v>
      </c>
      <c r="Y40" s="30">
        <v>0</v>
      </c>
      <c r="Z40" s="30">
        <v>0</v>
      </c>
      <c r="AA40" s="30">
        <v>0</v>
      </c>
      <c r="AB40" s="30">
        <v>0</v>
      </c>
      <c r="AC40" s="64">
        <v>266</v>
      </c>
      <c r="AD40" s="30">
        <v>1038</v>
      </c>
      <c r="AE40" s="30">
        <v>6</v>
      </c>
      <c r="AF40" s="30">
        <v>63</v>
      </c>
      <c r="AG40" s="30">
        <v>130</v>
      </c>
      <c r="AH40" s="30">
        <v>102</v>
      </c>
      <c r="AI40" s="30">
        <v>808</v>
      </c>
      <c r="AJ40" s="30">
        <v>4</v>
      </c>
      <c r="AK40" s="30">
        <v>28</v>
      </c>
      <c r="AL40" s="64">
        <v>0</v>
      </c>
      <c r="AM40" s="30">
        <v>0</v>
      </c>
      <c r="AN40" s="66">
        <v>2</v>
      </c>
      <c r="AO40" s="30">
        <v>2</v>
      </c>
      <c r="AP40" s="67">
        <v>2</v>
      </c>
      <c r="AQ40" s="17">
        <v>0</v>
      </c>
      <c r="AR40" s="17">
        <v>0</v>
      </c>
      <c r="AS40" s="68">
        <f t="shared" si="0"/>
        <v>244.60000000000002</v>
      </c>
      <c r="AT40" s="72">
        <f t="shared" si="1"/>
        <v>15.287500000000001</v>
      </c>
    </row>
    <row r="41" spans="1:46" x14ac:dyDescent="0.3">
      <c r="A41" s="35" t="s">
        <v>152</v>
      </c>
      <c r="B41" s="19" t="s">
        <v>43</v>
      </c>
      <c r="C41" s="19" t="s">
        <v>37</v>
      </c>
      <c r="D41" s="19">
        <v>5</v>
      </c>
      <c r="E41" s="19">
        <v>11</v>
      </c>
      <c r="F41" s="19">
        <v>10</v>
      </c>
      <c r="G41" s="19">
        <v>7</v>
      </c>
      <c r="H41" s="88" t="s">
        <v>371</v>
      </c>
      <c r="I41" s="21" t="s">
        <v>295</v>
      </c>
      <c r="J41" s="30">
        <v>22</v>
      </c>
      <c r="K41" s="37" t="s">
        <v>295</v>
      </c>
      <c r="L41" s="30">
        <v>22</v>
      </c>
      <c r="M41" s="30">
        <v>21</v>
      </c>
      <c r="N41" s="37">
        <v>1</v>
      </c>
      <c r="O41" s="30">
        <v>22</v>
      </c>
      <c r="P41" s="30">
        <v>21</v>
      </c>
      <c r="Q41" s="37">
        <v>-2</v>
      </c>
      <c r="R41" s="30">
        <v>19</v>
      </c>
      <c r="S41" s="82">
        <v>1</v>
      </c>
      <c r="T41" s="81">
        <v>16</v>
      </c>
      <c r="U41" s="81"/>
      <c r="V41" s="64">
        <v>0</v>
      </c>
      <c r="W41" s="30">
        <v>0</v>
      </c>
      <c r="X41" s="30">
        <v>0</v>
      </c>
      <c r="Y41" s="30">
        <v>0</v>
      </c>
      <c r="Z41" s="30">
        <v>0</v>
      </c>
      <c r="AA41" s="30">
        <v>0</v>
      </c>
      <c r="AB41" s="30">
        <v>0</v>
      </c>
      <c r="AC41" s="64">
        <v>6</v>
      </c>
      <c r="AD41" s="30">
        <v>33</v>
      </c>
      <c r="AE41" s="30">
        <v>0</v>
      </c>
      <c r="AF41" s="30">
        <v>1</v>
      </c>
      <c r="AG41" s="30">
        <v>145</v>
      </c>
      <c r="AH41" s="30">
        <v>85</v>
      </c>
      <c r="AI41" s="30">
        <v>1133</v>
      </c>
      <c r="AJ41" s="30">
        <v>10</v>
      </c>
      <c r="AK41" s="30">
        <v>60</v>
      </c>
      <c r="AL41" s="64">
        <v>0</v>
      </c>
      <c r="AM41" s="30">
        <v>0</v>
      </c>
      <c r="AN41" s="66">
        <v>0</v>
      </c>
      <c r="AO41" s="30">
        <v>1</v>
      </c>
      <c r="AP41" s="67">
        <v>0</v>
      </c>
      <c r="AQ41" s="17">
        <v>0</v>
      </c>
      <c r="AR41" s="17">
        <v>0</v>
      </c>
      <c r="AS41" s="68">
        <f t="shared" si="0"/>
        <v>176.6</v>
      </c>
      <c r="AT41" s="72">
        <f t="shared" si="1"/>
        <v>11.0375</v>
      </c>
    </row>
    <row r="42" spans="1:46" x14ac:dyDescent="0.3">
      <c r="A42" s="35" t="s">
        <v>232</v>
      </c>
      <c r="B42" s="19" t="s">
        <v>45</v>
      </c>
      <c r="C42" s="19" t="s">
        <v>37</v>
      </c>
      <c r="D42" s="19">
        <v>5</v>
      </c>
      <c r="E42" s="19">
        <v>11</v>
      </c>
      <c r="F42" s="19">
        <v>10</v>
      </c>
      <c r="G42" s="19">
        <v>7</v>
      </c>
      <c r="H42" s="88"/>
      <c r="I42" s="21" t="s">
        <v>295</v>
      </c>
      <c r="J42" s="30">
        <v>65</v>
      </c>
      <c r="K42" s="37">
        <v>-1</v>
      </c>
      <c r="L42" s="30">
        <v>64</v>
      </c>
      <c r="M42" s="30">
        <v>68</v>
      </c>
      <c r="N42" s="37">
        <v>1</v>
      </c>
      <c r="O42" s="30">
        <v>69</v>
      </c>
      <c r="P42" s="30">
        <v>57</v>
      </c>
      <c r="Q42" s="37">
        <v>4</v>
      </c>
      <c r="R42" s="30">
        <v>61</v>
      </c>
      <c r="S42" s="82">
        <v>0.99</v>
      </c>
      <c r="T42" s="81">
        <v>16</v>
      </c>
      <c r="U42" s="81"/>
      <c r="V42" s="64">
        <v>0</v>
      </c>
      <c r="W42" s="30">
        <v>0</v>
      </c>
      <c r="X42" s="30">
        <v>0</v>
      </c>
      <c r="Y42" s="30">
        <v>0</v>
      </c>
      <c r="Z42" s="30">
        <v>0</v>
      </c>
      <c r="AA42" s="30">
        <v>0</v>
      </c>
      <c r="AB42" s="30">
        <v>0</v>
      </c>
      <c r="AC42" s="64">
        <v>0</v>
      </c>
      <c r="AD42" s="30">
        <v>0</v>
      </c>
      <c r="AE42" s="30">
        <v>0</v>
      </c>
      <c r="AF42" s="30">
        <v>0</v>
      </c>
      <c r="AG42" s="30">
        <v>128</v>
      </c>
      <c r="AH42" s="30">
        <v>90</v>
      </c>
      <c r="AI42" s="30">
        <v>916</v>
      </c>
      <c r="AJ42" s="30">
        <v>6</v>
      </c>
      <c r="AK42" s="30">
        <v>43</v>
      </c>
      <c r="AL42" s="64">
        <v>0</v>
      </c>
      <c r="AM42" s="30">
        <v>0</v>
      </c>
      <c r="AN42" s="66">
        <v>2</v>
      </c>
      <c r="AO42" s="30">
        <v>0</v>
      </c>
      <c r="AP42" s="67">
        <v>0</v>
      </c>
      <c r="AQ42" s="17">
        <v>0</v>
      </c>
      <c r="AR42" s="17">
        <v>0</v>
      </c>
      <c r="AS42" s="68">
        <f t="shared" si="0"/>
        <v>131.6</v>
      </c>
      <c r="AT42" s="72">
        <f t="shared" si="1"/>
        <v>8.2249999999999996</v>
      </c>
    </row>
    <row r="43" spans="1:46" x14ac:dyDescent="0.3">
      <c r="A43" s="35" t="s">
        <v>275</v>
      </c>
      <c r="B43" s="19" t="s">
        <v>43</v>
      </c>
      <c r="C43" s="19" t="s">
        <v>37</v>
      </c>
      <c r="D43" s="19">
        <v>5</v>
      </c>
      <c r="E43" s="19">
        <v>11</v>
      </c>
      <c r="F43" s="19">
        <v>10</v>
      </c>
      <c r="G43" s="19">
        <v>7</v>
      </c>
      <c r="H43" s="88"/>
      <c r="I43" s="21" t="s">
        <v>295</v>
      </c>
      <c r="J43" s="30">
        <v>90</v>
      </c>
      <c r="K43" s="37">
        <v>-1</v>
      </c>
      <c r="L43" s="30">
        <v>89</v>
      </c>
      <c r="M43" s="30">
        <v>117</v>
      </c>
      <c r="N43" s="37">
        <v>2</v>
      </c>
      <c r="O43" s="30">
        <v>119</v>
      </c>
      <c r="P43" s="30">
        <v>106</v>
      </c>
      <c r="Q43" s="37">
        <v>5</v>
      </c>
      <c r="R43" s="30">
        <v>111</v>
      </c>
      <c r="S43" s="82">
        <v>0.75</v>
      </c>
      <c r="T43" s="81">
        <v>16</v>
      </c>
      <c r="U43" s="81"/>
      <c r="V43" s="64">
        <v>0</v>
      </c>
      <c r="W43" s="30">
        <v>0</v>
      </c>
      <c r="X43" s="30">
        <v>0</v>
      </c>
      <c r="Y43" s="30">
        <v>0</v>
      </c>
      <c r="Z43" s="30">
        <v>0</v>
      </c>
      <c r="AA43" s="30">
        <v>0</v>
      </c>
      <c r="AB43" s="30">
        <v>0</v>
      </c>
      <c r="AC43" s="64">
        <v>3</v>
      </c>
      <c r="AD43" s="30">
        <v>14</v>
      </c>
      <c r="AE43" s="30">
        <v>0</v>
      </c>
      <c r="AF43" s="30">
        <v>1</v>
      </c>
      <c r="AG43" s="30">
        <v>91</v>
      </c>
      <c r="AH43" s="30">
        <v>62</v>
      </c>
      <c r="AI43" s="30">
        <v>778</v>
      </c>
      <c r="AJ43" s="30">
        <v>7</v>
      </c>
      <c r="AK43" s="30">
        <v>39</v>
      </c>
      <c r="AL43" s="64">
        <v>100</v>
      </c>
      <c r="AM43" s="30">
        <v>0</v>
      </c>
      <c r="AN43" s="66">
        <v>0</v>
      </c>
      <c r="AO43" s="30">
        <v>1</v>
      </c>
      <c r="AP43" s="67">
        <v>1</v>
      </c>
      <c r="AQ43" s="17">
        <v>1</v>
      </c>
      <c r="AR43" s="17">
        <v>0</v>
      </c>
      <c r="AS43" s="68">
        <f t="shared" si="0"/>
        <v>119.2</v>
      </c>
      <c r="AT43" s="72">
        <f t="shared" si="1"/>
        <v>7.45</v>
      </c>
    </row>
    <row r="44" spans="1:46" x14ac:dyDescent="0.3">
      <c r="A44" s="35" t="s">
        <v>229</v>
      </c>
      <c r="B44" s="19" t="s">
        <v>43</v>
      </c>
      <c r="C44" s="19" t="s">
        <v>14</v>
      </c>
      <c r="D44" s="19">
        <v>10</v>
      </c>
      <c r="E44" s="19">
        <v>5</v>
      </c>
      <c r="F44" s="19">
        <v>17</v>
      </c>
      <c r="G44" s="19">
        <v>7</v>
      </c>
      <c r="H44" s="88"/>
      <c r="I44" s="21" t="s">
        <v>295</v>
      </c>
      <c r="J44" s="30">
        <v>128</v>
      </c>
      <c r="K44" s="37">
        <v>1</v>
      </c>
      <c r="L44" s="30">
        <v>129</v>
      </c>
      <c r="M44" s="30">
        <v>140</v>
      </c>
      <c r="N44" s="37">
        <v>4</v>
      </c>
      <c r="O44" s="30">
        <v>144</v>
      </c>
      <c r="P44" s="30">
        <v>163</v>
      </c>
      <c r="Q44" s="37" t="s">
        <v>295</v>
      </c>
      <c r="R44" s="30">
        <v>163</v>
      </c>
      <c r="S44" s="82">
        <v>0.24</v>
      </c>
      <c r="T44" s="81" t="s">
        <v>295</v>
      </c>
      <c r="U44" s="81"/>
      <c r="V44" s="64" t="s">
        <v>295</v>
      </c>
      <c r="W44" s="30" t="s">
        <v>295</v>
      </c>
      <c r="X44" s="30" t="s">
        <v>295</v>
      </c>
      <c r="Y44" s="30" t="s">
        <v>295</v>
      </c>
      <c r="Z44" s="30" t="s">
        <v>295</v>
      </c>
      <c r="AA44" s="30" t="s">
        <v>295</v>
      </c>
      <c r="AB44" s="30" t="s">
        <v>295</v>
      </c>
      <c r="AC44" s="64" t="s">
        <v>295</v>
      </c>
      <c r="AD44" s="30" t="s">
        <v>295</v>
      </c>
      <c r="AE44" s="30" t="s">
        <v>295</v>
      </c>
      <c r="AF44" s="30" t="s">
        <v>295</v>
      </c>
      <c r="AG44" s="30" t="s">
        <v>295</v>
      </c>
      <c r="AH44" s="30" t="s">
        <v>295</v>
      </c>
      <c r="AI44" s="30" t="s">
        <v>295</v>
      </c>
      <c r="AJ44" s="30" t="s">
        <v>295</v>
      </c>
      <c r="AK44" s="30" t="s">
        <v>295</v>
      </c>
      <c r="AL44" s="64" t="s">
        <v>295</v>
      </c>
      <c r="AM44" s="30" t="s">
        <v>295</v>
      </c>
      <c r="AN44" s="66" t="s">
        <v>295</v>
      </c>
      <c r="AO44" s="30" t="s">
        <v>295</v>
      </c>
      <c r="AP44" s="67" t="s">
        <v>295</v>
      </c>
      <c r="AQ44" s="17">
        <v>0</v>
      </c>
      <c r="AR44" s="17">
        <v>0</v>
      </c>
      <c r="AS44" s="68">
        <f t="shared" si="0"/>
        <v>0</v>
      </c>
      <c r="AT44" s="72" t="str">
        <f t="shared" si="1"/>
        <v>-</v>
      </c>
    </row>
    <row r="45" spans="1:46" x14ac:dyDescent="0.3">
      <c r="A45" s="35" t="s">
        <v>238</v>
      </c>
      <c r="B45" s="19" t="s">
        <v>44</v>
      </c>
      <c r="C45" s="19" t="s">
        <v>14</v>
      </c>
      <c r="D45" s="19">
        <v>10</v>
      </c>
      <c r="E45" s="19">
        <v>5</v>
      </c>
      <c r="F45" s="19">
        <v>17</v>
      </c>
      <c r="G45" s="19">
        <v>7</v>
      </c>
      <c r="H45" s="88"/>
      <c r="I45" s="21" t="s">
        <v>295</v>
      </c>
      <c r="J45" s="30">
        <v>135</v>
      </c>
      <c r="K45" s="37">
        <v>-1</v>
      </c>
      <c r="L45" s="30">
        <v>134</v>
      </c>
      <c r="M45" s="30">
        <v>139</v>
      </c>
      <c r="N45" s="37">
        <v>-9</v>
      </c>
      <c r="O45" s="30">
        <v>130</v>
      </c>
      <c r="P45" s="30">
        <v>158</v>
      </c>
      <c r="Q45" s="37" t="s">
        <v>295</v>
      </c>
      <c r="R45" s="30">
        <v>158</v>
      </c>
      <c r="S45" s="82">
        <v>0.27</v>
      </c>
      <c r="T45" s="81">
        <v>16</v>
      </c>
      <c r="U45" s="81"/>
      <c r="V45" s="64">
        <v>309</v>
      </c>
      <c r="W45" s="30">
        <v>172</v>
      </c>
      <c r="X45" s="30">
        <v>3398</v>
      </c>
      <c r="Y45" s="30">
        <v>19</v>
      </c>
      <c r="Z45" s="30">
        <v>17</v>
      </c>
      <c r="AA45" s="30">
        <v>21</v>
      </c>
      <c r="AB45" s="30">
        <v>158</v>
      </c>
      <c r="AC45" s="64">
        <v>60</v>
      </c>
      <c r="AD45" s="30">
        <v>169</v>
      </c>
      <c r="AE45" s="30">
        <v>4</v>
      </c>
      <c r="AF45" s="30">
        <v>21</v>
      </c>
      <c r="AG45" s="30">
        <v>1</v>
      </c>
      <c r="AH45" s="30">
        <v>1</v>
      </c>
      <c r="AI45" s="30">
        <v>18</v>
      </c>
      <c r="AJ45" s="30">
        <v>1</v>
      </c>
      <c r="AK45" s="30">
        <v>1</v>
      </c>
      <c r="AL45" s="64">
        <v>0</v>
      </c>
      <c r="AM45" s="30">
        <v>0</v>
      </c>
      <c r="AN45" s="66">
        <v>1</v>
      </c>
      <c r="AO45" s="30">
        <v>3</v>
      </c>
      <c r="AP45" s="67">
        <v>2</v>
      </c>
      <c r="AQ45" s="17">
        <v>0</v>
      </c>
      <c r="AR45" s="17">
        <v>0</v>
      </c>
      <c r="AS45" s="68">
        <f t="shared" si="0"/>
        <v>241.62</v>
      </c>
      <c r="AT45" s="72">
        <f t="shared" si="1"/>
        <v>15.10125</v>
      </c>
    </row>
    <row r="46" spans="1:46" x14ac:dyDescent="0.3">
      <c r="A46" s="35" t="s">
        <v>262</v>
      </c>
      <c r="B46" s="19" t="s">
        <v>42</v>
      </c>
      <c r="C46" s="19" t="s">
        <v>14</v>
      </c>
      <c r="D46" s="19">
        <v>10</v>
      </c>
      <c r="E46" s="19">
        <v>5</v>
      </c>
      <c r="F46" s="19">
        <v>17</v>
      </c>
      <c r="G46" s="19">
        <v>7</v>
      </c>
      <c r="H46" s="88"/>
      <c r="I46" s="21" t="s">
        <v>295</v>
      </c>
      <c r="J46" s="30">
        <v>12</v>
      </c>
      <c r="K46" s="37" t="s">
        <v>295</v>
      </c>
      <c r="L46" s="30">
        <v>12</v>
      </c>
      <c r="M46" s="30">
        <v>13</v>
      </c>
      <c r="N46" s="37">
        <v>-1</v>
      </c>
      <c r="O46" s="30">
        <v>12</v>
      </c>
      <c r="P46" s="30">
        <v>17</v>
      </c>
      <c r="Q46" s="37">
        <v>1</v>
      </c>
      <c r="R46" s="30">
        <v>18</v>
      </c>
      <c r="S46" s="82">
        <v>1</v>
      </c>
      <c r="T46" s="81">
        <v>16</v>
      </c>
      <c r="U46" s="81"/>
      <c r="V46" s="64">
        <v>0</v>
      </c>
      <c r="W46" s="30">
        <v>0</v>
      </c>
      <c r="X46" s="30">
        <v>0</v>
      </c>
      <c r="Y46" s="30">
        <v>0</v>
      </c>
      <c r="Z46" s="30">
        <v>0</v>
      </c>
      <c r="AA46" s="30">
        <v>0</v>
      </c>
      <c r="AB46" s="30">
        <v>0</v>
      </c>
      <c r="AC46" s="64">
        <v>222</v>
      </c>
      <c r="AD46" s="30">
        <v>1124</v>
      </c>
      <c r="AE46" s="30">
        <v>9</v>
      </c>
      <c r="AF46" s="30">
        <v>61</v>
      </c>
      <c r="AG46" s="30">
        <v>32</v>
      </c>
      <c r="AH46" s="30">
        <v>27</v>
      </c>
      <c r="AI46" s="30">
        <v>215</v>
      </c>
      <c r="AJ46" s="30">
        <v>0</v>
      </c>
      <c r="AK46" s="30">
        <v>7</v>
      </c>
      <c r="AL46" s="64">
        <v>0</v>
      </c>
      <c r="AM46" s="30">
        <v>0</v>
      </c>
      <c r="AN46" s="66">
        <v>0</v>
      </c>
      <c r="AO46" s="30">
        <v>5</v>
      </c>
      <c r="AP46" s="67">
        <v>2</v>
      </c>
      <c r="AQ46" s="17">
        <v>0</v>
      </c>
      <c r="AR46" s="17">
        <v>0</v>
      </c>
      <c r="AS46" s="68">
        <f t="shared" si="0"/>
        <v>183.9</v>
      </c>
      <c r="AT46" s="72">
        <f t="shared" si="1"/>
        <v>11.49375</v>
      </c>
    </row>
    <row r="47" spans="1:46" x14ac:dyDescent="0.3">
      <c r="A47" s="35" t="s">
        <v>150</v>
      </c>
      <c r="B47" s="19" t="s">
        <v>42</v>
      </c>
      <c r="C47" s="19" t="s">
        <v>14</v>
      </c>
      <c r="D47" s="19">
        <v>10</v>
      </c>
      <c r="E47" s="19">
        <v>5</v>
      </c>
      <c r="F47" s="19">
        <v>17</v>
      </c>
      <c r="G47" s="19">
        <v>7</v>
      </c>
      <c r="H47" s="88"/>
      <c r="I47" s="21" t="s">
        <v>295</v>
      </c>
      <c r="J47" s="30">
        <v>81</v>
      </c>
      <c r="K47" s="37">
        <v>-2</v>
      </c>
      <c r="L47" s="30">
        <v>79</v>
      </c>
      <c r="M47" s="30">
        <v>70</v>
      </c>
      <c r="N47" s="37">
        <v>-2</v>
      </c>
      <c r="O47" s="30">
        <v>68</v>
      </c>
      <c r="P47" s="30">
        <v>60</v>
      </c>
      <c r="Q47" s="37">
        <v>-6</v>
      </c>
      <c r="R47" s="30">
        <v>54</v>
      </c>
      <c r="S47" s="82">
        <v>0.87</v>
      </c>
      <c r="T47" s="81">
        <v>13</v>
      </c>
      <c r="U47" s="81"/>
      <c r="V47" s="64">
        <v>0</v>
      </c>
      <c r="W47" s="30">
        <v>0</v>
      </c>
      <c r="X47" s="30">
        <v>0</v>
      </c>
      <c r="Y47" s="30">
        <v>0</v>
      </c>
      <c r="Z47" s="30">
        <v>0</v>
      </c>
      <c r="AA47" s="30">
        <v>0</v>
      </c>
      <c r="AB47" s="30">
        <v>0</v>
      </c>
      <c r="AC47" s="64">
        <v>168</v>
      </c>
      <c r="AD47" s="30">
        <v>680</v>
      </c>
      <c r="AE47" s="30">
        <v>5</v>
      </c>
      <c r="AF47" s="30">
        <v>32</v>
      </c>
      <c r="AG47" s="30">
        <v>59</v>
      </c>
      <c r="AH47" s="30">
        <v>43</v>
      </c>
      <c r="AI47" s="30">
        <v>349</v>
      </c>
      <c r="AJ47" s="30">
        <v>2</v>
      </c>
      <c r="AK47" s="30">
        <v>13</v>
      </c>
      <c r="AL47" s="64">
        <v>0</v>
      </c>
      <c r="AM47" s="30">
        <v>0</v>
      </c>
      <c r="AN47" s="66">
        <v>0</v>
      </c>
      <c r="AO47" s="30">
        <v>0</v>
      </c>
      <c r="AP47" s="67">
        <v>0</v>
      </c>
      <c r="AQ47" s="17">
        <v>0</v>
      </c>
      <c r="AR47" s="17">
        <v>0</v>
      </c>
      <c r="AS47" s="68">
        <f t="shared" si="0"/>
        <v>144.9</v>
      </c>
      <c r="AT47" s="72">
        <f t="shared" si="1"/>
        <v>11.146153846153847</v>
      </c>
    </row>
    <row r="48" spans="1:46" x14ac:dyDescent="0.3">
      <c r="A48" s="35" t="s">
        <v>142</v>
      </c>
      <c r="B48" s="19" t="s">
        <v>43</v>
      </c>
      <c r="C48" s="19" t="s">
        <v>14</v>
      </c>
      <c r="D48" s="19">
        <v>10</v>
      </c>
      <c r="E48" s="19">
        <v>5</v>
      </c>
      <c r="F48" s="19">
        <v>17</v>
      </c>
      <c r="G48" s="19">
        <v>7</v>
      </c>
      <c r="H48" s="88"/>
      <c r="I48" s="21" t="s">
        <v>295</v>
      </c>
      <c r="J48" s="30">
        <v>18</v>
      </c>
      <c r="K48" s="37" t="s">
        <v>295</v>
      </c>
      <c r="L48" s="30">
        <v>18</v>
      </c>
      <c r="M48" s="30">
        <v>17</v>
      </c>
      <c r="N48" s="37" t="s">
        <v>295</v>
      </c>
      <c r="O48" s="30">
        <v>17</v>
      </c>
      <c r="P48" s="30">
        <v>14</v>
      </c>
      <c r="Q48" s="37" t="s">
        <v>295</v>
      </c>
      <c r="R48" s="30">
        <v>14</v>
      </c>
      <c r="S48" s="82">
        <v>1</v>
      </c>
      <c r="T48" s="81">
        <v>13</v>
      </c>
      <c r="U48" s="81"/>
      <c r="V48" s="64">
        <v>0</v>
      </c>
      <c r="W48" s="30">
        <v>0</v>
      </c>
      <c r="X48" s="30">
        <v>0</v>
      </c>
      <c r="Y48" s="30">
        <v>0</v>
      </c>
      <c r="Z48" s="30">
        <v>0</v>
      </c>
      <c r="AA48" s="30">
        <v>0</v>
      </c>
      <c r="AB48" s="30">
        <v>0</v>
      </c>
      <c r="AC48" s="64">
        <v>2</v>
      </c>
      <c r="AD48" s="30">
        <v>2</v>
      </c>
      <c r="AE48" s="30">
        <v>0</v>
      </c>
      <c r="AF48" s="30">
        <v>0</v>
      </c>
      <c r="AG48" s="30">
        <v>116</v>
      </c>
      <c r="AH48" s="30">
        <v>69</v>
      </c>
      <c r="AI48" s="30">
        <v>1041</v>
      </c>
      <c r="AJ48" s="30">
        <v>6</v>
      </c>
      <c r="AK48" s="30">
        <v>46</v>
      </c>
      <c r="AL48" s="64">
        <v>0</v>
      </c>
      <c r="AM48" s="30">
        <v>0</v>
      </c>
      <c r="AN48" s="66">
        <v>0</v>
      </c>
      <c r="AO48" s="30">
        <v>3</v>
      </c>
      <c r="AP48" s="67">
        <v>2</v>
      </c>
      <c r="AQ48" s="17">
        <v>0</v>
      </c>
      <c r="AR48" s="17">
        <v>0</v>
      </c>
      <c r="AS48" s="68">
        <f t="shared" si="0"/>
        <v>136.30000000000001</v>
      </c>
      <c r="AT48" s="72">
        <f t="shared" si="1"/>
        <v>10.484615384615385</v>
      </c>
    </row>
    <row r="49" spans="1:46" x14ac:dyDescent="0.3">
      <c r="A49" s="35" t="s">
        <v>352</v>
      </c>
      <c r="B49" s="19" t="s">
        <v>43</v>
      </c>
      <c r="C49" s="19" t="s">
        <v>14</v>
      </c>
      <c r="D49" s="19">
        <v>10</v>
      </c>
      <c r="E49" s="19">
        <v>5</v>
      </c>
      <c r="F49" s="19">
        <v>17</v>
      </c>
      <c r="G49" s="19">
        <v>7</v>
      </c>
      <c r="H49" s="88"/>
      <c r="I49" s="21" t="s">
        <v>295</v>
      </c>
      <c r="J49" s="30">
        <v>197</v>
      </c>
      <c r="K49" s="37">
        <v>4</v>
      </c>
      <c r="L49" s="30">
        <v>201</v>
      </c>
      <c r="M49" s="30">
        <v>239</v>
      </c>
      <c r="N49" s="37">
        <v>-17</v>
      </c>
      <c r="O49" s="30">
        <v>222</v>
      </c>
      <c r="P49" s="30">
        <v>241</v>
      </c>
      <c r="Q49" s="37">
        <v>-12</v>
      </c>
      <c r="R49" s="30">
        <v>229</v>
      </c>
      <c r="S49" s="82">
        <v>0.08</v>
      </c>
      <c r="T49" s="81">
        <v>16</v>
      </c>
      <c r="U49" s="81"/>
      <c r="V49" s="64">
        <v>3</v>
      </c>
      <c r="W49" s="30">
        <v>0</v>
      </c>
      <c r="X49" s="30">
        <v>79</v>
      </c>
      <c r="Y49" s="30">
        <v>1</v>
      </c>
      <c r="Z49" s="30">
        <v>0</v>
      </c>
      <c r="AA49" s="30">
        <v>1</v>
      </c>
      <c r="AB49" s="30">
        <v>3</v>
      </c>
      <c r="AC49" s="64">
        <v>7</v>
      </c>
      <c r="AD49" s="30">
        <v>51</v>
      </c>
      <c r="AE49" s="30">
        <v>0</v>
      </c>
      <c r="AF49" s="30">
        <v>2</v>
      </c>
      <c r="AG49" s="30">
        <v>98</v>
      </c>
      <c r="AH49" s="30">
        <v>56</v>
      </c>
      <c r="AI49" s="30">
        <v>790</v>
      </c>
      <c r="AJ49" s="30">
        <v>5</v>
      </c>
      <c r="AK49" s="30">
        <v>37</v>
      </c>
      <c r="AL49" s="64">
        <v>0</v>
      </c>
      <c r="AM49" s="30">
        <v>0</v>
      </c>
      <c r="AN49" s="66">
        <v>1</v>
      </c>
      <c r="AO49" s="30">
        <v>0</v>
      </c>
      <c r="AP49" s="67">
        <v>0</v>
      </c>
      <c r="AQ49" s="17">
        <v>0</v>
      </c>
      <c r="AR49" s="17">
        <v>0</v>
      </c>
      <c r="AS49" s="68">
        <f t="shared" si="0"/>
        <v>123.26</v>
      </c>
      <c r="AT49" s="72">
        <f t="shared" si="1"/>
        <v>7.7037500000000003</v>
      </c>
    </row>
    <row r="50" spans="1:46" x14ac:dyDescent="0.3">
      <c r="A50" s="35" t="s">
        <v>253</v>
      </c>
      <c r="B50" s="19" t="s">
        <v>45</v>
      </c>
      <c r="C50" s="19" t="s">
        <v>14</v>
      </c>
      <c r="D50" s="19">
        <v>10</v>
      </c>
      <c r="E50" s="19">
        <v>5</v>
      </c>
      <c r="F50" s="19">
        <v>17</v>
      </c>
      <c r="G50" s="19">
        <v>7</v>
      </c>
      <c r="H50" s="88"/>
      <c r="I50" s="21" t="s">
        <v>295</v>
      </c>
      <c r="J50" s="30">
        <v>105</v>
      </c>
      <c r="K50" s="37">
        <v>1</v>
      </c>
      <c r="L50" s="30">
        <v>106</v>
      </c>
      <c r="M50" s="30">
        <v>108</v>
      </c>
      <c r="N50" s="37">
        <v>2</v>
      </c>
      <c r="O50" s="30">
        <v>110</v>
      </c>
      <c r="P50" s="30">
        <v>99</v>
      </c>
      <c r="Q50" s="37" t="s">
        <v>295</v>
      </c>
      <c r="R50" s="30">
        <v>99</v>
      </c>
      <c r="S50" s="82">
        <v>0.8</v>
      </c>
      <c r="T50" s="81">
        <v>1</v>
      </c>
      <c r="U50" s="81"/>
      <c r="V50" s="64">
        <v>0</v>
      </c>
      <c r="W50" s="30">
        <v>0</v>
      </c>
      <c r="X50" s="30">
        <v>0</v>
      </c>
      <c r="Y50" s="30">
        <v>0</v>
      </c>
      <c r="Z50" s="30">
        <v>0</v>
      </c>
      <c r="AA50" s="30">
        <v>0</v>
      </c>
      <c r="AB50" s="30">
        <v>0</v>
      </c>
      <c r="AC50" s="64">
        <v>0</v>
      </c>
      <c r="AD50" s="30">
        <v>0</v>
      </c>
      <c r="AE50" s="30">
        <v>0</v>
      </c>
      <c r="AF50" s="30">
        <v>0</v>
      </c>
      <c r="AG50" s="30">
        <v>3</v>
      </c>
      <c r="AH50" s="30">
        <v>3</v>
      </c>
      <c r="AI50" s="30">
        <v>37</v>
      </c>
      <c r="AJ50" s="30">
        <v>0</v>
      </c>
      <c r="AK50" s="30">
        <v>2</v>
      </c>
      <c r="AL50" s="64">
        <v>0</v>
      </c>
      <c r="AM50" s="30">
        <v>0</v>
      </c>
      <c r="AN50" s="66">
        <v>0</v>
      </c>
      <c r="AO50" s="30">
        <v>0</v>
      </c>
      <c r="AP50" s="67">
        <v>0</v>
      </c>
      <c r="AQ50" s="17">
        <v>0</v>
      </c>
      <c r="AR50" s="17">
        <v>0</v>
      </c>
      <c r="AS50" s="68">
        <f t="shared" si="0"/>
        <v>3.7</v>
      </c>
      <c r="AT50" s="72">
        <f t="shared" si="1"/>
        <v>3.7</v>
      </c>
    </row>
    <row r="51" spans="1:46" x14ac:dyDescent="0.3">
      <c r="A51" s="35" t="s">
        <v>328</v>
      </c>
      <c r="B51" s="19" t="s">
        <v>42</v>
      </c>
      <c r="C51" s="19" t="s">
        <v>46</v>
      </c>
      <c r="D51" s="19">
        <v>7</v>
      </c>
      <c r="E51" s="19">
        <v>9</v>
      </c>
      <c r="F51" s="19">
        <v>27</v>
      </c>
      <c r="G51" s="19">
        <v>11</v>
      </c>
      <c r="H51" s="88"/>
      <c r="I51" s="21" t="s">
        <v>295</v>
      </c>
      <c r="J51" s="30">
        <v>115</v>
      </c>
      <c r="K51" s="37">
        <v>-3</v>
      </c>
      <c r="L51" s="30">
        <v>112</v>
      </c>
      <c r="M51" s="30">
        <v>109</v>
      </c>
      <c r="N51" s="37">
        <v>-2</v>
      </c>
      <c r="O51" s="30">
        <v>107</v>
      </c>
      <c r="P51" s="30">
        <v>100</v>
      </c>
      <c r="Q51" s="37">
        <v>4</v>
      </c>
      <c r="R51" s="30">
        <v>104</v>
      </c>
      <c r="S51" s="82">
        <v>0.38</v>
      </c>
      <c r="T51" s="81" t="s">
        <v>295</v>
      </c>
      <c r="U51" s="81"/>
      <c r="V51" s="64" t="s">
        <v>295</v>
      </c>
      <c r="W51" s="30" t="s">
        <v>295</v>
      </c>
      <c r="X51" s="30" t="s">
        <v>295</v>
      </c>
      <c r="Y51" s="30" t="s">
        <v>295</v>
      </c>
      <c r="Z51" s="30" t="s">
        <v>295</v>
      </c>
      <c r="AA51" s="30" t="s">
        <v>295</v>
      </c>
      <c r="AB51" s="30" t="s">
        <v>295</v>
      </c>
      <c r="AC51" s="64" t="s">
        <v>295</v>
      </c>
      <c r="AD51" s="30" t="s">
        <v>295</v>
      </c>
      <c r="AE51" s="30" t="s">
        <v>295</v>
      </c>
      <c r="AF51" s="30" t="s">
        <v>295</v>
      </c>
      <c r="AG51" s="30" t="s">
        <v>295</v>
      </c>
      <c r="AH51" s="30" t="s">
        <v>295</v>
      </c>
      <c r="AI51" s="30" t="s">
        <v>295</v>
      </c>
      <c r="AJ51" s="30" t="s">
        <v>295</v>
      </c>
      <c r="AK51" s="30" t="s">
        <v>295</v>
      </c>
      <c r="AL51" s="64" t="s">
        <v>295</v>
      </c>
      <c r="AM51" s="30" t="s">
        <v>295</v>
      </c>
      <c r="AN51" s="66" t="s">
        <v>295</v>
      </c>
      <c r="AO51" s="30" t="s">
        <v>295</v>
      </c>
      <c r="AP51" s="67" t="s">
        <v>295</v>
      </c>
      <c r="AQ51" s="17">
        <v>0</v>
      </c>
      <c r="AR51" s="17">
        <v>0</v>
      </c>
      <c r="AS51" s="68">
        <f t="shared" si="0"/>
        <v>0</v>
      </c>
      <c r="AT51" s="72" t="str">
        <f t="shared" si="1"/>
        <v>-</v>
      </c>
    </row>
    <row r="52" spans="1:46" x14ac:dyDescent="0.3">
      <c r="A52" s="35" t="s">
        <v>217</v>
      </c>
      <c r="B52" s="19" t="s">
        <v>42</v>
      </c>
      <c r="C52" s="19" t="s">
        <v>46</v>
      </c>
      <c r="D52" s="19">
        <v>7</v>
      </c>
      <c r="E52" s="19">
        <v>9</v>
      </c>
      <c r="F52" s="19">
        <v>27</v>
      </c>
      <c r="G52" s="19">
        <v>11</v>
      </c>
      <c r="H52" s="88"/>
      <c r="I52" s="21" t="s">
        <v>295</v>
      </c>
      <c r="J52" s="30">
        <v>234</v>
      </c>
      <c r="K52" s="37">
        <v>2</v>
      </c>
      <c r="L52" s="30">
        <v>236</v>
      </c>
      <c r="M52" s="30">
        <v>183</v>
      </c>
      <c r="N52" s="37">
        <v>-16</v>
      </c>
      <c r="O52" s="30">
        <v>167</v>
      </c>
      <c r="P52" s="30">
        <v>165</v>
      </c>
      <c r="Q52" s="37">
        <v>-4</v>
      </c>
      <c r="R52" s="30">
        <v>161</v>
      </c>
      <c r="S52" s="82">
        <v>0.05</v>
      </c>
      <c r="T52" s="81">
        <v>14</v>
      </c>
      <c r="U52" s="81"/>
      <c r="V52" s="64">
        <v>0</v>
      </c>
      <c r="W52" s="30">
        <v>0</v>
      </c>
      <c r="X52" s="30">
        <v>0</v>
      </c>
      <c r="Y52" s="30">
        <v>0</v>
      </c>
      <c r="Z52" s="30">
        <v>0</v>
      </c>
      <c r="AA52" s="30">
        <v>0</v>
      </c>
      <c r="AB52" s="30">
        <v>0</v>
      </c>
      <c r="AC52" s="64">
        <v>171</v>
      </c>
      <c r="AD52" s="30">
        <v>673</v>
      </c>
      <c r="AE52" s="30">
        <v>4</v>
      </c>
      <c r="AF52" s="30">
        <v>30</v>
      </c>
      <c r="AG52" s="30">
        <v>13</v>
      </c>
      <c r="AH52" s="30">
        <v>11</v>
      </c>
      <c r="AI52" s="30">
        <v>64</v>
      </c>
      <c r="AJ52" s="30">
        <v>1</v>
      </c>
      <c r="AK52" s="30">
        <v>3</v>
      </c>
      <c r="AL52" s="64">
        <v>0</v>
      </c>
      <c r="AM52" s="30">
        <v>0</v>
      </c>
      <c r="AN52" s="66">
        <v>0</v>
      </c>
      <c r="AO52" s="30">
        <v>2</v>
      </c>
      <c r="AP52" s="67">
        <v>1</v>
      </c>
      <c r="AQ52" s="17">
        <v>0</v>
      </c>
      <c r="AR52" s="17">
        <v>0</v>
      </c>
      <c r="AS52" s="68">
        <f t="shared" si="0"/>
        <v>101.7</v>
      </c>
      <c r="AT52" s="72">
        <f t="shared" si="1"/>
        <v>7.2642857142857142</v>
      </c>
    </row>
    <row r="53" spans="1:46" x14ac:dyDescent="0.3">
      <c r="A53" s="35" t="s">
        <v>326</v>
      </c>
      <c r="B53" s="19" t="s">
        <v>42</v>
      </c>
      <c r="C53" s="19" t="s">
        <v>46</v>
      </c>
      <c r="D53" s="19">
        <v>7</v>
      </c>
      <c r="E53" s="19">
        <v>9</v>
      </c>
      <c r="F53" s="19">
        <v>27</v>
      </c>
      <c r="G53" s="19">
        <v>11</v>
      </c>
      <c r="H53" s="88"/>
      <c r="I53" s="21" t="s">
        <v>295</v>
      </c>
      <c r="J53" s="30">
        <v>120</v>
      </c>
      <c r="K53" s="37">
        <v>-4</v>
      </c>
      <c r="L53" s="30">
        <v>116</v>
      </c>
      <c r="M53" s="30">
        <v>91</v>
      </c>
      <c r="N53" s="37">
        <v>1</v>
      </c>
      <c r="O53" s="30">
        <v>92</v>
      </c>
      <c r="P53" s="30">
        <v>108</v>
      </c>
      <c r="Q53" s="37">
        <v>-7</v>
      </c>
      <c r="R53" s="30">
        <v>101</v>
      </c>
      <c r="S53" s="82">
        <v>0.57999999999999996</v>
      </c>
      <c r="T53" s="81">
        <v>16</v>
      </c>
      <c r="U53" s="81"/>
      <c r="V53" s="64">
        <v>0</v>
      </c>
      <c r="W53" s="30">
        <v>0</v>
      </c>
      <c r="X53" s="30">
        <v>0</v>
      </c>
      <c r="Y53" s="30">
        <v>0</v>
      </c>
      <c r="Z53" s="30">
        <v>0</v>
      </c>
      <c r="AA53" s="30">
        <v>0</v>
      </c>
      <c r="AB53" s="30">
        <v>0</v>
      </c>
      <c r="AC53" s="64">
        <v>148</v>
      </c>
      <c r="AD53" s="30">
        <v>607</v>
      </c>
      <c r="AE53" s="30">
        <v>8</v>
      </c>
      <c r="AF53" s="30">
        <v>34</v>
      </c>
      <c r="AG53" s="30">
        <v>14</v>
      </c>
      <c r="AH53" s="30">
        <v>9</v>
      </c>
      <c r="AI53" s="30">
        <v>87</v>
      </c>
      <c r="AJ53" s="30">
        <v>0</v>
      </c>
      <c r="AK53" s="30">
        <v>4</v>
      </c>
      <c r="AL53" s="64">
        <v>0</v>
      </c>
      <c r="AM53" s="30">
        <v>0</v>
      </c>
      <c r="AN53" s="66">
        <v>0</v>
      </c>
      <c r="AO53" s="30">
        <v>3</v>
      </c>
      <c r="AP53" s="67">
        <v>2</v>
      </c>
      <c r="AQ53" s="17">
        <v>0</v>
      </c>
      <c r="AR53" s="17">
        <v>0</v>
      </c>
      <c r="AS53" s="68">
        <f t="shared" si="0"/>
        <v>113.4</v>
      </c>
      <c r="AT53" s="72">
        <f t="shared" si="1"/>
        <v>7.0875000000000004</v>
      </c>
    </row>
    <row r="54" spans="1:46" x14ac:dyDescent="0.3">
      <c r="A54" s="35" t="s">
        <v>303</v>
      </c>
      <c r="B54" s="19" t="s">
        <v>43</v>
      </c>
      <c r="C54" s="19" t="s">
        <v>46</v>
      </c>
      <c r="D54" s="19">
        <v>7</v>
      </c>
      <c r="E54" s="19">
        <v>9</v>
      </c>
      <c r="F54" s="19">
        <v>27</v>
      </c>
      <c r="G54" s="19">
        <v>11</v>
      </c>
      <c r="H54" s="88"/>
      <c r="I54" s="21" t="s">
        <v>295</v>
      </c>
      <c r="J54" s="30">
        <v>178</v>
      </c>
      <c r="K54" s="37">
        <v>-3</v>
      </c>
      <c r="L54" s="30">
        <v>175</v>
      </c>
      <c r="M54" s="30">
        <v>200</v>
      </c>
      <c r="N54" s="37">
        <v>-1</v>
      </c>
      <c r="O54" s="30">
        <v>199</v>
      </c>
      <c r="P54" s="30">
        <v>243</v>
      </c>
      <c r="Q54" s="37">
        <v>-34</v>
      </c>
      <c r="R54" s="30">
        <v>209</v>
      </c>
      <c r="S54" s="82">
        <v>0.03</v>
      </c>
      <c r="T54" s="81">
        <v>15</v>
      </c>
      <c r="U54" s="81"/>
      <c r="V54" s="64">
        <v>0</v>
      </c>
      <c r="W54" s="30">
        <v>0</v>
      </c>
      <c r="X54" s="30">
        <v>0</v>
      </c>
      <c r="Y54" s="30">
        <v>0</v>
      </c>
      <c r="Z54" s="30">
        <v>0</v>
      </c>
      <c r="AA54" s="30">
        <v>0</v>
      </c>
      <c r="AB54" s="30">
        <v>0</v>
      </c>
      <c r="AC54" s="64">
        <v>3</v>
      </c>
      <c r="AD54" s="30">
        <v>15</v>
      </c>
      <c r="AE54" s="30">
        <v>0</v>
      </c>
      <c r="AF54" s="30">
        <v>0</v>
      </c>
      <c r="AG54" s="30">
        <v>112</v>
      </c>
      <c r="AH54" s="30">
        <v>63</v>
      </c>
      <c r="AI54" s="30">
        <v>824</v>
      </c>
      <c r="AJ54" s="30">
        <v>2</v>
      </c>
      <c r="AK54" s="30">
        <v>44</v>
      </c>
      <c r="AL54" s="64">
        <v>0</v>
      </c>
      <c r="AM54" s="30">
        <v>0</v>
      </c>
      <c r="AN54" s="66">
        <v>0</v>
      </c>
      <c r="AO54" s="30">
        <v>0</v>
      </c>
      <c r="AP54" s="67">
        <v>0</v>
      </c>
      <c r="AQ54" s="17">
        <v>0</v>
      </c>
      <c r="AR54" s="17">
        <v>0</v>
      </c>
      <c r="AS54" s="68">
        <f t="shared" si="0"/>
        <v>95.9</v>
      </c>
      <c r="AT54" s="72">
        <f t="shared" si="1"/>
        <v>6.3933333333333335</v>
      </c>
    </row>
    <row r="55" spans="1:46" x14ac:dyDescent="0.3">
      <c r="A55" s="35" t="s">
        <v>261</v>
      </c>
      <c r="B55" s="19" t="s">
        <v>43</v>
      </c>
      <c r="C55" s="19" t="s">
        <v>46</v>
      </c>
      <c r="D55" s="19">
        <v>7</v>
      </c>
      <c r="E55" s="19">
        <v>9</v>
      </c>
      <c r="F55" s="19">
        <v>27</v>
      </c>
      <c r="G55" s="19">
        <v>11</v>
      </c>
      <c r="H55" s="88" t="s">
        <v>394</v>
      </c>
      <c r="I55" s="21" t="s">
        <v>295</v>
      </c>
      <c r="J55" s="30">
        <v>187</v>
      </c>
      <c r="K55" s="37">
        <v>4</v>
      </c>
      <c r="L55" s="30">
        <v>191</v>
      </c>
      <c r="M55" s="30">
        <v>300</v>
      </c>
      <c r="N55" s="37" t="s">
        <v>295</v>
      </c>
      <c r="O55" s="30">
        <v>300</v>
      </c>
      <c r="P55" s="30">
        <v>300</v>
      </c>
      <c r="Q55" s="37" t="s">
        <v>295</v>
      </c>
      <c r="R55" s="30">
        <v>300</v>
      </c>
      <c r="S55" s="82">
        <v>0.02</v>
      </c>
      <c r="T55" s="81">
        <v>5</v>
      </c>
      <c r="U55" s="81"/>
      <c r="V55" s="64">
        <v>0</v>
      </c>
      <c r="W55" s="30">
        <v>1</v>
      </c>
      <c r="X55" s="30">
        <v>0</v>
      </c>
      <c r="Y55" s="30">
        <v>0</v>
      </c>
      <c r="Z55" s="30">
        <v>0</v>
      </c>
      <c r="AA55" s="30">
        <v>0</v>
      </c>
      <c r="AB55" s="30">
        <v>0</v>
      </c>
      <c r="AC55" s="64">
        <v>0</v>
      </c>
      <c r="AD55" s="30">
        <v>0</v>
      </c>
      <c r="AE55" s="30">
        <v>0</v>
      </c>
      <c r="AF55" s="30">
        <v>0</v>
      </c>
      <c r="AG55" s="30">
        <v>47</v>
      </c>
      <c r="AH55" s="30">
        <v>24</v>
      </c>
      <c r="AI55" s="30">
        <v>303</v>
      </c>
      <c r="AJ55" s="30">
        <v>0</v>
      </c>
      <c r="AK55" s="30">
        <v>16</v>
      </c>
      <c r="AL55" s="64">
        <v>0</v>
      </c>
      <c r="AM55" s="30">
        <v>0</v>
      </c>
      <c r="AN55" s="66">
        <v>0</v>
      </c>
      <c r="AO55" s="30">
        <v>0</v>
      </c>
      <c r="AP55" s="67">
        <v>0</v>
      </c>
      <c r="AQ55" s="17">
        <v>0</v>
      </c>
      <c r="AR55" s="17">
        <v>0</v>
      </c>
      <c r="AS55" s="68">
        <f t="shared" si="0"/>
        <v>30.3</v>
      </c>
      <c r="AT55" s="72">
        <f t="shared" si="1"/>
        <v>6.0600000000000005</v>
      </c>
    </row>
    <row r="56" spans="1:46" x14ac:dyDescent="0.3">
      <c r="A56" s="35" t="s">
        <v>222</v>
      </c>
      <c r="B56" s="19" t="s">
        <v>43</v>
      </c>
      <c r="C56" s="19" t="s">
        <v>46</v>
      </c>
      <c r="D56" s="19">
        <v>7</v>
      </c>
      <c r="E56" s="19">
        <v>9</v>
      </c>
      <c r="F56" s="19">
        <v>27</v>
      </c>
      <c r="G56" s="19">
        <v>11</v>
      </c>
      <c r="H56" s="88" t="s">
        <v>369</v>
      </c>
      <c r="I56" s="21" t="s">
        <v>295</v>
      </c>
      <c r="J56" s="30">
        <v>157</v>
      </c>
      <c r="K56" s="37">
        <v>-8</v>
      </c>
      <c r="L56" s="30">
        <v>149</v>
      </c>
      <c r="M56" s="30">
        <v>151</v>
      </c>
      <c r="N56" s="37">
        <v>-5</v>
      </c>
      <c r="O56" s="30">
        <v>146</v>
      </c>
      <c r="P56" s="30">
        <v>167</v>
      </c>
      <c r="Q56" s="37">
        <v>-8</v>
      </c>
      <c r="R56" s="30">
        <v>159</v>
      </c>
      <c r="S56" s="82">
        <v>0.17</v>
      </c>
      <c r="T56" s="81">
        <v>15</v>
      </c>
      <c r="U56" s="81"/>
      <c r="V56" s="64">
        <v>0</v>
      </c>
      <c r="W56" s="30">
        <v>0</v>
      </c>
      <c r="X56" s="30">
        <v>0</v>
      </c>
      <c r="Y56" s="30">
        <v>0</v>
      </c>
      <c r="Z56" s="30">
        <v>0</v>
      </c>
      <c r="AA56" s="30">
        <v>0</v>
      </c>
      <c r="AB56" s="30">
        <v>0</v>
      </c>
      <c r="AC56" s="64">
        <v>0</v>
      </c>
      <c r="AD56" s="30">
        <v>0</v>
      </c>
      <c r="AE56" s="30">
        <v>0</v>
      </c>
      <c r="AF56" s="30">
        <v>0</v>
      </c>
      <c r="AG56" s="30">
        <v>95</v>
      </c>
      <c r="AH56" s="30">
        <v>60</v>
      </c>
      <c r="AI56" s="30">
        <v>754</v>
      </c>
      <c r="AJ56" s="30">
        <v>0</v>
      </c>
      <c r="AK56" s="30">
        <v>42</v>
      </c>
      <c r="AL56" s="64">
        <v>0</v>
      </c>
      <c r="AM56" s="30">
        <v>0</v>
      </c>
      <c r="AN56" s="66">
        <v>0</v>
      </c>
      <c r="AO56" s="30">
        <v>2</v>
      </c>
      <c r="AP56" s="67">
        <v>0</v>
      </c>
      <c r="AQ56" s="17">
        <v>0</v>
      </c>
      <c r="AR56" s="17">
        <v>0</v>
      </c>
      <c r="AS56" s="68">
        <f t="shared" si="0"/>
        <v>75.400000000000006</v>
      </c>
      <c r="AT56" s="72">
        <f t="shared" si="1"/>
        <v>5.0266666666666673</v>
      </c>
    </row>
    <row r="57" spans="1:46" x14ac:dyDescent="0.3">
      <c r="A57" s="35" t="s">
        <v>200</v>
      </c>
      <c r="B57" s="19" t="s">
        <v>44</v>
      </c>
      <c r="C57" s="19" t="s">
        <v>33</v>
      </c>
      <c r="D57" s="19">
        <v>12</v>
      </c>
      <c r="E57" s="19">
        <v>4</v>
      </c>
      <c r="F57" s="19">
        <v>30</v>
      </c>
      <c r="G57" s="19">
        <v>6</v>
      </c>
      <c r="H57" s="88"/>
      <c r="I57" s="21" t="s">
        <v>295</v>
      </c>
      <c r="J57" s="30">
        <v>58</v>
      </c>
      <c r="K57" s="37">
        <v>-1</v>
      </c>
      <c r="L57" s="30">
        <v>57</v>
      </c>
      <c r="M57" s="30">
        <v>67</v>
      </c>
      <c r="N57" s="37" t="s">
        <v>295</v>
      </c>
      <c r="O57" s="30">
        <v>67</v>
      </c>
      <c r="P57" s="30">
        <v>76</v>
      </c>
      <c r="Q57" s="37">
        <v>-4</v>
      </c>
      <c r="R57" s="30">
        <v>72</v>
      </c>
      <c r="S57" s="82">
        <v>0.99</v>
      </c>
      <c r="T57" s="81">
        <v>15</v>
      </c>
      <c r="U57" s="81"/>
      <c r="V57" s="64">
        <v>304</v>
      </c>
      <c r="W57" s="30">
        <v>131</v>
      </c>
      <c r="X57" s="30">
        <v>3705</v>
      </c>
      <c r="Y57" s="30">
        <v>34</v>
      </c>
      <c r="Z57" s="30">
        <v>9</v>
      </c>
      <c r="AA57" s="30">
        <v>29</v>
      </c>
      <c r="AB57" s="30">
        <v>189</v>
      </c>
      <c r="AC57" s="64">
        <v>26</v>
      </c>
      <c r="AD57" s="30">
        <v>61</v>
      </c>
      <c r="AE57" s="30">
        <v>0</v>
      </c>
      <c r="AF57" s="30">
        <v>4</v>
      </c>
      <c r="AG57" s="30">
        <v>0</v>
      </c>
      <c r="AH57" s="30">
        <v>0</v>
      </c>
      <c r="AI57" s="30">
        <v>0</v>
      </c>
      <c r="AJ57" s="30">
        <v>0</v>
      </c>
      <c r="AK57" s="30">
        <v>0</v>
      </c>
      <c r="AL57" s="64">
        <v>0</v>
      </c>
      <c r="AM57" s="30">
        <v>0</v>
      </c>
      <c r="AN57" s="66">
        <v>0</v>
      </c>
      <c r="AO57" s="30">
        <v>6</v>
      </c>
      <c r="AP57" s="67">
        <v>3</v>
      </c>
      <c r="AQ57" s="17">
        <v>0</v>
      </c>
      <c r="AR57" s="17">
        <v>0</v>
      </c>
      <c r="AS57" s="68">
        <f t="shared" si="0"/>
        <v>275.3</v>
      </c>
      <c r="AT57" s="72">
        <f t="shared" si="1"/>
        <v>18.353333333333335</v>
      </c>
    </row>
    <row r="58" spans="1:46" x14ac:dyDescent="0.3">
      <c r="A58" s="35" t="s">
        <v>143</v>
      </c>
      <c r="B58" s="19" t="s">
        <v>43</v>
      </c>
      <c r="C58" s="19" t="s">
        <v>33</v>
      </c>
      <c r="D58" s="19">
        <v>12</v>
      </c>
      <c r="E58" s="19">
        <v>4</v>
      </c>
      <c r="F58" s="19">
        <v>30</v>
      </c>
      <c r="G58" s="19">
        <v>6</v>
      </c>
      <c r="H58" s="88" t="s">
        <v>369</v>
      </c>
      <c r="I58" s="21" t="s">
        <v>295</v>
      </c>
      <c r="J58" s="30">
        <v>7</v>
      </c>
      <c r="K58" s="37" t="s">
        <v>295</v>
      </c>
      <c r="L58" s="30">
        <v>7</v>
      </c>
      <c r="M58" s="30">
        <v>7</v>
      </c>
      <c r="N58" s="37" t="s">
        <v>295</v>
      </c>
      <c r="O58" s="30">
        <v>7</v>
      </c>
      <c r="P58" s="30">
        <v>10</v>
      </c>
      <c r="Q58" s="37" t="s">
        <v>295</v>
      </c>
      <c r="R58" s="30">
        <v>10</v>
      </c>
      <c r="S58" s="82">
        <v>1</v>
      </c>
      <c r="T58" s="81">
        <v>16</v>
      </c>
      <c r="U58" s="81"/>
      <c r="V58" s="64">
        <v>0</v>
      </c>
      <c r="W58" s="30">
        <v>0</v>
      </c>
      <c r="X58" s="30">
        <v>0</v>
      </c>
      <c r="Y58" s="30">
        <v>0</v>
      </c>
      <c r="Z58" s="30">
        <v>0</v>
      </c>
      <c r="AA58" s="30">
        <v>0</v>
      </c>
      <c r="AB58" s="30">
        <v>0</v>
      </c>
      <c r="AC58" s="64">
        <v>0</v>
      </c>
      <c r="AD58" s="30">
        <v>0</v>
      </c>
      <c r="AE58" s="30">
        <v>0</v>
      </c>
      <c r="AF58" s="30">
        <v>0</v>
      </c>
      <c r="AG58" s="30">
        <v>136</v>
      </c>
      <c r="AH58" s="30">
        <v>88</v>
      </c>
      <c r="AI58" s="30">
        <v>1320</v>
      </c>
      <c r="AJ58" s="30">
        <v>16</v>
      </c>
      <c r="AK58" s="30">
        <v>60</v>
      </c>
      <c r="AL58" s="64">
        <v>0</v>
      </c>
      <c r="AM58" s="30">
        <v>0</v>
      </c>
      <c r="AN58" s="66">
        <v>0</v>
      </c>
      <c r="AO58" s="30">
        <v>0</v>
      </c>
      <c r="AP58" s="67">
        <v>0</v>
      </c>
      <c r="AQ58" s="17">
        <v>0</v>
      </c>
      <c r="AR58" s="17">
        <v>0</v>
      </c>
      <c r="AS58" s="68">
        <f t="shared" si="0"/>
        <v>228</v>
      </c>
      <c r="AT58" s="72">
        <f t="shared" si="1"/>
        <v>14.25</v>
      </c>
    </row>
    <row r="59" spans="1:46" x14ac:dyDescent="0.3">
      <c r="A59" s="35" t="s">
        <v>206</v>
      </c>
      <c r="B59" s="19" t="s">
        <v>43</v>
      </c>
      <c r="C59" s="19" t="s">
        <v>33</v>
      </c>
      <c r="D59" s="19">
        <v>12</v>
      </c>
      <c r="E59" s="19">
        <v>4</v>
      </c>
      <c r="F59" s="19">
        <v>30</v>
      </c>
      <c r="G59" s="19">
        <v>6</v>
      </c>
      <c r="H59" s="88"/>
      <c r="I59" s="21" t="s">
        <v>295</v>
      </c>
      <c r="J59" s="30">
        <v>125</v>
      </c>
      <c r="K59" s="37">
        <v>1</v>
      </c>
      <c r="L59" s="30">
        <v>126</v>
      </c>
      <c r="M59" s="30">
        <v>121</v>
      </c>
      <c r="N59" s="37">
        <v>1</v>
      </c>
      <c r="O59" s="30">
        <v>122</v>
      </c>
      <c r="P59" s="30">
        <v>151</v>
      </c>
      <c r="Q59" s="37">
        <v>9</v>
      </c>
      <c r="R59" s="30">
        <v>160</v>
      </c>
      <c r="S59" s="82">
        <v>0.56999999999999995</v>
      </c>
      <c r="T59" s="81">
        <v>16</v>
      </c>
      <c r="U59" s="81"/>
      <c r="V59" s="64">
        <v>0</v>
      </c>
      <c r="W59" s="30">
        <v>0</v>
      </c>
      <c r="X59" s="30">
        <v>0</v>
      </c>
      <c r="Y59" s="30">
        <v>0</v>
      </c>
      <c r="Z59" s="30">
        <v>0</v>
      </c>
      <c r="AA59" s="30">
        <v>0</v>
      </c>
      <c r="AB59" s="30">
        <v>0</v>
      </c>
      <c r="AC59" s="64">
        <v>0</v>
      </c>
      <c r="AD59" s="30">
        <v>0</v>
      </c>
      <c r="AE59" s="30">
        <v>0</v>
      </c>
      <c r="AF59" s="30">
        <v>0</v>
      </c>
      <c r="AG59" s="30">
        <v>65</v>
      </c>
      <c r="AH59" s="30">
        <v>37</v>
      </c>
      <c r="AI59" s="30">
        <v>621</v>
      </c>
      <c r="AJ59" s="30">
        <v>8</v>
      </c>
      <c r="AK59" s="30">
        <v>30</v>
      </c>
      <c r="AL59" s="64">
        <v>0</v>
      </c>
      <c r="AM59" s="30">
        <v>0</v>
      </c>
      <c r="AN59" s="66">
        <v>0</v>
      </c>
      <c r="AO59" s="30">
        <v>0</v>
      </c>
      <c r="AP59" s="67">
        <v>0</v>
      </c>
      <c r="AQ59" s="17">
        <v>0</v>
      </c>
      <c r="AR59" s="17">
        <v>0</v>
      </c>
      <c r="AS59" s="68">
        <f t="shared" si="0"/>
        <v>110.1</v>
      </c>
      <c r="AT59" s="72">
        <f t="shared" si="1"/>
        <v>6.8812499999999996</v>
      </c>
    </row>
    <row r="60" spans="1:46" x14ac:dyDescent="0.3">
      <c r="A60" s="35" t="s">
        <v>202</v>
      </c>
      <c r="B60" s="19" t="s">
        <v>45</v>
      </c>
      <c r="C60" s="19" t="s">
        <v>33</v>
      </c>
      <c r="D60" s="19">
        <v>12</v>
      </c>
      <c r="E60" s="19">
        <v>4</v>
      </c>
      <c r="F60" s="19">
        <v>30</v>
      </c>
      <c r="G60" s="19">
        <v>6</v>
      </c>
      <c r="H60" s="88"/>
      <c r="I60" s="21" t="s">
        <v>295</v>
      </c>
      <c r="J60" s="30">
        <v>84</v>
      </c>
      <c r="K60" s="37" t="s">
        <v>295</v>
      </c>
      <c r="L60" s="30">
        <v>84</v>
      </c>
      <c r="M60" s="30">
        <v>89</v>
      </c>
      <c r="N60" s="37">
        <v>-5</v>
      </c>
      <c r="O60" s="30">
        <v>84</v>
      </c>
      <c r="P60" s="30">
        <v>75</v>
      </c>
      <c r="Q60" s="37">
        <v>1</v>
      </c>
      <c r="R60" s="30">
        <v>76</v>
      </c>
      <c r="S60" s="82">
        <v>0.99</v>
      </c>
      <c r="T60" s="81">
        <v>16</v>
      </c>
      <c r="U60" s="81"/>
      <c r="V60" s="64">
        <v>0</v>
      </c>
      <c r="W60" s="30">
        <v>0</v>
      </c>
      <c r="X60" s="30">
        <v>0</v>
      </c>
      <c r="Y60" s="30">
        <v>0</v>
      </c>
      <c r="Z60" s="30">
        <v>0</v>
      </c>
      <c r="AA60" s="30">
        <v>0</v>
      </c>
      <c r="AB60" s="30">
        <v>0</v>
      </c>
      <c r="AC60" s="64">
        <v>0</v>
      </c>
      <c r="AD60" s="30">
        <v>0</v>
      </c>
      <c r="AE60" s="30">
        <v>0</v>
      </c>
      <c r="AF60" s="30">
        <v>0</v>
      </c>
      <c r="AG60" s="30">
        <v>90</v>
      </c>
      <c r="AH60" s="30">
        <v>64</v>
      </c>
      <c r="AI60" s="30">
        <v>703</v>
      </c>
      <c r="AJ60" s="30">
        <v>5</v>
      </c>
      <c r="AK60" s="30">
        <v>48</v>
      </c>
      <c r="AL60" s="64">
        <v>0</v>
      </c>
      <c r="AM60" s="30">
        <v>0</v>
      </c>
      <c r="AN60" s="66">
        <v>0</v>
      </c>
      <c r="AO60" s="30">
        <v>0</v>
      </c>
      <c r="AP60" s="67">
        <v>0</v>
      </c>
      <c r="AQ60" s="17">
        <v>0</v>
      </c>
      <c r="AR60" s="17">
        <v>0</v>
      </c>
      <c r="AS60" s="68">
        <f t="shared" si="0"/>
        <v>100.3</v>
      </c>
      <c r="AT60" s="72">
        <f t="shared" si="1"/>
        <v>6.2687499999999998</v>
      </c>
    </row>
    <row r="61" spans="1:46" x14ac:dyDescent="0.3">
      <c r="A61" s="35" t="s">
        <v>241</v>
      </c>
      <c r="B61" s="19" t="s">
        <v>42</v>
      </c>
      <c r="C61" s="19" t="s">
        <v>33</v>
      </c>
      <c r="D61" s="19">
        <v>12</v>
      </c>
      <c r="E61" s="19">
        <v>4</v>
      </c>
      <c r="F61" s="19">
        <v>30</v>
      </c>
      <c r="G61" s="19">
        <v>6</v>
      </c>
      <c r="H61" s="88"/>
      <c r="I61" s="21" t="s">
        <v>295</v>
      </c>
      <c r="J61" s="30">
        <v>139</v>
      </c>
      <c r="K61" s="37">
        <v>2</v>
      </c>
      <c r="L61" s="30">
        <v>141</v>
      </c>
      <c r="M61" s="30">
        <v>120</v>
      </c>
      <c r="N61" s="37">
        <v>3</v>
      </c>
      <c r="O61" s="30">
        <v>123</v>
      </c>
      <c r="P61" s="30">
        <v>123</v>
      </c>
      <c r="Q61" s="37">
        <v>5</v>
      </c>
      <c r="R61" s="30">
        <v>128</v>
      </c>
      <c r="S61" s="82">
        <v>0.62</v>
      </c>
      <c r="T61" s="81">
        <v>16</v>
      </c>
      <c r="U61" s="81"/>
      <c r="V61" s="64">
        <v>0</v>
      </c>
      <c r="W61" s="30">
        <v>1</v>
      </c>
      <c r="X61" s="30">
        <v>0</v>
      </c>
      <c r="Y61" s="30">
        <v>0</v>
      </c>
      <c r="Z61" s="30">
        <v>0</v>
      </c>
      <c r="AA61" s="30">
        <v>0</v>
      </c>
      <c r="AB61" s="30">
        <v>0</v>
      </c>
      <c r="AC61" s="64">
        <v>155</v>
      </c>
      <c r="AD61" s="30">
        <v>534</v>
      </c>
      <c r="AE61" s="30">
        <v>2</v>
      </c>
      <c r="AF61" s="30">
        <v>20</v>
      </c>
      <c r="AG61" s="30">
        <v>56</v>
      </c>
      <c r="AH61" s="30">
        <v>36</v>
      </c>
      <c r="AI61" s="30">
        <v>212</v>
      </c>
      <c r="AJ61" s="30">
        <v>0</v>
      </c>
      <c r="AK61" s="30">
        <v>8</v>
      </c>
      <c r="AL61" s="64">
        <v>59</v>
      </c>
      <c r="AM61" s="30">
        <v>0</v>
      </c>
      <c r="AN61" s="66">
        <v>0</v>
      </c>
      <c r="AO61" s="30">
        <v>1</v>
      </c>
      <c r="AP61" s="67">
        <v>1</v>
      </c>
      <c r="AQ61" s="17">
        <v>0</v>
      </c>
      <c r="AR61" s="17">
        <v>0</v>
      </c>
      <c r="AS61" s="68">
        <f t="shared" si="0"/>
        <v>84.600000000000009</v>
      </c>
      <c r="AT61" s="72">
        <f t="shared" si="1"/>
        <v>5.2875000000000005</v>
      </c>
    </row>
    <row r="62" spans="1:46" x14ac:dyDescent="0.3">
      <c r="A62" s="35" t="s">
        <v>314</v>
      </c>
      <c r="B62" s="19" t="s">
        <v>42</v>
      </c>
      <c r="C62" s="19" t="s">
        <v>33</v>
      </c>
      <c r="D62" s="19">
        <v>12</v>
      </c>
      <c r="E62" s="19">
        <v>4</v>
      </c>
      <c r="F62" s="19">
        <v>30</v>
      </c>
      <c r="G62" s="19">
        <v>6</v>
      </c>
      <c r="H62" s="88"/>
      <c r="I62" s="21" t="s">
        <v>295</v>
      </c>
      <c r="J62" s="30">
        <v>37</v>
      </c>
      <c r="K62" s="37">
        <v>3</v>
      </c>
      <c r="L62" s="30">
        <v>40</v>
      </c>
      <c r="M62" s="30">
        <v>57</v>
      </c>
      <c r="N62" s="37">
        <v>-15</v>
      </c>
      <c r="O62" s="30">
        <v>42</v>
      </c>
      <c r="P62" s="30">
        <v>61</v>
      </c>
      <c r="Q62" s="37">
        <v>-8</v>
      </c>
      <c r="R62" s="30">
        <v>53</v>
      </c>
      <c r="S62" s="82">
        <v>0.96</v>
      </c>
      <c r="T62" s="81">
        <v>16</v>
      </c>
      <c r="U62" s="81"/>
      <c r="V62" s="64">
        <v>0</v>
      </c>
      <c r="W62" s="30">
        <v>0</v>
      </c>
      <c r="X62" s="30">
        <v>0</v>
      </c>
      <c r="Y62" s="30">
        <v>0</v>
      </c>
      <c r="Z62" s="30">
        <v>0</v>
      </c>
      <c r="AA62" s="30">
        <v>0</v>
      </c>
      <c r="AB62" s="30">
        <v>0</v>
      </c>
      <c r="AC62" s="64">
        <v>51</v>
      </c>
      <c r="AD62" s="30">
        <v>343</v>
      </c>
      <c r="AE62" s="30">
        <v>3</v>
      </c>
      <c r="AF62" s="30">
        <v>12</v>
      </c>
      <c r="AG62" s="30">
        <v>5</v>
      </c>
      <c r="AH62" s="30">
        <v>4</v>
      </c>
      <c r="AI62" s="30">
        <v>23</v>
      </c>
      <c r="AJ62" s="30">
        <v>0</v>
      </c>
      <c r="AK62" s="30">
        <v>1</v>
      </c>
      <c r="AL62" s="64">
        <v>0</v>
      </c>
      <c r="AM62" s="30">
        <v>0</v>
      </c>
      <c r="AN62" s="66">
        <v>0</v>
      </c>
      <c r="AO62" s="30">
        <v>2</v>
      </c>
      <c r="AP62" s="67">
        <v>2</v>
      </c>
      <c r="AQ62" s="17">
        <v>0</v>
      </c>
      <c r="AR62" s="17">
        <v>0</v>
      </c>
      <c r="AS62" s="68">
        <f t="shared" si="0"/>
        <v>50.599999999999994</v>
      </c>
      <c r="AT62" s="72">
        <f t="shared" si="1"/>
        <v>3.1624999999999996</v>
      </c>
    </row>
    <row r="63" spans="1:46" x14ac:dyDescent="0.3">
      <c r="A63" s="35" t="s">
        <v>148</v>
      </c>
      <c r="B63" s="19" t="s">
        <v>44</v>
      </c>
      <c r="C63" s="19" t="s">
        <v>11</v>
      </c>
      <c r="D63" s="19">
        <v>12</v>
      </c>
      <c r="E63" s="19">
        <v>4</v>
      </c>
      <c r="F63" s="19">
        <v>32</v>
      </c>
      <c r="G63" s="19">
        <v>7</v>
      </c>
      <c r="H63" s="88"/>
      <c r="I63" s="21" t="s">
        <v>295</v>
      </c>
      <c r="J63" s="30">
        <v>45</v>
      </c>
      <c r="K63" s="37" t="s">
        <v>295</v>
      </c>
      <c r="L63" s="30">
        <v>45</v>
      </c>
      <c r="M63" s="30">
        <v>44</v>
      </c>
      <c r="N63" s="37" t="s">
        <v>295</v>
      </c>
      <c r="O63" s="30">
        <v>44</v>
      </c>
      <c r="P63" s="30">
        <v>58</v>
      </c>
      <c r="Q63" s="37">
        <v>1</v>
      </c>
      <c r="R63" s="30">
        <v>59</v>
      </c>
      <c r="S63" s="82">
        <v>1</v>
      </c>
      <c r="T63" s="81">
        <v>16</v>
      </c>
      <c r="U63" s="81"/>
      <c r="V63" s="64">
        <v>395</v>
      </c>
      <c r="W63" s="30">
        <v>202</v>
      </c>
      <c r="X63" s="30">
        <v>4727</v>
      </c>
      <c r="Y63" s="30">
        <v>39</v>
      </c>
      <c r="Z63" s="30">
        <v>15</v>
      </c>
      <c r="AA63" s="30">
        <v>17</v>
      </c>
      <c r="AB63" s="30">
        <v>225</v>
      </c>
      <c r="AC63" s="64">
        <v>24</v>
      </c>
      <c r="AD63" s="30">
        <v>-24</v>
      </c>
      <c r="AE63" s="30">
        <v>0</v>
      </c>
      <c r="AF63" s="30">
        <v>0</v>
      </c>
      <c r="AG63" s="30">
        <v>0</v>
      </c>
      <c r="AH63" s="30">
        <v>0</v>
      </c>
      <c r="AI63" s="30">
        <v>0</v>
      </c>
      <c r="AJ63" s="30">
        <v>0</v>
      </c>
      <c r="AK63" s="30">
        <v>0</v>
      </c>
      <c r="AL63" s="64">
        <v>0</v>
      </c>
      <c r="AM63" s="30">
        <v>0</v>
      </c>
      <c r="AN63" s="66">
        <v>2</v>
      </c>
      <c r="AO63" s="30">
        <v>5</v>
      </c>
      <c r="AP63" s="67">
        <v>2</v>
      </c>
      <c r="AQ63" s="17">
        <v>0</v>
      </c>
      <c r="AR63" s="17">
        <v>0</v>
      </c>
      <c r="AS63" s="68">
        <f t="shared" si="0"/>
        <v>327.68000000000006</v>
      </c>
      <c r="AT63" s="72">
        <f t="shared" si="1"/>
        <v>20.480000000000004</v>
      </c>
    </row>
    <row r="64" spans="1:46" x14ac:dyDescent="0.3">
      <c r="A64" s="35" t="s">
        <v>141</v>
      </c>
      <c r="B64" s="19" t="s">
        <v>43</v>
      </c>
      <c r="C64" s="19" t="s">
        <v>11</v>
      </c>
      <c r="D64" s="19">
        <v>12</v>
      </c>
      <c r="E64" s="19">
        <v>4</v>
      </c>
      <c r="F64" s="19">
        <v>32</v>
      </c>
      <c r="G64" s="19">
        <v>7</v>
      </c>
      <c r="H64" s="88"/>
      <c r="I64" s="21" t="s">
        <v>295</v>
      </c>
      <c r="J64" s="30">
        <v>10</v>
      </c>
      <c r="K64" s="37" t="s">
        <v>295</v>
      </c>
      <c r="L64" s="30">
        <v>10</v>
      </c>
      <c r="M64" s="30">
        <v>11</v>
      </c>
      <c r="N64" s="37" t="s">
        <v>295</v>
      </c>
      <c r="O64" s="30">
        <v>11</v>
      </c>
      <c r="P64" s="30">
        <v>8</v>
      </c>
      <c r="Q64" s="37">
        <v>1</v>
      </c>
      <c r="R64" s="30">
        <v>9</v>
      </c>
      <c r="S64" s="82">
        <v>1</v>
      </c>
      <c r="T64" s="81">
        <v>16</v>
      </c>
      <c r="U64" s="81"/>
      <c r="V64" s="64">
        <v>0</v>
      </c>
      <c r="W64" s="30">
        <v>0</v>
      </c>
      <c r="X64" s="30">
        <v>0</v>
      </c>
      <c r="Y64" s="30">
        <v>0</v>
      </c>
      <c r="Z64" s="30">
        <v>0</v>
      </c>
      <c r="AA64" s="30">
        <v>0</v>
      </c>
      <c r="AB64" s="30">
        <v>0</v>
      </c>
      <c r="AC64" s="64">
        <v>0</v>
      </c>
      <c r="AD64" s="30">
        <v>0</v>
      </c>
      <c r="AE64" s="30">
        <v>0</v>
      </c>
      <c r="AF64" s="30">
        <v>0</v>
      </c>
      <c r="AG64" s="30">
        <v>184</v>
      </c>
      <c r="AH64" s="30">
        <v>111</v>
      </c>
      <c r="AI64" s="30">
        <v>1619</v>
      </c>
      <c r="AJ64" s="30">
        <v>11</v>
      </c>
      <c r="AK64" s="30">
        <v>69</v>
      </c>
      <c r="AL64" s="64">
        <v>0</v>
      </c>
      <c r="AM64" s="30">
        <v>0</v>
      </c>
      <c r="AN64" s="66">
        <v>1</v>
      </c>
      <c r="AO64" s="30">
        <v>0</v>
      </c>
      <c r="AP64" s="67">
        <v>0</v>
      </c>
      <c r="AQ64" s="17">
        <v>0</v>
      </c>
      <c r="AR64" s="17">
        <v>0</v>
      </c>
      <c r="AS64" s="68">
        <f t="shared" si="0"/>
        <v>229.9</v>
      </c>
      <c r="AT64" s="72">
        <f t="shared" si="1"/>
        <v>14.36875</v>
      </c>
    </row>
    <row r="65" spans="1:46" x14ac:dyDescent="0.3">
      <c r="A65" s="35" t="s">
        <v>215</v>
      </c>
      <c r="B65" s="19" t="s">
        <v>43</v>
      </c>
      <c r="C65" s="19" t="s">
        <v>11</v>
      </c>
      <c r="D65" s="19">
        <v>12</v>
      </c>
      <c r="E65" s="19">
        <v>4</v>
      </c>
      <c r="F65" s="19">
        <v>32</v>
      </c>
      <c r="G65" s="19">
        <v>7</v>
      </c>
      <c r="H65" s="88" t="s">
        <v>373</v>
      </c>
      <c r="I65" s="21" t="s">
        <v>295</v>
      </c>
      <c r="J65" s="30">
        <v>39</v>
      </c>
      <c r="K65" s="37">
        <v>-2</v>
      </c>
      <c r="L65" s="30">
        <v>37</v>
      </c>
      <c r="M65" s="30">
        <v>33</v>
      </c>
      <c r="N65" s="37">
        <v>3</v>
      </c>
      <c r="O65" s="30">
        <v>36</v>
      </c>
      <c r="P65" s="30">
        <v>34</v>
      </c>
      <c r="Q65" s="37">
        <v>1</v>
      </c>
      <c r="R65" s="30">
        <v>35</v>
      </c>
      <c r="S65" s="82">
        <v>1</v>
      </c>
      <c r="T65" s="81">
        <v>16</v>
      </c>
      <c r="U65" s="81"/>
      <c r="V65" s="64">
        <v>0</v>
      </c>
      <c r="W65" s="30">
        <v>0</v>
      </c>
      <c r="X65" s="30">
        <v>0</v>
      </c>
      <c r="Y65" s="30">
        <v>0</v>
      </c>
      <c r="Z65" s="30">
        <v>0</v>
      </c>
      <c r="AA65" s="30">
        <v>0</v>
      </c>
      <c r="AB65" s="30">
        <v>0</v>
      </c>
      <c r="AC65" s="64">
        <v>8</v>
      </c>
      <c r="AD65" s="30">
        <v>44</v>
      </c>
      <c r="AE65" s="30">
        <v>0</v>
      </c>
      <c r="AF65" s="30">
        <v>3</v>
      </c>
      <c r="AG65" s="30">
        <v>141</v>
      </c>
      <c r="AH65" s="30">
        <v>101</v>
      </c>
      <c r="AI65" s="30">
        <v>1404</v>
      </c>
      <c r="AJ65" s="30">
        <v>9</v>
      </c>
      <c r="AK65" s="30">
        <v>69</v>
      </c>
      <c r="AL65" s="64">
        <v>65</v>
      </c>
      <c r="AM65" s="30">
        <v>0</v>
      </c>
      <c r="AN65" s="66">
        <v>1</v>
      </c>
      <c r="AO65" s="30">
        <v>1</v>
      </c>
      <c r="AP65" s="67">
        <v>0</v>
      </c>
      <c r="AQ65" s="17">
        <v>0</v>
      </c>
      <c r="AR65" s="17">
        <v>0</v>
      </c>
      <c r="AS65" s="68">
        <f t="shared" si="0"/>
        <v>200.8</v>
      </c>
      <c r="AT65" s="72">
        <f t="shared" si="1"/>
        <v>12.55</v>
      </c>
    </row>
    <row r="66" spans="1:46" x14ac:dyDescent="0.3">
      <c r="A66" s="35" t="s">
        <v>310</v>
      </c>
      <c r="B66" s="19" t="s">
        <v>42</v>
      </c>
      <c r="C66" s="19" t="s">
        <v>11</v>
      </c>
      <c r="D66" s="19">
        <v>12</v>
      </c>
      <c r="E66" s="19">
        <v>4</v>
      </c>
      <c r="F66" s="19">
        <v>32</v>
      </c>
      <c r="G66" s="19">
        <v>7</v>
      </c>
      <c r="H66" s="88"/>
      <c r="I66" s="21" t="s">
        <v>295</v>
      </c>
      <c r="J66" s="30">
        <v>13</v>
      </c>
      <c r="K66" s="37">
        <v>1</v>
      </c>
      <c r="L66" s="30">
        <v>14</v>
      </c>
      <c r="M66" s="30">
        <v>9</v>
      </c>
      <c r="N66" s="37" t="s">
        <v>295</v>
      </c>
      <c r="O66" s="30">
        <v>9</v>
      </c>
      <c r="P66" s="30">
        <v>13</v>
      </c>
      <c r="Q66" s="37" t="s">
        <v>295</v>
      </c>
      <c r="R66" s="30">
        <v>13</v>
      </c>
      <c r="S66" s="82">
        <v>1</v>
      </c>
      <c r="T66" s="81">
        <v>15</v>
      </c>
      <c r="U66" s="81"/>
      <c r="V66" s="64">
        <v>0</v>
      </c>
      <c r="W66" s="30">
        <v>0</v>
      </c>
      <c r="X66" s="30">
        <v>0</v>
      </c>
      <c r="Y66" s="30">
        <v>0</v>
      </c>
      <c r="Z66" s="30">
        <v>0</v>
      </c>
      <c r="AA66" s="30">
        <v>0</v>
      </c>
      <c r="AB66" s="30">
        <v>0</v>
      </c>
      <c r="AC66" s="64">
        <v>179</v>
      </c>
      <c r="AD66" s="30">
        <v>849</v>
      </c>
      <c r="AE66" s="30">
        <v>8</v>
      </c>
      <c r="AF66" s="30">
        <v>47</v>
      </c>
      <c r="AG66" s="30">
        <v>44</v>
      </c>
      <c r="AH66" s="30">
        <v>34</v>
      </c>
      <c r="AI66" s="30">
        <v>324</v>
      </c>
      <c r="AJ66" s="30">
        <v>2</v>
      </c>
      <c r="AK66" s="30">
        <v>13</v>
      </c>
      <c r="AL66" s="64">
        <v>0</v>
      </c>
      <c r="AM66" s="30">
        <v>0</v>
      </c>
      <c r="AN66" s="66">
        <v>0</v>
      </c>
      <c r="AO66" s="30">
        <v>1</v>
      </c>
      <c r="AP66" s="67">
        <v>0</v>
      </c>
      <c r="AQ66" s="17">
        <v>1</v>
      </c>
      <c r="AR66" s="17">
        <v>0</v>
      </c>
      <c r="AS66" s="68">
        <f t="shared" si="0"/>
        <v>177.3</v>
      </c>
      <c r="AT66" s="72">
        <f t="shared" si="1"/>
        <v>11.82</v>
      </c>
    </row>
    <row r="67" spans="1:46" x14ac:dyDescent="0.3">
      <c r="A67" s="35" t="s">
        <v>300</v>
      </c>
      <c r="B67" s="19" t="s">
        <v>42</v>
      </c>
      <c r="C67" s="19" t="s">
        <v>11</v>
      </c>
      <c r="D67" s="19">
        <v>12</v>
      </c>
      <c r="E67" s="19">
        <v>4</v>
      </c>
      <c r="F67" s="19">
        <v>32</v>
      </c>
      <c r="G67" s="19">
        <v>7</v>
      </c>
      <c r="H67" s="88"/>
      <c r="I67" s="21" t="s">
        <v>295</v>
      </c>
      <c r="J67" s="30">
        <v>156</v>
      </c>
      <c r="K67" s="37">
        <v>-2</v>
      </c>
      <c r="L67" s="30">
        <v>154</v>
      </c>
      <c r="M67" s="30">
        <v>170</v>
      </c>
      <c r="N67" s="37">
        <v>8</v>
      </c>
      <c r="O67" s="30">
        <v>178</v>
      </c>
      <c r="P67" s="30">
        <v>161</v>
      </c>
      <c r="Q67" s="37">
        <v>29</v>
      </c>
      <c r="R67" s="30">
        <v>190</v>
      </c>
      <c r="S67" s="82">
        <v>0.28000000000000003</v>
      </c>
      <c r="T67" s="81">
        <v>8</v>
      </c>
      <c r="U67" s="81"/>
      <c r="V67" s="64">
        <v>0</v>
      </c>
      <c r="W67" s="30">
        <v>0</v>
      </c>
      <c r="X67" s="30">
        <v>0</v>
      </c>
      <c r="Y67" s="30">
        <v>0</v>
      </c>
      <c r="Z67" s="30">
        <v>0</v>
      </c>
      <c r="AA67" s="30">
        <v>0</v>
      </c>
      <c r="AB67" s="30">
        <v>0</v>
      </c>
      <c r="AC67" s="64">
        <v>106</v>
      </c>
      <c r="AD67" s="30">
        <v>434</v>
      </c>
      <c r="AE67" s="30">
        <v>3</v>
      </c>
      <c r="AF67" s="30">
        <v>20</v>
      </c>
      <c r="AG67" s="30">
        <v>34</v>
      </c>
      <c r="AH67" s="30">
        <v>21</v>
      </c>
      <c r="AI67" s="30">
        <v>139</v>
      </c>
      <c r="AJ67" s="30">
        <v>1</v>
      </c>
      <c r="AK67" s="30">
        <v>6</v>
      </c>
      <c r="AL67" s="64">
        <v>0</v>
      </c>
      <c r="AM67" s="30">
        <v>0</v>
      </c>
      <c r="AN67" s="66">
        <v>0</v>
      </c>
      <c r="AO67" s="30">
        <v>1</v>
      </c>
      <c r="AP67" s="67">
        <v>0</v>
      </c>
      <c r="AQ67" s="17">
        <v>0</v>
      </c>
      <c r="AR67" s="17">
        <v>1</v>
      </c>
      <c r="AS67" s="68">
        <f t="shared" si="0"/>
        <v>81.3</v>
      </c>
      <c r="AT67" s="72">
        <f t="shared" si="1"/>
        <v>10.1625</v>
      </c>
    </row>
    <row r="68" spans="1:46" x14ac:dyDescent="0.3">
      <c r="A68" s="35" t="s">
        <v>140</v>
      </c>
      <c r="B68" s="19" t="s">
        <v>42</v>
      </c>
      <c r="C68" s="19" t="s">
        <v>11</v>
      </c>
      <c r="D68" s="19">
        <v>12</v>
      </c>
      <c r="E68" s="19">
        <v>4</v>
      </c>
      <c r="F68" s="19">
        <v>32</v>
      </c>
      <c r="G68" s="19">
        <v>7</v>
      </c>
      <c r="H68" s="88"/>
      <c r="I68" s="21" t="s">
        <v>295</v>
      </c>
      <c r="J68" s="30">
        <v>275</v>
      </c>
      <c r="K68" s="37">
        <v>2</v>
      </c>
      <c r="L68" s="30">
        <v>277</v>
      </c>
      <c r="M68" s="30">
        <v>199</v>
      </c>
      <c r="N68" s="37">
        <v>3</v>
      </c>
      <c r="O68" s="30">
        <v>202</v>
      </c>
      <c r="P68" s="30">
        <v>196</v>
      </c>
      <c r="Q68" s="38">
        <v>-2</v>
      </c>
      <c r="R68" s="30">
        <v>194</v>
      </c>
      <c r="S68" s="82">
        <v>0.08</v>
      </c>
      <c r="T68" s="81">
        <v>5</v>
      </c>
      <c r="U68" s="81"/>
      <c r="V68" s="64">
        <v>0</v>
      </c>
      <c r="W68" s="30">
        <v>0</v>
      </c>
      <c r="X68" s="30">
        <v>0</v>
      </c>
      <c r="Y68" s="30">
        <v>0</v>
      </c>
      <c r="Z68" s="30">
        <v>0</v>
      </c>
      <c r="AA68" s="30">
        <v>0</v>
      </c>
      <c r="AB68" s="30">
        <v>0</v>
      </c>
      <c r="AC68" s="64">
        <v>55</v>
      </c>
      <c r="AD68" s="30">
        <v>172</v>
      </c>
      <c r="AE68" s="30">
        <v>1</v>
      </c>
      <c r="AF68" s="30">
        <v>9</v>
      </c>
      <c r="AG68" s="30">
        <v>13</v>
      </c>
      <c r="AH68" s="30">
        <v>9</v>
      </c>
      <c r="AI68" s="30">
        <v>62</v>
      </c>
      <c r="AJ68" s="30">
        <v>0</v>
      </c>
      <c r="AK68" s="30">
        <v>2</v>
      </c>
      <c r="AL68" s="64">
        <v>0</v>
      </c>
      <c r="AM68" s="30">
        <v>0</v>
      </c>
      <c r="AN68" s="66">
        <v>0</v>
      </c>
      <c r="AO68" s="30">
        <v>1</v>
      </c>
      <c r="AP68" s="67">
        <v>1</v>
      </c>
      <c r="AQ68" s="17">
        <v>0</v>
      </c>
      <c r="AR68" s="17">
        <v>0</v>
      </c>
      <c r="AS68" s="68">
        <f t="shared" si="0"/>
        <v>27.4</v>
      </c>
      <c r="AT68" s="72">
        <f t="shared" si="1"/>
        <v>5.4799999999999995</v>
      </c>
    </row>
    <row r="69" spans="1:46" x14ac:dyDescent="0.3">
      <c r="A69" s="35" t="s">
        <v>264</v>
      </c>
      <c r="B69" s="19" t="s">
        <v>45</v>
      </c>
      <c r="C69" s="19" t="s">
        <v>11</v>
      </c>
      <c r="D69" s="19">
        <v>12</v>
      </c>
      <c r="E69" s="19">
        <v>4</v>
      </c>
      <c r="F69" s="19">
        <v>32</v>
      </c>
      <c r="G69" s="19">
        <v>7</v>
      </c>
      <c r="H69" s="88"/>
      <c r="I69" s="21" t="s">
        <v>295</v>
      </c>
      <c r="J69" s="30">
        <v>122</v>
      </c>
      <c r="K69" s="37">
        <v>-1</v>
      </c>
      <c r="L69" s="30">
        <v>121</v>
      </c>
      <c r="M69" s="30">
        <v>126</v>
      </c>
      <c r="N69" s="37">
        <v>9</v>
      </c>
      <c r="O69" s="30">
        <v>135</v>
      </c>
      <c r="P69" s="30">
        <v>125</v>
      </c>
      <c r="Q69" s="37">
        <v>7</v>
      </c>
      <c r="R69" s="30">
        <v>132</v>
      </c>
      <c r="S69" s="82">
        <v>0.87</v>
      </c>
      <c r="T69" s="81">
        <v>15</v>
      </c>
      <c r="U69" s="81"/>
      <c r="V69" s="64">
        <v>0</v>
      </c>
      <c r="W69" s="30">
        <v>0</v>
      </c>
      <c r="X69" s="30">
        <v>0</v>
      </c>
      <c r="Y69" s="30">
        <v>0</v>
      </c>
      <c r="Z69" s="30">
        <v>0</v>
      </c>
      <c r="AA69" s="30">
        <v>0</v>
      </c>
      <c r="AB69" s="30">
        <v>0</v>
      </c>
      <c r="AC69" s="64">
        <v>0</v>
      </c>
      <c r="AD69" s="30">
        <v>0</v>
      </c>
      <c r="AE69" s="30">
        <v>0</v>
      </c>
      <c r="AF69" s="30">
        <v>0</v>
      </c>
      <c r="AG69" s="30">
        <v>79</v>
      </c>
      <c r="AH69" s="30">
        <v>48</v>
      </c>
      <c r="AI69" s="30">
        <v>527</v>
      </c>
      <c r="AJ69" s="30">
        <v>4</v>
      </c>
      <c r="AK69" s="30">
        <v>32</v>
      </c>
      <c r="AL69" s="64">
        <v>0</v>
      </c>
      <c r="AM69" s="30">
        <v>0</v>
      </c>
      <c r="AN69" s="66">
        <v>0</v>
      </c>
      <c r="AO69" s="30">
        <v>0</v>
      </c>
      <c r="AP69" s="67">
        <v>0</v>
      </c>
      <c r="AQ69" s="17">
        <v>0</v>
      </c>
      <c r="AR69" s="17">
        <v>0</v>
      </c>
      <c r="AS69" s="68">
        <f t="shared" ref="AS69:AS132" si="2">IFERROR($V69*$V$2+$W69*$W$2+IF($X$2=0,0,$X69/$X$2)+$Y69*$Y$2+$Z69*$Z$2+$AA69*$AA$2+$AC69*$AC$2+IF($AD$2=0,0,$AD69/$AD$2)+$AE$2*$AE69+$AH69*$AH$2+IF($AI$2=0,0,$AI69/$AI$2)+$AJ69*$AJ$2+IF($AL$2=0,0,$AL69/$AL$2)+$AM69*$AM$2+$AN69*$AN$2+$AO69*$AO$2+$AP69*$AP$2,0)</f>
        <v>76.7</v>
      </c>
      <c r="AT69" s="72">
        <f t="shared" ref="AT69:AT132" si="3">IFERROR($AS69/$T69,"-")</f>
        <v>5.1133333333333333</v>
      </c>
    </row>
    <row r="70" spans="1:46" x14ac:dyDescent="0.3">
      <c r="A70" s="35" t="s">
        <v>170</v>
      </c>
      <c r="B70" s="19" t="s">
        <v>43</v>
      </c>
      <c r="C70" s="19" t="s">
        <v>11</v>
      </c>
      <c r="D70" s="19">
        <v>12</v>
      </c>
      <c r="E70" s="19">
        <v>4</v>
      </c>
      <c r="F70" s="19">
        <v>32</v>
      </c>
      <c r="G70" s="19">
        <v>7</v>
      </c>
      <c r="H70" s="88"/>
      <c r="I70" s="21" t="s">
        <v>295</v>
      </c>
      <c r="J70" s="30">
        <v>251</v>
      </c>
      <c r="K70" s="37">
        <v>2</v>
      </c>
      <c r="L70" s="30">
        <v>253</v>
      </c>
      <c r="M70" s="30">
        <v>300</v>
      </c>
      <c r="N70" s="37" t="s">
        <v>295</v>
      </c>
      <c r="O70" s="30">
        <v>300</v>
      </c>
      <c r="P70" s="30">
        <v>300</v>
      </c>
      <c r="Q70" s="37" t="s">
        <v>295</v>
      </c>
      <c r="R70" s="30">
        <v>300</v>
      </c>
      <c r="S70" s="82">
        <v>7.0000000000000007E-2</v>
      </c>
      <c r="T70" s="81">
        <v>14</v>
      </c>
      <c r="U70" s="81"/>
      <c r="V70" s="64">
        <v>0</v>
      </c>
      <c r="W70" s="30">
        <v>0</v>
      </c>
      <c r="X70" s="30">
        <v>0</v>
      </c>
      <c r="Y70" s="30">
        <v>0</v>
      </c>
      <c r="Z70" s="30">
        <v>0</v>
      </c>
      <c r="AA70" s="30">
        <v>0</v>
      </c>
      <c r="AB70" s="30">
        <v>0</v>
      </c>
      <c r="AC70" s="64">
        <v>0</v>
      </c>
      <c r="AD70" s="30">
        <v>0</v>
      </c>
      <c r="AE70" s="30">
        <v>0</v>
      </c>
      <c r="AF70" s="30">
        <v>0</v>
      </c>
      <c r="AG70" s="30">
        <v>64</v>
      </c>
      <c r="AH70" s="30">
        <v>49</v>
      </c>
      <c r="AI70" s="30">
        <v>464</v>
      </c>
      <c r="AJ70" s="30">
        <v>2</v>
      </c>
      <c r="AK70" s="30">
        <v>24</v>
      </c>
      <c r="AL70" s="64">
        <v>74</v>
      </c>
      <c r="AM70" s="30">
        <v>0</v>
      </c>
      <c r="AN70" s="66">
        <v>0</v>
      </c>
      <c r="AO70" s="30">
        <v>0</v>
      </c>
      <c r="AP70" s="67">
        <v>0</v>
      </c>
      <c r="AQ70" s="17">
        <v>0</v>
      </c>
      <c r="AR70" s="17">
        <v>0</v>
      </c>
      <c r="AS70" s="68">
        <f t="shared" si="2"/>
        <v>58.4</v>
      </c>
      <c r="AT70" s="72">
        <f t="shared" si="3"/>
        <v>4.1714285714285717</v>
      </c>
    </row>
    <row r="71" spans="1:46" x14ac:dyDescent="0.3">
      <c r="A71" s="35" t="s">
        <v>343</v>
      </c>
      <c r="B71" s="19" t="s">
        <v>43</v>
      </c>
      <c r="C71" s="19" t="s">
        <v>11</v>
      </c>
      <c r="D71" s="19">
        <v>12</v>
      </c>
      <c r="E71" s="19">
        <v>4</v>
      </c>
      <c r="F71" s="19">
        <v>32</v>
      </c>
      <c r="G71" s="19">
        <v>7</v>
      </c>
      <c r="H71" s="88"/>
      <c r="I71" s="21" t="s">
        <v>295</v>
      </c>
      <c r="J71" s="30">
        <v>163</v>
      </c>
      <c r="K71" s="37">
        <v>-2</v>
      </c>
      <c r="L71" s="30">
        <v>161</v>
      </c>
      <c r="M71" s="30">
        <v>163</v>
      </c>
      <c r="N71" s="37">
        <v>-7</v>
      </c>
      <c r="O71" s="30">
        <v>156</v>
      </c>
      <c r="P71" s="30">
        <v>170</v>
      </c>
      <c r="Q71" s="37" t="s">
        <v>295</v>
      </c>
      <c r="R71" s="30">
        <v>170</v>
      </c>
      <c r="S71" s="82">
        <v>0.17</v>
      </c>
      <c r="T71" s="81">
        <v>8</v>
      </c>
      <c r="U71" s="81"/>
      <c r="V71" s="64">
        <v>0</v>
      </c>
      <c r="W71" s="30">
        <v>0</v>
      </c>
      <c r="X71" s="30">
        <v>0</v>
      </c>
      <c r="Y71" s="30">
        <v>0</v>
      </c>
      <c r="Z71" s="30">
        <v>0</v>
      </c>
      <c r="AA71" s="30">
        <v>0</v>
      </c>
      <c r="AB71" s="30">
        <v>0</v>
      </c>
      <c r="AC71" s="64">
        <v>0</v>
      </c>
      <c r="AD71" s="30">
        <v>0</v>
      </c>
      <c r="AE71" s="30">
        <v>0</v>
      </c>
      <c r="AF71" s="30">
        <v>0</v>
      </c>
      <c r="AG71" s="30">
        <v>4</v>
      </c>
      <c r="AH71" s="30">
        <v>2</v>
      </c>
      <c r="AI71" s="30">
        <v>23</v>
      </c>
      <c r="AJ71" s="30">
        <v>0</v>
      </c>
      <c r="AK71" s="30">
        <v>1</v>
      </c>
      <c r="AL71" s="64">
        <v>22</v>
      </c>
      <c r="AM71" s="30">
        <v>0</v>
      </c>
      <c r="AN71" s="66">
        <v>0</v>
      </c>
      <c r="AO71" s="30">
        <v>0</v>
      </c>
      <c r="AP71" s="67">
        <v>0</v>
      </c>
      <c r="AQ71" s="17">
        <v>0</v>
      </c>
      <c r="AR71" s="17">
        <v>0</v>
      </c>
      <c r="AS71" s="68">
        <f t="shared" si="2"/>
        <v>2.2999999999999998</v>
      </c>
      <c r="AT71" s="72">
        <f t="shared" si="3"/>
        <v>0.28749999999999998</v>
      </c>
    </row>
    <row r="72" spans="1:46" x14ac:dyDescent="0.3">
      <c r="A72" s="35" t="s">
        <v>320</v>
      </c>
      <c r="B72" s="19" t="s">
        <v>42</v>
      </c>
      <c r="C72" s="19" t="s">
        <v>28</v>
      </c>
      <c r="D72" s="19">
        <v>11</v>
      </c>
      <c r="E72" s="19">
        <v>5</v>
      </c>
      <c r="F72" s="19">
        <v>8</v>
      </c>
      <c r="G72" s="19">
        <v>9</v>
      </c>
      <c r="H72" s="88"/>
      <c r="I72" s="21" t="s">
        <v>295</v>
      </c>
      <c r="J72" s="30">
        <v>46</v>
      </c>
      <c r="K72" s="37">
        <v>-2</v>
      </c>
      <c r="L72" s="30">
        <v>44</v>
      </c>
      <c r="M72" s="30">
        <v>60</v>
      </c>
      <c r="N72" s="37">
        <v>2</v>
      </c>
      <c r="O72" s="30">
        <v>62</v>
      </c>
      <c r="P72" s="30">
        <v>51</v>
      </c>
      <c r="Q72" s="37">
        <v>-6</v>
      </c>
      <c r="R72" s="30">
        <v>45</v>
      </c>
      <c r="S72" s="82">
        <v>0.96</v>
      </c>
      <c r="T72" s="81" t="s">
        <v>295</v>
      </c>
      <c r="U72" s="81"/>
      <c r="V72" s="64" t="s">
        <v>295</v>
      </c>
      <c r="W72" s="30" t="s">
        <v>295</v>
      </c>
      <c r="X72" s="30" t="s">
        <v>295</v>
      </c>
      <c r="Y72" s="30" t="s">
        <v>295</v>
      </c>
      <c r="Z72" s="30" t="s">
        <v>295</v>
      </c>
      <c r="AA72" s="30" t="s">
        <v>295</v>
      </c>
      <c r="AB72" s="30" t="s">
        <v>295</v>
      </c>
      <c r="AC72" s="64" t="s">
        <v>295</v>
      </c>
      <c r="AD72" s="30" t="s">
        <v>295</v>
      </c>
      <c r="AE72" s="30" t="s">
        <v>295</v>
      </c>
      <c r="AF72" s="30" t="s">
        <v>295</v>
      </c>
      <c r="AG72" s="30" t="s">
        <v>295</v>
      </c>
      <c r="AH72" s="30" t="s">
        <v>295</v>
      </c>
      <c r="AI72" s="30" t="s">
        <v>295</v>
      </c>
      <c r="AJ72" s="30" t="s">
        <v>295</v>
      </c>
      <c r="AK72" s="30" t="s">
        <v>295</v>
      </c>
      <c r="AL72" s="64" t="s">
        <v>295</v>
      </c>
      <c r="AM72" s="30" t="s">
        <v>295</v>
      </c>
      <c r="AN72" s="66" t="s">
        <v>295</v>
      </c>
      <c r="AO72" s="30" t="s">
        <v>295</v>
      </c>
      <c r="AP72" s="67" t="s">
        <v>295</v>
      </c>
      <c r="AQ72" s="17">
        <v>0</v>
      </c>
      <c r="AR72" s="17">
        <v>0</v>
      </c>
      <c r="AS72" s="68">
        <f t="shared" si="2"/>
        <v>0</v>
      </c>
      <c r="AT72" s="72" t="str">
        <f t="shared" si="3"/>
        <v>-</v>
      </c>
    </row>
    <row r="73" spans="1:46" x14ac:dyDescent="0.3">
      <c r="A73" s="35" t="s">
        <v>183</v>
      </c>
      <c r="B73" s="19" t="s">
        <v>44</v>
      </c>
      <c r="C73" s="19" t="s">
        <v>28</v>
      </c>
      <c r="D73" s="19">
        <v>11</v>
      </c>
      <c r="E73" s="19">
        <v>5</v>
      </c>
      <c r="F73" s="19">
        <v>8</v>
      </c>
      <c r="G73" s="19">
        <v>9</v>
      </c>
      <c r="H73" s="88"/>
      <c r="I73" s="21" t="s">
        <v>295</v>
      </c>
      <c r="J73" s="30">
        <v>85</v>
      </c>
      <c r="K73" s="37" t="s">
        <v>295</v>
      </c>
      <c r="L73" s="30">
        <v>85</v>
      </c>
      <c r="M73" s="30">
        <v>85</v>
      </c>
      <c r="N73" s="37">
        <v>-10</v>
      </c>
      <c r="O73" s="30">
        <v>75</v>
      </c>
      <c r="P73" s="30">
        <v>96</v>
      </c>
      <c r="Q73" s="37">
        <v>-4</v>
      </c>
      <c r="R73" s="30">
        <v>92</v>
      </c>
      <c r="S73" s="82">
        <v>0.95</v>
      </c>
      <c r="T73" s="81">
        <v>16</v>
      </c>
      <c r="U73" s="81"/>
      <c r="V73" s="64">
        <v>363</v>
      </c>
      <c r="W73" s="30">
        <v>239</v>
      </c>
      <c r="X73" s="30">
        <v>4257</v>
      </c>
      <c r="Y73" s="30">
        <v>22</v>
      </c>
      <c r="Z73" s="30">
        <v>12</v>
      </c>
      <c r="AA73" s="30">
        <v>45</v>
      </c>
      <c r="AB73" s="30">
        <v>209</v>
      </c>
      <c r="AC73" s="64">
        <v>43</v>
      </c>
      <c r="AD73" s="30">
        <v>93</v>
      </c>
      <c r="AE73" s="30">
        <v>2</v>
      </c>
      <c r="AF73" s="30">
        <v>8</v>
      </c>
      <c r="AG73" s="30">
        <v>0</v>
      </c>
      <c r="AH73" s="30">
        <v>0</v>
      </c>
      <c r="AI73" s="30">
        <v>0</v>
      </c>
      <c r="AJ73" s="30">
        <v>0</v>
      </c>
      <c r="AK73" s="30">
        <v>0</v>
      </c>
      <c r="AL73" s="64">
        <v>0</v>
      </c>
      <c r="AM73" s="30">
        <v>0</v>
      </c>
      <c r="AN73" s="66">
        <v>1</v>
      </c>
      <c r="AO73" s="30">
        <v>8</v>
      </c>
      <c r="AP73" s="67">
        <v>3</v>
      </c>
      <c r="AQ73" s="17">
        <v>0</v>
      </c>
      <c r="AR73" s="17">
        <v>0</v>
      </c>
      <c r="AS73" s="68">
        <f t="shared" si="2"/>
        <v>263.58</v>
      </c>
      <c r="AT73" s="72">
        <f t="shared" si="3"/>
        <v>16.473749999999999</v>
      </c>
    </row>
    <row r="74" spans="1:46" x14ac:dyDescent="0.3">
      <c r="A74" s="35" t="s">
        <v>138</v>
      </c>
      <c r="B74" s="19" t="s">
        <v>43</v>
      </c>
      <c r="C74" s="19" t="s">
        <v>28</v>
      </c>
      <c r="D74" s="19">
        <v>11</v>
      </c>
      <c r="E74" s="19">
        <v>5</v>
      </c>
      <c r="F74" s="19">
        <v>8</v>
      </c>
      <c r="G74" s="19">
        <v>9</v>
      </c>
      <c r="H74" s="88"/>
      <c r="I74" s="21" t="s">
        <v>295</v>
      </c>
      <c r="J74" s="30">
        <v>15</v>
      </c>
      <c r="K74" s="37" t="s">
        <v>295</v>
      </c>
      <c r="L74" s="30">
        <v>15</v>
      </c>
      <c r="M74" s="30">
        <v>14</v>
      </c>
      <c r="N74" s="37">
        <v>1</v>
      </c>
      <c r="O74" s="30">
        <v>15</v>
      </c>
      <c r="P74" s="30">
        <v>15</v>
      </c>
      <c r="Q74" s="37" t="s">
        <v>295</v>
      </c>
      <c r="R74" s="30">
        <v>15</v>
      </c>
      <c r="S74" s="82">
        <v>1</v>
      </c>
      <c r="T74" s="81">
        <v>13</v>
      </c>
      <c r="U74" s="81"/>
      <c r="V74" s="64">
        <v>0</v>
      </c>
      <c r="W74" s="30">
        <v>0</v>
      </c>
      <c r="X74" s="30">
        <v>0</v>
      </c>
      <c r="Y74" s="30">
        <v>0</v>
      </c>
      <c r="Z74" s="30">
        <v>0</v>
      </c>
      <c r="AA74" s="30">
        <v>0</v>
      </c>
      <c r="AB74" s="30">
        <v>0</v>
      </c>
      <c r="AC74" s="64">
        <v>0</v>
      </c>
      <c r="AD74" s="30">
        <v>0</v>
      </c>
      <c r="AE74" s="30">
        <v>0</v>
      </c>
      <c r="AF74" s="30">
        <v>0</v>
      </c>
      <c r="AG74" s="30">
        <v>128</v>
      </c>
      <c r="AH74" s="30">
        <v>71</v>
      </c>
      <c r="AI74" s="30">
        <v>1077</v>
      </c>
      <c r="AJ74" s="30">
        <v>8</v>
      </c>
      <c r="AK74" s="30">
        <v>59</v>
      </c>
      <c r="AL74" s="64">
        <v>0</v>
      </c>
      <c r="AM74" s="30">
        <v>0</v>
      </c>
      <c r="AN74" s="66">
        <v>0</v>
      </c>
      <c r="AO74" s="30">
        <v>0</v>
      </c>
      <c r="AP74" s="67">
        <v>0</v>
      </c>
      <c r="AQ74" s="17">
        <v>0</v>
      </c>
      <c r="AR74" s="17">
        <v>0</v>
      </c>
      <c r="AS74" s="68">
        <f t="shared" si="2"/>
        <v>155.69999999999999</v>
      </c>
      <c r="AT74" s="72">
        <f t="shared" si="3"/>
        <v>11.976923076923075</v>
      </c>
    </row>
    <row r="75" spans="1:46" x14ac:dyDescent="0.3">
      <c r="A75" s="35" t="s">
        <v>180</v>
      </c>
      <c r="B75" s="19" t="s">
        <v>42</v>
      </c>
      <c r="C75" s="19" t="s">
        <v>28</v>
      </c>
      <c r="D75" s="19">
        <v>11</v>
      </c>
      <c r="E75" s="19">
        <v>5</v>
      </c>
      <c r="F75" s="19">
        <v>8</v>
      </c>
      <c r="G75" s="19">
        <v>9</v>
      </c>
      <c r="H75" s="88"/>
      <c r="I75" s="21" t="s">
        <v>295</v>
      </c>
      <c r="J75" s="30">
        <v>98</v>
      </c>
      <c r="K75" s="37" t="s">
        <v>295</v>
      </c>
      <c r="L75" s="30">
        <v>98</v>
      </c>
      <c r="M75" s="30">
        <v>80</v>
      </c>
      <c r="N75" s="37">
        <v>-7</v>
      </c>
      <c r="O75" s="30">
        <v>73</v>
      </c>
      <c r="P75" s="30">
        <v>79</v>
      </c>
      <c r="Q75" s="37">
        <v>-1</v>
      </c>
      <c r="R75" s="30">
        <v>78</v>
      </c>
      <c r="S75" s="82">
        <v>0.77</v>
      </c>
      <c r="T75" s="81">
        <v>15</v>
      </c>
      <c r="U75" s="81"/>
      <c r="V75" s="64">
        <v>0</v>
      </c>
      <c r="W75" s="30">
        <v>0</v>
      </c>
      <c r="X75" s="30">
        <v>0</v>
      </c>
      <c r="Y75" s="30">
        <v>0</v>
      </c>
      <c r="Z75" s="30">
        <v>0</v>
      </c>
      <c r="AA75" s="30">
        <v>0</v>
      </c>
      <c r="AB75" s="30">
        <v>0</v>
      </c>
      <c r="AC75" s="64">
        <v>223</v>
      </c>
      <c r="AD75" s="30">
        <v>860</v>
      </c>
      <c r="AE75" s="30">
        <v>7</v>
      </c>
      <c r="AF75" s="30">
        <v>43</v>
      </c>
      <c r="AG75" s="30">
        <v>53</v>
      </c>
      <c r="AH75" s="30">
        <v>34</v>
      </c>
      <c r="AI75" s="30">
        <v>322</v>
      </c>
      <c r="AJ75" s="30">
        <v>1</v>
      </c>
      <c r="AK75" s="30">
        <v>14</v>
      </c>
      <c r="AL75" s="64">
        <v>0</v>
      </c>
      <c r="AM75" s="30">
        <v>0</v>
      </c>
      <c r="AN75" s="66">
        <v>0</v>
      </c>
      <c r="AO75" s="30">
        <v>5</v>
      </c>
      <c r="AP75" s="67">
        <v>1</v>
      </c>
      <c r="AQ75" s="17">
        <v>0</v>
      </c>
      <c r="AR75" s="17">
        <v>0</v>
      </c>
      <c r="AS75" s="68">
        <f t="shared" si="2"/>
        <v>164.2</v>
      </c>
      <c r="AT75" s="72">
        <f t="shared" si="3"/>
        <v>10.946666666666665</v>
      </c>
    </row>
    <row r="76" spans="1:46" x14ac:dyDescent="0.3">
      <c r="A76" s="35" t="s">
        <v>199</v>
      </c>
      <c r="B76" s="19" t="s">
        <v>43</v>
      </c>
      <c r="C76" s="19" t="s">
        <v>28</v>
      </c>
      <c r="D76" s="19">
        <v>11</v>
      </c>
      <c r="E76" s="19">
        <v>5</v>
      </c>
      <c r="F76" s="19">
        <v>8</v>
      </c>
      <c r="G76" s="19">
        <v>9</v>
      </c>
      <c r="H76" s="88"/>
      <c r="I76" s="21" t="s">
        <v>295</v>
      </c>
      <c r="J76" s="30">
        <v>53</v>
      </c>
      <c r="K76" s="37">
        <v>-4</v>
      </c>
      <c r="L76" s="30">
        <v>49</v>
      </c>
      <c r="M76" s="30">
        <v>49</v>
      </c>
      <c r="N76" s="37">
        <v>9</v>
      </c>
      <c r="O76" s="30">
        <v>58</v>
      </c>
      <c r="P76" s="30">
        <v>46</v>
      </c>
      <c r="Q76" s="37">
        <v>6</v>
      </c>
      <c r="R76" s="30">
        <v>52</v>
      </c>
      <c r="S76" s="82">
        <v>0.99</v>
      </c>
      <c r="T76" s="81">
        <v>16</v>
      </c>
      <c r="U76" s="81"/>
      <c r="V76" s="64">
        <v>0</v>
      </c>
      <c r="W76" s="30">
        <v>0</v>
      </c>
      <c r="X76" s="30">
        <v>0</v>
      </c>
      <c r="Y76" s="30">
        <v>0</v>
      </c>
      <c r="Z76" s="30">
        <v>0</v>
      </c>
      <c r="AA76" s="30">
        <v>0</v>
      </c>
      <c r="AB76" s="30">
        <v>0</v>
      </c>
      <c r="AC76" s="64">
        <v>5</v>
      </c>
      <c r="AD76" s="30">
        <v>30</v>
      </c>
      <c r="AE76" s="30">
        <v>0</v>
      </c>
      <c r="AF76" s="30">
        <v>1</v>
      </c>
      <c r="AG76" s="30">
        <v>144</v>
      </c>
      <c r="AH76" s="30">
        <v>99</v>
      </c>
      <c r="AI76" s="30">
        <v>1331</v>
      </c>
      <c r="AJ76" s="30">
        <v>4</v>
      </c>
      <c r="AK76" s="30">
        <v>58</v>
      </c>
      <c r="AL76" s="64">
        <v>0</v>
      </c>
      <c r="AM76" s="30">
        <v>0</v>
      </c>
      <c r="AN76" s="66">
        <v>0</v>
      </c>
      <c r="AO76" s="30">
        <v>1</v>
      </c>
      <c r="AP76" s="67">
        <v>0</v>
      </c>
      <c r="AQ76" s="17">
        <v>0</v>
      </c>
      <c r="AR76" s="17">
        <v>0</v>
      </c>
      <c r="AS76" s="68">
        <f t="shared" si="2"/>
        <v>160.1</v>
      </c>
      <c r="AT76" s="72">
        <f t="shared" si="3"/>
        <v>10.00625</v>
      </c>
    </row>
    <row r="77" spans="1:46" x14ac:dyDescent="0.3">
      <c r="A77" s="35" t="s">
        <v>155</v>
      </c>
      <c r="B77" s="19" t="s">
        <v>44</v>
      </c>
      <c r="C77" s="19" t="s">
        <v>31</v>
      </c>
      <c r="D77" s="19">
        <v>12</v>
      </c>
      <c r="E77" s="19">
        <v>4</v>
      </c>
      <c r="F77" s="19">
        <v>20</v>
      </c>
      <c r="G77" s="19">
        <v>7</v>
      </c>
      <c r="H77" s="88"/>
      <c r="I77" s="21" t="s">
        <v>295</v>
      </c>
      <c r="J77" s="30">
        <v>21</v>
      </c>
      <c r="K77" s="37">
        <v>-1</v>
      </c>
      <c r="L77" s="30">
        <v>20</v>
      </c>
      <c r="M77" s="30">
        <v>25</v>
      </c>
      <c r="N77" s="37">
        <v>-4</v>
      </c>
      <c r="O77" s="30">
        <v>21</v>
      </c>
      <c r="P77" s="30">
        <v>29</v>
      </c>
      <c r="Q77" s="37">
        <v>-1</v>
      </c>
      <c r="R77" s="30">
        <v>28</v>
      </c>
      <c r="S77" s="82">
        <v>1</v>
      </c>
      <c r="T77" s="81">
        <v>16</v>
      </c>
      <c r="U77" s="81"/>
      <c r="V77" s="64">
        <v>341</v>
      </c>
      <c r="W77" s="30">
        <v>179</v>
      </c>
      <c r="X77" s="30">
        <v>4381</v>
      </c>
      <c r="Y77" s="30">
        <v>38</v>
      </c>
      <c r="Z77" s="30">
        <v>5</v>
      </c>
      <c r="AA77" s="30">
        <v>28</v>
      </c>
      <c r="AB77" s="30">
        <v>219</v>
      </c>
      <c r="AC77" s="64">
        <v>43</v>
      </c>
      <c r="AD77" s="30">
        <v>269</v>
      </c>
      <c r="AE77" s="30">
        <v>2</v>
      </c>
      <c r="AF77" s="30">
        <v>20</v>
      </c>
      <c r="AG77" s="30">
        <v>0</v>
      </c>
      <c r="AH77" s="30">
        <v>0</v>
      </c>
      <c r="AI77" s="30">
        <v>0</v>
      </c>
      <c r="AJ77" s="30">
        <v>0</v>
      </c>
      <c r="AK77" s="30">
        <v>0</v>
      </c>
      <c r="AL77" s="64">
        <v>0</v>
      </c>
      <c r="AM77" s="30">
        <v>0</v>
      </c>
      <c r="AN77" s="66">
        <v>1</v>
      </c>
      <c r="AO77" s="30">
        <v>10</v>
      </c>
      <c r="AP77" s="67">
        <v>2</v>
      </c>
      <c r="AQ77" s="17">
        <v>0</v>
      </c>
      <c r="AR77" s="17">
        <v>0</v>
      </c>
      <c r="AS77" s="68">
        <f t="shared" si="2"/>
        <v>359.14</v>
      </c>
      <c r="AT77" s="72">
        <f t="shared" si="3"/>
        <v>22.446249999999999</v>
      </c>
    </row>
    <row r="78" spans="1:46" x14ac:dyDescent="0.3">
      <c r="A78" s="35" t="s">
        <v>135</v>
      </c>
      <c r="B78" s="19" t="s">
        <v>42</v>
      </c>
      <c r="C78" s="19" t="s">
        <v>31</v>
      </c>
      <c r="D78" s="19">
        <v>12</v>
      </c>
      <c r="E78" s="19">
        <v>4</v>
      </c>
      <c r="F78" s="19">
        <v>20</v>
      </c>
      <c r="G78" s="19">
        <v>7</v>
      </c>
      <c r="H78" s="88"/>
      <c r="I78" s="21" t="s">
        <v>295</v>
      </c>
      <c r="J78" s="30">
        <v>4</v>
      </c>
      <c r="K78" s="37">
        <v>-1</v>
      </c>
      <c r="L78" s="30">
        <v>3</v>
      </c>
      <c r="M78" s="30">
        <v>4</v>
      </c>
      <c r="N78" s="37">
        <v>-1</v>
      </c>
      <c r="O78" s="30">
        <v>3</v>
      </c>
      <c r="P78" s="30">
        <v>5</v>
      </c>
      <c r="Q78" s="37" t="s">
        <v>295</v>
      </c>
      <c r="R78" s="30">
        <v>5</v>
      </c>
      <c r="S78" s="82">
        <v>1</v>
      </c>
      <c r="T78" s="81">
        <v>16</v>
      </c>
      <c r="U78" s="81"/>
      <c r="V78" s="64">
        <v>0</v>
      </c>
      <c r="W78" s="30">
        <v>0</v>
      </c>
      <c r="X78" s="30">
        <v>0</v>
      </c>
      <c r="Y78" s="30">
        <v>0</v>
      </c>
      <c r="Z78" s="30">
        <v>0</v>
      </c>
      <c r="AA78" s="30">
        <v>0</v>
      </c>
      <c r="AB78" s="30">
        <v>0</v>
      </c>
      <c r="AC78" s="64">
        <v>246</v>
      </c>
      <c r="AD78" s="30">
        <v>1139</v>
      </c>
      <c r="AE78" s="30">
        <v>9</v>
      </c>
      <c r="AF78" s="30">
        <v>58</v>
      </c>
      <c r="AG78" s="30">
        <v>55</v>
      </c>
      <c r="AH78" s="30">
        <v>42</v>
      </c>
      <c r="AI78" s="30">
        <v>427</v>
      </c>
      <c r="AJ78" s="30">
        <v>4</v>
      </c>
      <c r="AK78" s="30">
        <v>17</v>
      </c>
      <c r="AL78" s="64">
        <v>0</v>
      </c>
      <c r="AM78" s="30">
        <v>0</v>
      </c>
      <c r="AN78" s="66">
        <v>0</v>
      </c>
      <c r="AO78" s="30">
        <v>3</v>
      </c>
      <c r="AP78" s="67">
        <v>2</v>
      </c>
      <c r="AQ78" s="17">
        <v>0</v>
      </c>
      <c r="AR78" s="17">
        <v>0</v>
      </c>
      <c r="AS78" s="68">
        <f t="shared" si="2"/>
        <v>230.60000000000002</v>
      </c>
      <c r="AT78" s="72">
        <f t="shared" si="3"/>
        <v>14.412500000000001</v>
      </c>
    </row>
    <row r="79" spans="1:46" x14ac:dyDescent="0.3">
      <c r="A79" s="35" t="s">
        <v>156</v>
      </c>
      <c r="B79" s="19" t="s">
        <v>43</v>
      </c>
      <c r="C79" s="19" t="s">
        <v>31</v>
      </c>
      <c r="D79" s="19">
        <v>12</v>
      </c>
      <c r="E79" s="19">
        <v>4</v>
      </c>
      <c r="F79" s="19">
        <v>20</v>
      </c>
      <c r="G79" s="19">
        <v>7</v>
      </c>
      <c r="H79" s="88" t="s">
        <v>370</v>
      </c>
      <c r="I79" s="21" t="s">
        <v>295</v>
      </c>
      <c r="J79" s="30">
        <v>300</v>
      </c>
      <c r="K79" s="37" t="s">
        <v>295</v>
      </c>
      <c r="L79" s="30">
        <v>300</v>
      </c>
      <c r="M79" s="30">
        <v>300</v>
      </c>
      <c r="N79" s="37" t="s">
        <v>295</v>
      </c>
      <c r="O79" s="30">
        <v>300</v>
      </c>
      <c r="P79" s="30">
        <v>300</v>
      </c>
      <c r="Q79" s="37" t="s">
        <v>295</v>
      </c>
      <c r="R79" s="30">
        <v>300</v>
      </c>
      <c r="S79" s="82">
        <v>0</v>
      </c>
      <c r="T79" s="81">
        <v>16</v>
      </c>
      <c r="U79" s="81"/>
      <c r="V79" s="64">
        <v>0</v>
      </c>
      <c r="W79" s="30">
        <v>0</v>
      </c>
      <c r="X79" s="30">
        <v>0</v>
      </c>
      <c r="Y79" s="30">
        <v>0</v>
      </c>
      <c r="Z79" s="30">
        <v>0</v>
      </c>
      <c r="AA79" s="30">
        <v>0</v>
      </c>
      <c r="AB79" s="30">
        <v>0</v>
      </c>
      <c r="AC79" s="64">
        <v>0</v>
      </c>
      <c r="AD79" s="30">
        <v>0</v>
      </c>
      <c r="AE79" s="30">
        <v>0</v>
      </c>
      <c r="AF79" s="30">
        <v>0</v>
      </c>
      <c r="AG79" s="30">
        <v>151</v>
      </c>
      <c r="AH79" s="30">
        <v>98</v>
      </c>
      <c r="AI79" s="30">
        <v>1519</v>
      </c>
      <c r="AJ79" s="30">
        <v>13</v>
      </c>
      <c r="AK79" s="30">
        <v>71</v>
      </c>
      <c r="AL79" s="64">
        <v>0</v>
      </c>
      <c r="AM79" s="30">
        <v>0</v>
      </c>
      <c r="AN79" s="66">
        <v>0</v>
      </c>
      <c r="AO79" s="30">
        <v>0</v>
      </c>
      <c r="AP79" s="67">
        <v>0</v>
      </c>
      <c r="AQ79" s="17">
        <v>0</v>
      </c>
      <c r="AR79" s="17">
        <v>0</v>
      </c>
      <c r="AS79" s="68">
        <f t="shared" si="2"/>
        <v>229.9</v>
      </c>
      <c r="AT79" s="72">
        <f t="shared" si="3"/>
        <v>14.36875</v>
      </c>
    </row>
    <row r="80" spans="1:46" x14ac:dyDescent="0.3">
      <c r="A80" s="35" t="s">
        <v>161</v>
      </c>
      <c r="B80" s="19" t="s">
        <v>43</v>
      </c>
      <c r="C80" s="19" t="s">
        <v>31</v>
      </c>
      <c r="D80" s="19">
        <v>12</v>
      </c>
      <c r="E80" s="19">
        <v>4</v>
      </c>
      <c r="F80" s="19">
        <v>20</v>
      </c>
      <c r="G80" s="19">
        <v>7</v>
      </c>
      <c r="H80" s="88"/>
      <c r="I80" s="21" t="s">
        <v>295</v>
      </c>
      <c r="J80" s="30">
        <v>20</v>
      </c>
      <c r="K80" s="37">
        <v>1</v>
      </c>
      <c r="L80" s="30">
        <v>21</v>
      </c>
      <c r="M80" s="30">
        <v>19</v>
      </c>
      <c r="N80" s="37">
        <v>-1</v>
      </c>
      <c r="O80" s="30">
        <v>18</v>
      </c>
      <c r="P80" s="30">
        <v>16</v>
      </c>
      <c r="Q80" s="37" t="s">
        <v>295</v>
      </c>
      <c r="R80" s="30">
        <v>16</v>
      </c>
      <c r="S80" s="82">
        <v>1</v>
      </c>
      <c r="T80" s="81">
        <v>16</v>
      </c>
      <c r="U80" s="81"/>
      <c r="V80" s="64">
        <v>0</v>
      </c>
      <c r="W80" s="30">
        <v>0</v>
      </c>
      <c r="X80" s="30">
        <v>0</v>
      </c>
      <c r="Y80" s="30">
        <v>0</v>
      </c>
      <c r="Z80" s="30">
        <v>0</v>
      </c>
      <c r="AA80" s="30">
        <v>0</v>
      </c>
      <c r="AB80" s="30">
        <v>0</v>
      </c>
      <c r="AC80" s="64">
        <v>11</v>
      </c>
      <c r="AD80" s="30">
        <v>37</v>
      </c>
      <c r="AE80" s="30">
        <v>0</v>
      </c>
      <c r="AF80" s="30">
        <v>1</v>
      </c>
      <c r="AG80" s="30">
        <v>127</v>
      </c>
      <c r="AH80" s="30">
        <v>91</v>
      </c>
      <c r="AI80" s="30">
        <v>1287</v>
      </c>
      <c r="AJ80" s="30">
        <v>12</v>
      </c>
      <c r="AK80" s="30">
        <v>71</v>
      </c>
      <c r="AL80" s="64">
        <v>112</v>
      </c>
      <c r="AM80" s="30">
        <v>0</v>
      </c>
      <c r="AN80" s="66">
        <v>1</v>
      </c>
      <c r="AO80" s="30">
        <v>1</v>
      </c>
      <c r="AP80" s="67">
        <v>2</v>
      </c>
      <c r="AQ80" s="17">
        <v>1</v>
      </c>
      <c r="AR80" s="17">
        <v>1</v>
      </c>
      <c r="AS80" s="68">
        <f t="shared" si="2"/>
        <v>202.39999999999998</v>
      </c>
      <c r="AT80" s="72">
        <f t="shared" si="3"/>
        <v>12.649999999999999</v>
      </c>
    </row>
    <row r="81" spans="1:46" x14ac:dyDescent="0.3">
      <c r="A81" s="35" t="s">
        <v>327</v>
      </c>
      <c r="B81" s="19" t="s">
        <v>43</v>
      </c>
      <c r="C81" s="19" t="s">
        <v>31</v>
      </c>
      <c r="D81" s="19">
        <v>12</v>
      </c>
      <c r="E81" s="19">
        <v>4</v>
      </c>
      <c r="F81" s="19">
        <v>20</v>
      </c>
      <c r="G81" s="19">
        <v>7</v>
      </c>
      <c r="H81" s="88"/>
      <c r="I81" s="21" t="s">
        <v>295</v>
      </c>
      <c r="J81" s="30">
        <v>41</v>
      </c>
      <c r="K81" s="37">
        <v>11</v>
      </c>
      <c r="L81" s="30">
        <v>52</v>
      </c>
      <c r="M81" s="30">
        <v>52</v>
      </c>
      <c r="N81" s="37">
        <v>4</v>
      </c>
      <c r="O81" s="30">
        <v>56</v>
      </c>
      <c r="P81" s="30">
        <v>52</v>
      </c>
      <c r="Q81" s="37">
        <v>-3</v>
      </c>
      <c r="R81" s="30">
        <v>49</v>
      </c>
      <c r="S81" s="82">
        <v>0.96</v>
      </c>
      <c r="T81" s="81">
        <v>16</v>
      </c>
      <c r="U81" s="81"/>
      <c r="V81" s="64">
        <v>0</v>
      </c>
      <c r="W81" s="30">
        <v>0</v>
      </c>
      <c r="X81" s="30">
        <v>0</v>
      </c>
      <c r="Y81" s="30">
        <v>0</v>
      </c>
      <c r="Z81" s="30">
        <v>0</v>
      </c>
      <c r="AA81" s="30">
        <v>0</v>
      </c>
      <c r="AB81" s="30">
        <v>0</v>
      </c>
      <c r="AC81" s="64">
        <v>0</v>
      </c>
      <c r="AD81" s="30">
        <v>0</v>
      </c>
      <c r="AE81" s="30">
        <v>0</v>
      </c>
      <c r="AF81" s="30">
        <v>0</v>
      </c>
      <c r="AG81" s="30">
        <v>66</v>
      </c>
      <c r="AH81" s="30">
        <v>38</v>
      </c>
      <c r="AI81" s="30">
        <v>446</v>
      </c>
      <c r="AJ81" s="30">
        <v>3</v>
      </c>
      <c r="AK81" s="30">
        <v>23</v>
      </c>
      <c r="AL81" s="64">
        <v>0</v>
      </c>
      <c r="AM81" s="30">
        <v>0</v>
      </c>
      <c r="AN81" s="66">
        <v>0</v>
      </c>
      <c r="AO81" s="30">
        <v>0</v>
      </c>
      <c r="AP81" s="67">
        <v>0</v>
      </c>
      <c r="AQ81" s="17">
        <v>0</v>
      </c>
      <c r="AR81" s="17">
        <v>0</v>
      </c>
      <c r="AS81" s="68">
        <f t="shared" si="2"/>
        <v>62.6</v>
      </c>
      <c r="AT81" s="72">
        <f t="shared" si="3"/>
        <v>3.9125000000000001</v>
      </c>
    </row>
    <row r="82" spans="1:46" x14ac:dyDescent="0.3">
      <c r="A82" s="35" t="s">
        <v>154</v>
      </c>
      <c r="B82" s="19" t="s">
        <v>42</v>
      </c>
      <c r="C82" s="19" t="s">
        <v>22</v>
      </c>
      <c r="D82" s="19">
        <v>9</v>
      </c>
      <c r="E82" s="19">
        <v>7</v>
      </c>
      <c r="F82" s="19">
        <v>7</v>
      </c>
      <c r="G82" s="19">
        <v>9</v>
      </c>
      <c r="H82" s="88" t="s">
        <v>387</v>
      </c>
      <c r="I82" s="21" t="s">
        <v>295</v>
      </c>
      <c r="J82" s="30">
        <v>97</v>
      </c>
      <c r="K82" s="37">
        <v>16</v>
      </c>
      <c r="L82" s="30">
        <v>113</v>
      </c>
      <c r="M82" s="30">
        <v>78</v>
      </c>
      <c r="N82" s="37">
        <v>3</v>
      </c>
      <c r="O82" s="30">
        <v>81</v>
      </c>
      <c r="P82" s="30">
        <v>81</v>
      </c>
      <c r="Q82" s="37">
        <v>12</v>
      </c>
      <c r="R82" s="30">
        <v>93</v>
      </c>
      <c r="S82" s="82">
        <v>0.88</v>
      </c>
      <c r="T82" s="81">
        <v>13</v>
      </c>
      <c r="U82" s="81"/>
      <c r="V82" s="64">
        <v>1</v>
      </c>
      <c r="W82" s="30">
        <v>0</v>
      </c>
      <c r="X82" s="30">
        <v>5</v>
      </c>
      <c r="Y82" s="30">
        <v>1</v>
      </c>
      <c r="Z82" s="30">
        <v>0</v>
      </c>
      <c r="AA82" s="30">
        <v>0</v>
      </c>
      <c r="AB82" s="30">
        <v>1</v>
      </c>
      <c r="AC82" s="64">
        <v>260</v>
      </c>
      <c r="AD82" s="30">
        <v>1246</v>
      </c>
      <c r="AE82" s="30">
        <v>8</v>
      </c>
      <c r="AF82" s="30">
        <v>52</v>
      </c>
      <c r="AG82" s="30">
        <v>59</v>
      </c>
      <c r="AH82" s="30">
        <v>38</v>
      </c>
      <c r="AI82" s="30">
        <v>327</v>
      </c>
      <c r="AJ82" s="30">
        <v>5</v>
      </c>
      <c r="AK82" s="30">
        <v>15</v>
      </c>
      <c r="AL82" s="64">
        <v>0</v>
      </c>
      <c r="AM82" s="30">
        <v>0</v>
      </c>
      <c r="AN82" s="66">
        <v>0</v>
      </c>
      <c r="AO82" s="30">
        <v>2</v>
      </c>
      <c r="AP82" s="67">
        <v>2</v>
      </c>
      <c r="AQ82" s="17">
        <v>0</v>
      </c>
      <c r="AR82" s="17">
        <v>0</v>
      </c>
      <c r="AS82" s="68">
        <f t="shared" si="2"/>
        <v>235.5</v>
      </c>
      <c r="AT82" s="72">
        <f t="shared" si="3"/>
        <v>18.115384615384617</v>
      </c>
    </row>
    <row r="83" spans="1:46" x14ac:dyDescent="0.3">
      <c r="A83" s="35" t="s">
        <v>235</v>
      </c>
      <c r="B83" s="19" t="s">
        <v>43</v>
      </c>
      <c r="C83" s="19" t="s">
        <v>22</v>
      </c>
      <c r="D83" s="19">
        <v>9</v>
      </c>
      <c r="E83" s="19">
        <v>7</v>
      </c>
      <c r="F83" s="19">
        <v>7</v>
      </c>
      <c r="G83" s="19">
        <v>9</v>
      </c>
      <c r="H83" s="88"/>
      <c r="I83" s="21" t="s">
        <v>295</v>
      </c>
      <c r="J83" s="30">
        <v>28</v>
      </c>
      <c r="K83" s="37">
        <v>-2</v>
      </c>
      <c r="L83" s="30">
        <v>26</v>
      </c>
      <c r="M83" s="30">
        <v>29</v>
      </c>
      <c r="N83" s="37">
        <v>1</v>
      </c>
      <c r="O83" s="30">
        <v>30</v>
      </c>
      <c r="P83" s="30">
        <v>26</v>
      </c>
      <c r="Q83" s="37" t="s">
        <v>295</v>
      </c>
      <c r="R83" s="30">
        <v>26</v>
      </c>
      <c r="S83" s="82">
        <v>1</v>
      </c>
      <c r="T83" s="81">
        <v>16</v>
      </c>
      <c r="U83" s="81"/>
      <c r="V83" s="64">
        <v>0</v>
      </c>
      <c r="W83" s="30">
        <v>0</v>
      </c>
      <c r="X83" s="30">
        <v>0</v>
      </c>
      <c r="Y83" s="30">
        <v>0</v>
      </c>
      <c r="Z83" s="30">
        <v>0</v>
      </c>
      <c r="AA83" s="30">
        <v>0</v>
      </c>
      <c r="AB83" s="30">
        <v>0</v>
      </c>
      <c r="AC83" s="64">
        <v>0</v>
      </c>
      <c r="AD83" s="30">
        <v>0</v>
      </c>
      <c r="AE83" s="30">
        <v>0</v>
      </c>
      <c r="AF83" s="30">
        <v>0</v>
      </c>
      <c r="AG83" s="30">
        <v>127</v>
      </c>
      <c r="AH83" s="30">
        <v>76</v>
      </c>
      <c r="AI83" s="30">
        <v>1210</v>
      </c>
      <c r="AJ83" s="30">
        <v>6</v>
      </c>
      <c r="AK83" s="30">
        <v>57</v>
      </c>
      <c r="AL83" s="64">
        <v>0</v>
      </c>
      <c r="AM83" s="30">
        <v>0</v>
      </c>
      <c r="AN83" s="66">
        <v>0</v>
      </c>
      <c r="AO83" s="30">
        <v>2</v>
      </c>
      <c r="AP83" s="67">
        <v>1</v>
      </c>
      <c r="AQ83" s="17">
        <v>0</v>
      </c>
      <c r="AR83" s="17">
        <v>0</v>
      </c>
      <c r="AS83" s="68">
        <f t="shared" si="2"/>
        <v>155</v>
      </c>
      <c r="AT83" s="72">
        <f t="shared" si="3"/>
        <v>9.6875</v>
      </c>
    </row>
    <row r="84" spans="1:46" x14ac:dyDescent="0.3">
      <c r="A84" s="35" t="s">
        <v>329</v>
      </c>
      <c r="B84" s="19" t="s">
        <v>42</v>
      </c>
      <c r="C84" s="19" t="s">
        <v>22</v>
      </c>
      <c r="D84" s="19">
        <v>9</v>
      </c>
      <c r="E84" s="19">
        <v>7</v>
      </c>
      <c r="F84" s="19">
        <v>7</v>
      </c>
      <c r="G84" s="19">
        <v>9</v>
      </c>
      <c r="H84" s="88"/>
      <c r="I84" s="21" t="s">
        <v>295</v>
      </c>
      <c r="J84" s="30">
        <v>136</v>
      </c>
      <c r="K84" s="37">
        <v>-14</v>
      </c>
      <c r="L84" s="30">
        <v>122</v>
      </c>
      <c r="M84" s="30">
        <v>133</v>
      </c>
      <c r="N84" s="37">
        <v>-12</v>
      </c>
      <c r="O84" s="30">
        <v>121</v>
      </c>
      <c r="P84" s="30">
        <v>131</v>
      </c>
      <c r="Q84" s="37">
        <v>-11</v>
      </c>
      <c r="R84" s="30">
        <v>120</v>
      </c>
      <c r="S84" s="82">
        <v>0.64</v>
      </c>
      <c r="T84" s="81">
        <v>16</v>
      </c>
      <c r="U84" s="81"/>
      <c r="V84" s="64">
        <v>0</v>
      </c>
      <c r="W84" s="30">
        <v>0</v>
      </c>
      <c r="X84" s="30">
        <v>0</v>
      </c>
      <c r="Y84" s="30">
        <v>0</v>
      </c>
      <c r="Z84" s="30">
        <v>0</v>
      </c>
      <c r="AA84" s="30">
        <v>0</v>
      </c>
      <c r="AB84" s="30">
        <v>0</v>
      </c>
      <c r="AC84" s="64">
        <v>169</v>
      </c>
      <c r="AD84" s="30">
        <v>528</v>
      </c>
      <c r="AE84" s="30">
        <v>2</v>
      </c>
      <c r="AF84" s="30">
        <v>29</v>
      </c>
      <c r="AG84" s="30">
        <v>18</v>
      </c>
      <c r="AH84" s="30">
        <v>15</v>
      </c>
      <c r="AI84" s="30">
        <v>113</v>
      </c>
      <c r="AJ84" s="30">
        <v>1</v>
      </c>
      <c r="AK84" s="30">
        <v>7</v>
      </c>
      <c r="AL84" s="64">
        <v>0</v>
      </c>
      <c r="AM84" s="30">
        <v>0</v>
      </c>
      <c r="AN84" s="66">
        <v>0</v>
      </c>
      <c r="AO84" s="30">
        <v>0</v>
      </c>
      <c r="AP84" s="67">
        <v>0</v>
      </c>
      <c r="AQ84" s="17">
        <v>0</v>
      </c>
      <c r="AR84" s="17">
        <v>1</v>
      </c>
      <c r="AS84" s="68">
        <f t="shared" si="2"/>
        <v>82.1</v>
      </c>
      <c r="AT84" s="72">
        <f t="shared" si="3"/>
        <v>5.1312499999999996</v>
      </c>
    </row>
    <row r="85" spans="1:46" x14ac:dyDescent="0.3">
      <c r="A85" s="35" t="s">
        <v>214</v>
      </c>
      <c r="B85" s="19" t="s">
        <v>43</v>
      </c>
      <c r="C85" s="19" t="s">
        <v>22</v>
      </c>
      <c r="D85" s="19">
        <v>9</v>
      </c>
      <c r="E85" s="19">
        <v>7</v>
      </c>
      <c r="F85" s="19">
        <v>7</v>
      </c>
      <c r="G85" s="19">
        <v>9</v>
      </c>
      <c r="H85" s="88"/>
      <c r="I85" s="21" t="s">
        <v>295</v>
      </c>
      <c r="J85" s="30">
        <v>164</v>
      </c>
      <c r="K85" s="37">
        <v>-2</v>
      </c>
      <c r="L85" s="30">
        <v>162</v>
      </c>
      <c r="M85" s="30">
        <v>181</v>
      </c>
      <c r="N85" s="37">
        <v>7</v>
      </c>
      <c r="O85" s="30">
        <v>188</v>
      </c>
      <c r="P85" s="30">
        <v>179</v>
      </c>
      <c r="Q85" s="37">
        <v>-6</v>
      </c>
      <c r="R85" s="30">
        <v>173</v>
      </c>
      <c r="S85" s="82">
        <v>0.13</v>
      </c>
      <c r="T85" s="81">
        <v>13</v>
      </c>
      <c r="U85" s="81"/>
      <c r="V85" s="64">
        <v>2</v>
      </c>
      <c r="W85" s="30">
        <v>0</v>
      </c>
      <c r="X85" s="30">
        <v>32</v>
      </c>
      <c r="Y85" s="30">
        <v>1</v>
      </c>
      <c r="Z85" s="30">
        <v>0</v>
      </c>
      <c r="AA85" s="30">
        <v>0</v>
      </c>
      <c r="AB85" s="30">
        <v>2</v>
      </c>
      <c r="AC85" s="64">
        <v>0</v>
      </c>
      <c r="AD85" s="30">
        <v>0</v>
      </c>
      <c r="AE85" s="30">
        <v>0</v>
      </c>
      <c r="AF85" s="30">
        <v>0</v>
      </c>
      <c r="AG85" s="30">
        <v>110</v>
      </c>
      <c r="AH85" s="30">
        <v>53</v>
      </c>
      <c r="AI85" s="30">
        <v>557</v>
      </c>
      <c r="AJ85" s="30">
        <v>1</v>
      </c>
      <c r="AK85" s="30">
        <v>26</v>
      </c>
      <c r="AL85" s="64">
        <v>0</v>
      </c>
      <c r="AM85" s="30">
        <v>0</v>
      </c>
      <c r="AN85" s="66">
        <v>0</v>
      </c>
      <c r="AO85" s="30">
        <v>1</v>
      </c>
      <c r="AP85" s="67">
        <v>1</v>
      </c>
      <c r="AQ85" s="17">
        <v>0</v>
      </c>
      <c r="AR85" s="17">
        <v>0</v>
      </c>
      <c r="AS85" s="68">
        <f t="shared" si="2"/>
        <v>64.98</v>
      </c>
      <c r="AT85" s="72">
        <f t="shared" si="3"/>
        <v>4.9984615384615392</v>
      </c>
    </row>
    <row r="86" spans="1:46" x14ac:dyDescent="0.3">
      <c r="A86" s="35" t="s">
        <v>271</v>
      </c>
      <c r="B86" s="19" t="s">
        <v>43</v>
      </c>
      <c r="C86" s="19" t="s">
        <v>22</v>
      </c>
      <c r="D86" s="19">
        <v>9</v>
      </c>
      <c r="E86" s="19">
        <v>7</v>
      </c>
      <c r="F86" s="19">
        <v>7</v>
      </c>
      <c r="G86" s="19">
        <v>9</v>
      </c>
      <c r="H86" s="88"/>
      <c r="I86" s="21" t="s">
        <v>295</v>
      </c>
      <c r="J86" s="30">
        <v>259</v>
      </c>
      <c r="K86" s="37">
        <v>2</v>
      </c>
      <c r="L86" s="30">
        <v>261</v>
      </c>
      <c r="M86" s="30">
        <v>262</v>
      </c>
      <c r="N86" s="37">
        <v>38</v>
      </c>
      <c r="O86" s="30">
        <v>300</v>
      </c>
      <c r="P86" s="30">
        <v>335</v>
      </c>
      <c r="Q86" s="37">
        <v>-35</v>
      </c>
      <c r="R86" s="30">
        <v>300</v>
      </c>
      <c r="S86" s="82">
        <v>0.02</v>
      </c>
      <c r="T86" s="81">
        <v>16</v>
      </c>
      <c r="U86" s="81"/>
      <c r="V86" s="64">
        <v>0</v>
      </c>
      <c r="W86" s="30">
        <v>0</v>
      </c>
      <c r="X86" s="30">
        <v>0</v>
      </c>
      <c r="Y86" s="30">
        <v>0</v>
      </c>
      <c r="Z86" s="30">
        <v>0</v>
      </c>
      <c r="AA86" s="30">
        <v>0</v>
      </c>
      <c r="AB86" s="30">
        <v>0</v>
      </c>
      <c r="AC86" s="64">
        <v>0</v>
      </c>
      <c r="AD86" s="30">
        <v>0</v>
      </c>
      <c r="AE86" s="30">
        <v>0</v>
      </c>
      <c r="AF86" s="30">
        <v>0</v>
      </c>
      <c r="AG86" s="30">
        <v>72</v>
      </c>
      <c r="AH86" s="30">
        <v>40</v>
      </c>
      <c r="AI86" s="30">
        <v>647</v>
      </c>
      <c r="AJ86" s="30">
        <v>2</v>
      </c>
      <c r="AK86" s="30">
        <v>26</v>
      </c>
      <c r="AL86" s="64">
        <v>0</v>
      </c>
      <c r="AM86" s="30">
        <v>0</v>
      </c>
      <c r="AN86" s="66">
        <v>0</v>
      </c>
      <c r="AO86" s="30">
        <v>0</v>
      </c>
      <c r="AP86" s="67">
        <v>0</v>
      </c>
      <c r="AQ86" s="17">
        <v>0</v>
      </c>
      <c r="AR86" s="17">
        <v>0</v>
      </c>
      <c r="AS86" s="68">
        <f t="shared" si="2"/>
        <v>76.7</v>
      </c>
      <c r="AT86" s="72">
        <f t="shared" si="3"/>
        <v>4.7937500000000002</v>
      </c>
    </row>
    <row r="87" spans="1:46" x14ac:dyDescent="0.3">
      <c r="A87" s="35" t="s">
        <v>302</v>
      </c>
      <c r="B87" s="19" t="s">
        <v>42</v>
      </c>
      <c r="C87" s="19" t="s">
        <v>22</v>
      </c>
      <c r="D87" s="19">
        <v>9</v>
      </c>
      <c r="E87" s="19">
        <v>7</v>
      </c>
      <c r="F87" s="19">
        <v>7</v>
      </c>
      <c r="G87" s="19">
        <v>9</v>
      </c>
      <c r="H87" s="88"/>
      <c r="I87" s="21" t="s">
        <v>295</v>
      </c>
      <c r="J87" s="30">
        <v>155</v>
      </c>
      <c r="K87" s="37" t="s">
        <v>295</v>
      </c>
      <c r="L87" s="30">
        <v>155</v>
      </c>
      <c r="M87" s="30">
        <v>192</v>
      </c>
      <c r="N87" s="37">
        <v>-22</v>
      </c>
      <c r="O87" s="30">
        <v>170</v>
      </c>
      <c r="P87" s="30">
        <v>187</v>
      </c>
      <c r="Q87" s="37">
        <v>-6</v>
      </c>
      <c r="R87" s="30">
        <v>181</v>
      </c>
      <c r="S87" s="82">
        <v>7.0000000000000007E-2</v>
      </c>
      <c r="T87" s="81">
        <v>14</v>
      </c>
      <c r="U87" s="81"/>
      <c r="V87" s="64">
        <v>0</v>
      </c>
      <c r="W87" s="30">
        <v>0</v>
      </c>
      <c r="X87" s="30">
        <v>0</v>
      </c>
      <c r="Y87" s="30">
        <v>0</v>
      </c>
      <c r="Z87" s="30">
        <v>0</v>
      </c>
      <c r="AA87" s="30">
        <v>0</v>
      </c>
      <c r="AB87" s="30">
        <v>0</v>
      </c>
      <c r="AC87" s="64">
        <v>46</v>
      </c>
      <c r="AD87" s="30">
        <v>172</v>
      </c>
      <c r="AE87" s="30">
        <v>4</v>
      </c>
      <c r="AF87" s="30">
        <v>12</v>
      </c>
      <c r="AG87" s="30">
        <v>3</v>
      </c>
      <c r="AH87" s="30">
        <v>2</v>
      </c>
      <c r="AI87" s="30">
        <v>16</v>
      </c>
      <c r="AJ87" s="30">
        <v>0</v>
      </c>
      <c r="AK87" s="30">
        <v>1</v>
      </c>
      <c r="AL87" s="64">
        <v>340</v>
      </c>
      <c r="AM87" s="30">
        <v>1</v>
      </c>
      <c r="AN87" s="66">
        <v>0</v>
      </c>
      <c r="AO87" s="30">
        <v>0</v>
      </c>
      <c r="AP87" s="67">
        <v>0</v>
      </c>
      <c r="AQ87" s="17">
        <v>0</v>
      </c>
      <c r="AR87" s="17">
        <v>0</v>
      </c>
      <c r="AS87" s="68">
        <f t="shared" si="2"/>
        <v>48.800000000000004</v>
      </c>
      <c r="AT87" s="72">
        <f t="shared" si="3"/>
        <v>3.4857142857142862</v>
      </c>
    </row>
    <row r="88" spans="1:46" x14ac:dyDescent="0.3">
      <c r="A88" s="35" t="s">
        <v>267</v>
      </c>
      <c r="B88" s="19" t="s">
        <v>45</v>
      </c>
      <c r="C88" s="19" t="s">
        <v>22</v>
      </c>
      <c r="D88" s="19">
        <v>9</v>
      </c>
      <c r="E88" s="19">
        <v>7</v>
      </c>
      <c r="F88" s="19">
        <v>7</v>
      </c>
      <c r="G88" s="19">
        <v>9</v>
      </c>
      <c r="H88" s="88"/>
      <c r="I88" s="21" t="s">
        <v>295</v>
      </c>
      <c r="J88" s="30">
        <v>288</v>
      </c>
      <c r="K88" s="37">
        <v>2</v>
      </c>
      <c r="L88" s="30">
        <v>290</v>
      </c>
      <c r="M88" s="30">
        <v>301</v>
      </c>
      <c r="N88" s="37">
        <v>-1</v>
      </c>
      <c r="O88" s="30">
        <v>300</v>
      </c>
      <c r="P88" s="30">
        <v>314</v>
      </c>
      <c r="Q88" s="38">
        <v>-14</v>
      </c>
      <c r="R88" s="30">
        <v>300</v>
      </c>
      <c r="S88" s="82">
        <v>0.01</v>
      </c>
      <c r="T88" s="81">
        <v>11</v>
      </c>
      <c r="U88" s="81"/>
      <c r="V88" s="64">
        <v>0</v>
      </c>
      <c r="W88" s="30">
        <v>0</v>
      </c>
      <c r="X88" s="30">
        <v>0</v>
      </c>
      <c r="Y88" s="30">
        <v>0</v>
      </c>
      <c r="Z88" s="30">
        <v>0</v>
      </c>
      <c r="AA88" s="30">
        <v>0</v>
      </c>
      <c r="AB88" s="30">
        <v>0</v>
      </c>
      <c r="AC88" s="64">
        <v>0</v>
      </c>
      <c r="AD88" s="30">
        <v>0</v>
      </c>
      <c r="AE88" s="30">
        <v>0</v>
      </c>
      <c r="AF88" s="30">
        <v>0</v>
      </c>
      <c r="AG88" s="30">
        <v>28</v>
      </c>
      <c r="AH88" s="30">
        <v>18</v>
      </c>
      <c r="AI88" s="30">
        <v>197</v>
      </c>
      <c r="AJ88" s="30">
        <v>1</v>
      </c>
      <c r="AK88" s="30">
        <v>10</v>
      </c>
      <c r="AL88" s="64">
        <v>0</v>
      </c>
      <c r="AM88" s="30">
        <v>0</v>
      </c>
      <c r="AN88" s="66">
        <v>0</v>
      </c>
      <c r="AO88" s="30">
        <v>0</v>
      </c>
      <c r="AP88" s="67">
        <v>0</v>
      </c>
      <c r="AQ88" s="17">
        <v>0</v>
      </c>
      <c r="AR88" s="17">
        <v>0</v>
      </c>
      <c r="AS88" s="68">
        <f t="shared" si="2"/>
        <v>25.7</v>
      </c>
      <c r="AT88" s="72">
        <f t="shared" si="3"/>
        <v>2.3363636363636364</v>
      </c>
    </row>
    <row r="89" spans="1:46" x14ac:dyDescent="0.3">
      <c r="A89" s="35" t="s">
        <v>349</v>
      </c>
      <c r="B89" s="19" t="s">
        <v>43</v>
      </c>
      <c r="C89" s="19" t="s">
        <v>12</v>
      </c>
      <c r="D89" s="19">
        <v>11</v>
      </c>
      <c r="E89" s="19">
        <v>5</v>
      </c>
      <c r="F89" s="19">
        <v>2</v>
      </c>
      <c r="G89" s="19">
        <v>10</v>
      </c>
      <c r="H89" s="88"/>
      <c r="I89" s="21" t="s">
        <v>295</v>
      </c>
      <c r="J89" s="30">
        <v>158</v>
      </c>
      <c r="K89" s="37">
        <v>-2</v>
      </c>
      <c r="L89" s="30">
        <v>156</v>
      </c>
      <c r="M89" s="30">
        <v>177</v>
      </c>
      <c r="N89" s="37">
        <v>7</v>
      </c>
      <c r="O89" s="30">
        <v>184</v>
      </c>
      <c r="P89" s="30">
        <v>201</v>
      </c>
      <c r="Q89" s="37">
        <v>-8</v>
      </c>
      <c r="R89" s="30">
        <v>193</v>
      </c>
      <c r="S89" s="82">
        <v>0.13</v>
      </c>
      <c r="T89" s="81" t="s">
        <v>295</v>
      </c>
      <c r="U89" s="81"/>
      <c r="V89" s="64" t="s">
        <v>295</v>
      </c>
      <c r="W89" s="30" t="s">
        <v>295</v>
      </c>
      <c r="X89" s="30" t="s">
        <v>295</v>
      </c>
      <c r="Y89" s="30" t="s">
        <v>295</v>
      </c>
      <c r="Z89" s="30" t="s">
        <v>295</v>
      </c>
      <c r="AA89" s="30" t="s">
        <v>295</v>
      </c>
      <c r="AB89" s="30" t="s">
        <v>295</v>
      </c>
      <c r="AC89" s="64" t="s">
        <v>295</v>
      </c>
      <c r="AD89" s="30" t="s">
        <v>295</v>
      </c>
      <c r="AE89" s="30" t="s">
        <v>295</v>
      </c>
      <c r="AF89" s="30" t="s">
        <v>295</v>
      </c>
      <c r="AG89" s="30" t="s">
        <v>295</v>
      </c>
      <c r="AH89" s="30" t="s">
        <v>295</v>
      </c>
      <c r="AI89" s="30" t="s">
        <v>295</v>
      </c>
      <c r="AJ89" s="30" t="s">
        <v>295</v>
      </c>
      <c r="AK89" s="30" t="s">
        <v>295</v>
      </c>
      <c r="AL89" s="64" t="s">
        <v>295</v>
      </c>
      <c r="AM89" s="30" t="s">
        <v>295</v>
      </c>
      <c r="AN89" s="66" t="s">
        <v>295</v>
      </c>
      <c r="AO89" s="30" t="s">
        <v>295</v>
      </c>
      <c r="AP89" s="67" t="s">
        <v>295</v>
      </c>
      <c r="AQ89" s="17">
        <v>0</v>
      </c>
      <c r="AR89" s="17">
        <v>0</v>
      </c>
      <c r="AS89" s="68">
        <f t="shared" si="2"/>
        <v>0</v>
      </c>
      <c r="AT89" s="72" t="str">
        <f t="shared" si="3"/>
        <v>-</v>
      </c>
    </row>
    <row r="90" spans="1:46" x14ac:dyDescent="0.3">
      <c r="A90" s="35" t="s">
        <v>184</v>
      </c>
      <c r="B90" s="19" t="s">
        <v>44</v>
      </c>
      <c r="C90" s="19" t="s">
        <v>12</v>
      </c>
      <c r="D90" s="19">
        <v>11</v>
      </c>
      <c r="E90" s="19">
        <v>5</v>
      </c>
      <c r="F90" s="19">
        <v>2</v>
      </c>
      <c r="G90" s="19">
        <v>10</v>
      </c>
      <c r="H90" s="88"/>
      <c r="I90" s="21" t="s">
        <v>295</v>
      </c>
      <c r="J90" s="30">
        <v>17</v>
      </c>
      <c r="K90" s="37">
        <v>-1</v>
      </c>
      <c r="L90" s="30">
        <v>16</v>
      </c>
      <c r="M90" s="30">
        <v>20</v>
      </c>
      <c r="N90" s="37">
        <v>-1</v>
      </c>
      <c r="O90" s="30">
        <v>19</v>
      </c>
      <c r="P90" s="30">
        <v>27</v>
      </c>
      <c r="Q90" s="37" t="s">
        <v>295</v>
      </c>
      <c r="R90" s="30">
        <v>27</v>
      </c>
      <c r="S90" s="82">
        <v>1</v>
      </c>
      <c r="T90" s="81">
        <v>16</v>
      </c>
      <c r="U90" s="81"/>
      <c r="V90" s="64">
        <v>380</v>
      </c>
      <c r="W90" s="30">
        <v>236</v>
      </c>
      <c r="X90" s="30">
        <v>4761</v>
      </c>
      <c r="Y90" s="30">
        <v>40</v>
      </c>
      <c r="Z90" s="30">
        <v>16</v>
      </c>
      <c r="AA90" s="30">
        <v>27</v>
      </c>
      <c r="AB90" s="30">
        <v>234</v>
      </c>
      <c r="AC90" s="64">
        <v>64</v>
      </c>
      <c r="AD90" s="30">
        <v>273</v>
      </c>
      <c r="AE90" s="30">
        <v>3</v>
      </c>
      <c r="AF90" s="30">
        <v>19</v>
      </c>
      <c r="AG90" s="30">
        <v>0</v>
      </c>
      <c r="AH90" s="30">
        <v>0</v>
      </c>
      <c r="AI90" s="30">
        <v>0</v>
      </c>
      <c r="AJ90" s="30">
        <v>0</v>
      </c>
      <c r="AK90" s="30">
        <v>0</v>
      </c>
      <c r="AL90" s="64">
        <v>0</v>
      </c>
      <c r="AM90" s="30">
        <v>0</v>
      </c>
      <c r="AN90" s="66">
        <v>0</v>
      </c>
      <c r="AO90" s="30">
        <v>13</v>
      </c>
      <c r="AP90" s="67">
        <v>6</v>
      </c>
      <c r="AQ90" s="17">
        <v>0</v>
      </c>
      <c r="AR90" s="17">
        <v>0</v>
      </c>
      <c r="AS90" s="68">
        <f t="shared" si="2"/>
        <v>367.74</v>
      </c>
      <c r="AT90" s="72">
        <f t="shared" si="3"/>
        <v>22.983750000000001</v>
      </c>
    </row>
    <row r="91" spans="1:46" x14ac:dyDescent="0.3">
      <c r="A91" s="35" t="s">
        <v>182</v>
      </c>
      <c r="B91" s="19" t="s">
        <v>43</v>
      </c>
      <c r="C91" s="19" t="s">
        <v>12</v>
      </c>
      <c r="D91" s="19">
        <v>11</v>
      </c>
      <c r="E91" s="19">
        <v>5</v>
      </c>
      <c r="F91" s="19">
        <v>2</v>
      </c>
      <c r="G91" s="19">
        <v>10</v>
      </c>
      <c r="H91" s="88" t="s">
        <v>404</v>
      </c>
      <c r="I91" s="21" t="s">
        <v>295</v>
      </c>
      <c r="J91" s="30">
        <v>26</v>
      </c>
      <c r="K91" s="37">
        <v>-1</v>
      </c>
      <c r="L91" s="30">
        <v>25</v>
      </c>
      <c r="M91" s="30">
        <v>26</v>
      </c>
      <c r="N91" s="37" t="s">
        <v>295</v>
      </c>
      <c r="O91" s="30">
        <v>26</v>
      </c>
      <c r="P91" s="30">
        <v>23</v>
      </c>
      <c r="Q91" s="37">
        <v>-1</v>
      </c>
      <c r="R91" s="30">
        <v>22</v>
      </c>
      <c r="S91" s="82">
        <v>1</v>
      </c>
      <c r="T91" s="81">
        <v>15</v>
      </c>
      <c r="U91" s="81"/>
      <c r="V91" s="64">
        <v>0</v>
      </c>
      <c r="W91" s="30">
        <v>0</v>
      </c>
      <c r="X91" s="30">
        <v>0</v>
      </c>
      <c r="Y91" s="30">
        <v>0</v>
      </c>
      <c r="Z91" s="30">
        <v>0</v>
      </c>
      <c r="AA91" s="30">
        <v>0</v>
      </c>
      <c r="AB91" s="30">
        <v>0</v>
      </c>
      <c r="AC91" s="64">
        <v>2</v>
      </c>
      <c r="AD91" s="30">
        <v>20</v>
      </c>
      <c r="AE91" s="30">
        <v>0</v>
      </c>
      <c r="AF91" s="30">
        <v>1</v>
      </c>
      <c r="AG91" s="30">
        <v>131</v>
      </c>
      <c r="AH91" s="30">
        <v>82</v>
      </c>
      <c r="AI91" s="30">
        <v>1345</v>
      </c>
      <c r="AJ91" s="30">
        <v>7</v>
      </c>
      <c r="AK91" s="30">
        <v>63</v>
      </c>
      <c r="AL91" s="64">
        <v>0</v>
      </c>
      <c r="AM91" s="30">
        <v>0</v>
      </c>
      <c r="AN91" s="66">
        <v>0</v>
      </c>
      <c r="AO91" s="30">
        <v>3</v>
      </c>
      <c r="AP91" s="67">
        <v>1</v>
      </c>
      <c r="AQ91" s="17">
        <v>0</v>
      </c>
      <c r="AR91" s="17">
        <v>0</v>
      </c>
      <c r="AS91" s="68">
        <f t="shared" si="2"/>
        <v>176.5</v>
      </c>
      <c r="AT91" s="72">
        <f t="shared" si="3"/>
        <v>11.766666666666667</v>
      </c>
    </row>
    <row r="92" spans="1:46" x14ac:dyDescent="0.3">
      <c r="A92" s="35" t="s">
        <v>291</v>
      </c>
      <c r="B92" s="19" t="s">
        <v>42</v>
      </c>
      <c r="C92" s="19" t="s">
        <v>12</v>
      </c>
      <c r="D92" s="19">
        <v>11</v>
      </c>
      <c r="E92" s="19">
        <v>5</v>
      </c>
      <c r="F92" s="19">
        <v>2</v>
      </c>
      <c r="G92" s="19">
        <v>10</v>
      </c>
      <c r="H92" s="88"/>
      <c r="I92" s="21" t="s">
        <v>295</v>
      </c>
      <c r="J92" s="30">
        <v>182</v>
      </c>
      <c r="K92" s="37">
        <v>3</v>
      </c>
      <c r="L92" s="30">
        <v>185</v>
      </c>
      <c r="M92" s="30">
        <v>300</v>
      </c>
      <c r="N92" s="37" t="s">
        <v>295</v>
      </c>
      <c r="O92" s="30">
        <v>300</v>
      </c>
      <c r="P92" s="30">
        <v>300</v>
      </c>
      <c r="Q92" s="37" t="s">
        <v>295</v>
      </c>
      <c r="R92" s="30">
        <v>300</v>
      </c>
      <c r="S92" s="82">
        <v>0.06</v>
      </c>
      <c r="T92" s="81">
        <v>10</v>
      </c>
      <c r="U92" s="81"/>
      <c r="V92" s="64">
        <v>0</v>
      </c>
      <c r="W92" s="30">
        <v>0</v>
      </c>
      <c r="X92" s="30">
        <v>0</v>
      </c>
      <c r="Y92" s="30">
        <v>0</v>
      </c>
      <c r="Z92" s="30">
        <v>0</v>
      </c>
      <c r="AA92" s="30">
        <v>0</v>
      </c>
      <c r="AB92" s="30">
        <v>0</v>
      </c>
      <c r="AC92" s="64">
        <v>90</v>
      </c>
      <c r="AD92" s="30">
        <v>425</v>
      </c>
      <c r="AE92" s="30">
        <v>2</v>
      </c>
      <c r="AF92" s="30">
        <v>18</v>
      </c>
      <c r="AG92" s="30">
        <v>47</v>
      </c>
      <c r="AH92" s="30">
        <v>38</v>
      </c>
      <c r="AI92" s="30">
        <v>300</v>
      </c>
      <c r="AJ92" s="30">
        <v>6</v>
      </c>
      <c r="AK92" s="30">
        <v>20</v>
      </c>
      <c r="AL92" s="64">
        <v>0</v>
      </c>
      <c r="AM92" s="30">
        <v>0</v>
      </c>
      <c r="AN92" s="66">
        <v>0</v>
      </c>
      <c r="AO92" s="30">
        <v>3</v>
      </c>
      <c r="AP92" s="67">
        <v>2</v>
      </c>
      <c r="AQ92" s="17">
        <v>0</v>
      </c>
      <c r="AR92" s="17">
        <v>0</v>
      </c>
      <c r="AS92" s="68">
        <f t="shared" si="2"/>
        <v>116.5</v>
      </c>
      <c r="AT92" s="72">
        <f t="shared" si="3"/>
        <v>11.65</v>
      </c>
    </row>
    <row r="93" spans="1:46" x14ac:dyDescent="0.3">
      <c r="A93" s="35" t="s">
        <v>175</v>
      </c>
      <c r="B93" s="19" t="s">
        <v>42</v>
      </c>
      <c r="C93" s="19" t="s">
        <v>12</v>
      </c>
      <c r="D93" s="19">
        <v>11</v>
      </c>
      <c r="E93" s="19">
        <v>5</v>
      </c>
      <c r="F93" s="19">
        <v>2</v>
      </c>
      <c r="G93" s="19">
        <v>10</v>
      </c>
      <c r="H93" s="88"/>
      <c r="I93" s="21" t="s">
        <v>295</v>
      </c>
      <c r="J93" s="30">
        <v>31</v>
      </c>
      <c r="K93" s="37" t="s">
        <v>295</v>
      </c>
      <c r="L93" s="30">
        <v>31</v>
      </c>
      <c r="M93" s="30">
        <v>27</v>
      </c>
      <c r="N93" s="37">
        <v>1</v>
      </c>
      <c r="O93" s="30">
        <v>28</v>
      </c>
      <c r="P93" s="30">
        <v>30</v>
      </c>
      <c r="Q93" s="37">
        <v>-1</v>
      </c>
      <c r="R93" s="30">
        <v>29</v>
      </c>
      <c r="S93" s="82">
        <v>0.99</v>
      </c>
      <c r="T93" s="81">
        <v>16</v>
      </c>
      <c r="U93" s="81"/>
      <c r="V93" s="64">
        <v>0</v>
      </c>
      <c r="W93" s="30">
        <v>0</v>
      </c>
      <c r="X93" s="30">
        <v>0</v>
      </c>
      <c r="Y93" s="30">
        <v>0</v>
      </c>
      <c r="Z93" s="30">
        <v>0</v>
      </c>
      <c r="AA93" s="30">
        <v>0</v>
      </c>
      <c r="AB93" s="30">
        <v>0</v>
      </c>
      <c r="AC93" s="64">
        <v>255</v>
      </c>
      <c r="AD93" s="30">
        <v>1106</v>
      </c>
      <c r="AE93" s="30">
        <v>4</v>
      </c>
      <c r="AF93" s="30">
        <v>53</v>
      </c>
      <c r="AG93" s="30">
        <v>19</v>
      </c>
      <c r="AH93" s="30">
        <v>11</v>
      </c>
      <c r="AI93" s="30">
        <v>111</v>
      </c>
      <c r="AJ93" s="30">
        <v>1</v>
      </c>
      <c r="AK93" s="30">
        <v>2</v>
      </c>
      <c r="AL93" s="64">
        <v>0</v>
      </c>
      <c r="AM93" s="30">
        <v>0</v>
      </c>
      <c r="AN93" s="66">
        <v>0</v>
      </c>
      <c r="AO93" s="30">
        <v>2</v>
      </c>
      <c r="AP93" s="67">
        <v>2</v>
      </c>
      <c r="AQ93" s="17">
        <v>1</v>
      </c>
      <c r="AR93" s="17">
        <v>0</v>
      </c>
      <c r="AS93" s="68">
        <f t="shared" si="2"/>
        <v>147.69999999999999</v>
      </c>
      <c r="AT93" s="72">
        <f t="shared" si="3"/>
        <v>9.2312499999999993</v>
      </c>
    </row>
    <row r="94" spans="1:46" x14ac:dyDescent="0.3">
      <c r="A94" s="35" t="s">
        <v>287</v>
      </c>
      <c r="B94" s="19" t="s">
        <v>45</v>
      </c>
      <c r="C94" s="19" t="s">
        <v>12</v>
      </c>
      <c r="D94" s="19">
        <v>11</v>
      </c>
      <c r="E94" s="19">
        <v>5</v>
      </c>
      <c r="F94" s="19">
        <v>2</v>
      </c>
      <c r="G94" s="19">
        <v>10</v>
      </c>
      <c r="H94" s="88"/>
      <c r="I94" s="21" t="s">
        <v>295</v>
      </c>
      <c r="J94" s="30">
        <v>174</v>
      </c>
      <c r="K94" s="37">
        <v>2</v>
      </c>
      <c r="L94" s="30">
        <v>176</v>
      </c>
      <c r="M94" s="30">
        <v>152</v>
      </c>
      <c r="N94" s="37">
        <v>-3</v>
      </c>
      <c r="O94" s="30">
        <v>149</v>
      </c>
      <c r="P94" s="30">
        <v>160</v>
      </c>
      <c r="Q94" s="37">
        <v>-6</v>
      </c>
      <c r="R94" s="30">
        <v>154</v>
      </c>
      <c r="S94" s="82">
        <v>0.32</v>
      </c>
      <c r="T94" s="81">
        <v>16</v>
      </c>
      <c r="U94" s="81"/>
      <c r="V94" s="64">
        <v>0</v>
      </c>
      <c r="W94" s="30">
        <v>0</v>
      </c>
      <c r="X94" s="30">
        <v>0</v>
      </c>
      <c r="Y94" s="30">
        <v>0</v>
      </c>
      <c r="Z94" s="30">
        <v>0</v>
      </c>
      <c r="AA94" s="30">
        <v>0</v>
      </c>
      <c r="AB94" s="30">
        <v>0</v>
      </c>
      <c r="AC94" s="64">
        <v>0</v>
      </c>
      <c r="AD94" s="30">
        <v>0</v>
      </c>
      <c r="AE94" s="30">
        <v>0</v>
      </c>
      <c r="AF94" s="30">
        <v>0</v>
      </c>
      <c r="AG94" s="30">
        <v>92</v>
      </c>
      <c r="AH94" s="30">
        <v>51</v>
      </c>
      <c r="AI94" s="30">
        <v>774</v>
      </c>
      <c r="AJ94" s="30">
        <v>8</v>
      </c>
      <c r="AK94" s="30">
        <v>40</v>
      </c>
      <c r="AL94" s="64">
        <v>0</v>
      </c>
      <c r="AM94" s="30">
        <v>0</v>
      </c>
      <c r="AN94" s="66">
        <v>0</v>
      </c>
      <c r="AO94" s="30">
        <v>0</v>
      </c>
      <c r="AP94" s="67">
        <v>0</v>
      </c>
      <c r="AQ94" s="17">
        <v>0</v>
      </c>
      <c r="AR94" s="17">
        <v>0</v>
      </c>
      <c r="AS94" s="68">
        <f t="shared" si="2"/>
        <v>125.4</v>
      </c>
      <c r="AT94" s="72">
        <f t="shared" si="3"/>
        <v>7.8375000000000004</v>
      </c>
    </row>
    <row r="95" spans="1:46" x14ac:dyDescent="0.3">
      <c r="A95" s="35" t="s">
        <v>168</v>
      </c>
      <c r="B95" s="19" t="s">
        <v>43</v>
      </c>
      <c r="C95" s="19" t="s">
        <v>12</v>
      </c>
      <c r="D95" s="19">
        <v>11</v>
      </c>
      <c r="E95" s="19">
        <v>5</v>
      </c>
      <c r="F95" s="19">
        <v>2</v>
      </c>
      <c r="G95" s="19">
        <v>10</v>
      </c>
      <c r="H95" s="88"/>
      <c r="I95" s="21" t="s">
        <v>295</v>
      </c>
      <c r="J95" s="30">
        <v>38</v>
      </c>
      <c r="K95" s="37">
        <v>-2</v>
      </c>
      <c r="L95" s="30">
        <v>36</v>
      </c>
      <c r="M95" s="30">
        <v>38</v>
      </c>
      <c r="N95" s="37" t="s">
        <v>295</v>
      </c>
      <c r="O95" s="30">
        <v>38</v>
      </c>
      <c r="P95" s="30">
        <v>35</v>
      </c>
      <c r="Q95" s="37">
        <v>1</v>
      </c>
      <c r="R95" s="30">
        <v>36</v>
      </c>
      <c r="S95" s="82">
        <v>0.99</v>
      </c>
      <c r="T95" s="81">
        <v>15</v>
      </c>
      <c r="U95" s="81"/>
      <c r="V95" s="64">
        <v>0</v>
      </c>
      <c r="W95" s="30">
        <v>0</v>
      </c>
      <c r="X95" s="30">
        <v>0</v>
      </c>
      <c r="Y95" s="30">
        <v>0</v>
      </c>
      <c r="Z95" s="30">
        <v>0</v>
      </c>
      <c r="AA95" s="30">
        <v>0</v>
      </c>
      <c r="AB95" s="30">
        <v>0</v>
      </c>
      <c r="AC95" s="64">
        <v>0</v>
      </c>
      <c r="AD95" s="30">
        <v>0</v>
      </c>
      <c r="AE95" s="30">
        <v>0</v>
      </c>
      <c r="AF95" s="30">
        <v>0</v>
      </c>
      <c r="AG95" s="30">
        <v>147</v>
      </c>
      <c r="AH95" s="30">
        <v>85</v>
      </c>
      <c r="AI95" s="30">
        <v>936</v>
      </c>
      <c r="AJ95" s="30">
        <v>3</v>
      </c>
      <c r="AK95" s="30">
        <v>49</v>
      </c>
      <c r="AL95" s="64">
        <v>0</v>
      </c>
      <c r="AM95" s="30">
        <v>0</v>
      </c>
      <c r="AN95" s="66">
        <v>0</v>
      </c>
      <c r="AO95" s="30">
        <v>3</v>
      </c>
      <c r="AP95" s="67">
        <v>3</v>
      </c>
      <c r="AQ95" s="17">
        <v>0</v>
      </c>
      <c r="AR95" s="17">
        <v>0</v>
      </c>
      <c r="AS95" s="68">
        <f t="shared" si="2"/>
        <v>105.6</v>
      </c>
      <c r="AT95" s="72">
        <f t="shared" si="3"/>
        <v>7.04</v>
      </c>
    </row>
    <row r="96" spans="1:46" x14ac:dyDescent="0.3">
      <c r="A96" s="35" t="s">
        <v>286</v>
      </c>
      <c r="B96" s="19" t="s">
        <v>45</v>
      </c>
      <c r="C96" s="19" t="s">
        <v>12</v>
      </c>
      <c r="D96" s="19">
        <v>11</v>
      </c>
      <c r="E96" s="19">
        <v>5</v>
      </c>
      <c r="F96" s="19">
        <v>2</v>
      </c>
      <c r="G96" s="19">
        <v>10</v>
      </c>
      <c r="H96" s="88"/>
      <c r="I96" s="21" t="s">
        <v>295</v>
      </c>
      <c r="J96" s="30">
        <v>143</v>
      </c>
      <c r="K96" s="37">
        <v>-18</v>
      </c>
      <c r="L96" s="30">
        <v>125</v>
      </c>
      <c r="M96" s="30">
        <v>118</v>
      </c>
      <c r="N96" s="37">
        <v>-4</v>
      </c>
      <c r="O96" s="30">
        <v>114</v>
      </c>
      <c r="P96" s="30">
        <v>121</v>
      </c>
      <c r="Q96" s="37">
        <v>12</v>
      </c>
      <c r="R96" s="30">
        <v>133</v>
      </c>
      <c r="S96" s="82">
        <v>0.69</v>
      </c>
      <c r="T96" s="81">
        <v>13</v>
      </c>
      <c r="U96" s="81"/>
      <c r="V96" s="64">
        <v>0</v>
      </c>
      <c r="W96" s="30">
        <v>0</v>
      </c>
      <c r="X96" s="30">
        <v>0</v>
      </c>
      <c r="Y96" s="30">
        <v>0</v>
      </c>
      <c r="Z96" s="30">
        <v>0</v>
      </c>
      <c r="AA96" s="30">
        <v>0</v>
      </c>
      <c r="AB96" s="30">
        <v>0</v>
      </c>
      <c r="AC96" s="64">
        <v>0</v>
      </c>
      <c r="AD96" s="30">
        <v>0</v>
      </c>
      <c r="AE96" s="30">
        <v>0</v>
      </c>
      <c r="AF96" s="30">
        <v>0</v>
      </c>
      <c r="AG96" s="30">
        <v>50</v>
      </c>
      <c r="AH96" s="30">
        <v>29</v>
      </c>
      <c r="AI96" s="30">
        <v>395</v>
      </c>
      <c r="AJ96" s="30">
        <v>8</v>
      </c>
      <c r="AK96" s="30">
        <v>24</v>
      </c>
      <c r="AL96" s="64">
        <v>0</v>
      </c>
      <c r="AM96" s="30">
        <v>0</v>
      </c>
      <c r="AN96" s="66">
        <v>0</v>
      </c>
      <c r="AO96" s="30">
        <v>1</v>
      </c>
      <c r="AP96" s="67">
        <v>0</v>
      </c>
      <c r="AQ96" s="17">
        <v>0</v>
      </c>
      <c r="AR96" s="17">
        <v>0</v>
      </c>
      <c r="AS96" s="68">
        <f t="shared" si="2"/>
        <v>87.5</v>
      </c>
      <c r="AT96" s="72">
        <f t="shared" si="3"/>
        <v>6.7307692307692308</v>
      </c>
    </row>
    <row r="97" spans="1:46" x14ac:dyDescent="0.3">
      <c r="A97" s="35" t="s">
        <v>203</v>
      </c>
      <c r="B97" s="19" t="s">
        <v>43</v>
      </c>
      <c r="C97" s="19" t="s">
        <v>12</v>
      </c>
      <c r="D97" s="19">
        <v>11</v>
      </c>
      <c r="E97" s="19">
        <v>5</v>
      </c>
      <c r="F97" s="19">
        <v>2</v>
      </c>
      <c r="G97" s="19">
        <v>4</v>
      </c>
      <c r="H97" s="88"/>
      <c r="I97" s="21" t="s">
        <v>295</v>
      </c>
      <c r="J97" s="30">
        <v>208</v>
      </c>
      <c r="K97" s="37">
        <v>4</v>
      </c>
      <c r="L97" s="30">
        <v>212</v>
      </c>
      <c r="M97" s="30">
        <v>210</v>
      </c>
      <c r="N97" s="37">
        <v>90</v>
      </c>
      <c r="O97" s="30">
        <v>300</v>
      </c>
      <c r="P97" s="30">
        <v>269</v>
      </c>
      <c r="Q97" s="37">
        <v>-31</v>
      </c>
      <c r="R97" s="30">
        <v>238</v>
      </c>
      <c r="S97" s="82">
        <v>0.27</v>
      </c>
      <c r="T97" s="81">
        <v>15</v>
      </c>
      <c r="U97" s="81"/>
      <c r="V97" s="64">
        <v>0</v>
      </c>
      <c r="W97" s="30">
        <v>0</v>
      </c>
      <c r="X97" s="30">
        <v>0</v>
      </c>
      <c r="Y97" s="30">
        <v>0</v>
      </c>
      <c r="Z97" s="30">
        <v>0</v>
      </c>
      <c r="AA97" s="30">
        <v>0</v>
      </c>
      <c r="AB97" s="30">
        <v>0</v>
      </c>
      <c r="AC97" s="64">
        <v>0</v>
      </c>
      <c r="AD97" s="30">
        <v>0</v>
      </c>
      <c r="AE97" s="30">
        <v>0</v>
      </c>
      <c r="AF97" s="30">
        <v>0</v>
      </c>
      <c r="AG97" s="30">
        <v>116</v>
      </c>
      <c r="AH97" s="30">
        <v>64</v>
      </c>
      <c r="AI97" s="30">
        <v>779</v>
      </c>
      <c r="AJ97" s="30">
        <v>2</v>
      </c>
      <c r="AK97" s="30">
        <v>40</v>
      </c>
      <c r="AL97" s="64">
        <v>0</v>
      </c>
      <c r="AM97" s="30">
        <v>0</v>
      </c>
      <c r="AN97" s="66">
        <v>0</v>
      </c>
      <c r="AO97" s="30">
        <v>1</v>
      </c>
      <c r="AP97" s="67">
        <v>1</v>
      </c>
      <c r="AQ97" s="17">
        <v>0</v>
      </c>
      <c r="AR97" s="17">
        <v>0</v>
      </c>
      <c r="AS97" s="68">
        <f t="shared" si="2"/>
        <v>87.9</v>
      </c>
      <c r="AT97" s="72">
        <f t="shared" si="3"/>
        <v>5.86</v>
      </c>
    </row>
    <row r="98" spans="1:46" x14ac:dyDescent="0.3">
      <c r="A98" s="35" t="s">
        <v>340</v>
      </c>
      <c r="B98" s="19" t="s">
        <v>43</v>
      </c>
      <c r="C98" s="19" t="s">
        <v>12</v>
      </c>
      <c r="D98" s="19">
        <v>11</v>
      </c>
      <c r="E98" s="19">
        <v>5</v>
      </c>
      <c r="F98" s="19">
        <v>2</v>
      </c>
      <c r="G98" s="19">
        <v>10</v>
      </c>
      <c r="H98" s="88" t="s">
        <v>393</v>
      </c>
      <c r="I98" s="21" t="s">
        <v>295</v>
      </c>
      <c r="J98" s="30">
        <v>175</v>
      </c>
      <c r="K98" s="37">
        <v>-9</v>
      </c>
      <c r="L98" s="30">
        <v>166</v>
      </c>
      <c r="M98" s="30">
        <v>184</v>
      </c>
      <c r="N98" s="37">
        <v>7</v>
      </c>
      <c r="O98" s="30">
        <v>191</v>
      </c>
      <c r="P98" s="30">
        <v>210</v>
      </c>
      <c r="Q98" s="37">
        <v>17</v>
      </c>
      <c r="R98" s="30">
        <v>227</v>
      </c>
      <c r="S98" s="82">
        <v>0.09</v>
      </c>
      <c r="T98" s="81">
        <v>16</v>
      </c>
      <c r="U98" s="81"/>
      <c r="V98" s="64">
        <v>0</v>
      </c>
      <c r="W98" s="30">
        <v>0</v>
      </c>
      <c r="X98" s="30">
        <v>0</v>
      </c>
      <c r="Y98" s="30">
        <v>0</v>
      </c>
      <c r="Z98" s="30">
        <v>0</v>
      </c>
      <c r="AA98" s="30">
        <v>0</v>
      </c>
      <c r="AB98" s="30">
        <v>0</v>
      </c>
      <c r="AC98" s="64">
        <v>4</v>
      </c>
      <c r="AD98" s="30">
        <v>17</v>
      </c>
      <c r="AE98" s="30">
        <v>0</v>
      </c>
      <c r="AF98" s="30">
        <v>0</v>
      </c>
      <c r="AG98" s="30">
        <v>49</v>
      </c>
      <c r="AH98" s="30">
        <v>32</v>
      </c>
      <c r="AI98" s="30">
        <v>444</v>
      </c>
      <c r="AJ98" s="30">
        <v>3</v>
      </c>
      <c r="AK98" s="30">
        <v>15</v>
      </c>
      <c r="AL98" s="64">
        <v>0</v>
      </c>
      <c r="AM98" s="30">
        <v>0</v>
      </c>
      <c r="AN98" s="66">
        <v>0</v>
      </c>
      <c r="AO98" s="30">
        <v>0</v>
      </c>
      <c r="AP98" s="67">
        <v>0</v>
      </c>
      <c r="AQ98" s="17">
        <v>0</v>
      </c>
      <c r="AR98" s="17">
        <v>0</v>
      </c>
      <c r="AS98" s="68">
        <f t="shared" si="2"/>
        <v>64.099999999999994</v>
      </c>
      <c r="AT98" s="72">
        <f t="shared" si="3"/>
        <v>4.0062499999999996</v>
      </c>
    </row>
    <row r="99" spans="1:46" x14ac:dyDescent="0.3">
      <c r="A99" s="35" t="s">
        <v>317</v>
      </c>
      <c r="B99" s="19" t="s">
        <v>42</v>
      </c>
      <c r="C99" s="19" t="s">
        <v>20</v>
      </c>
      <c r="D99" s="19">
        <v>3</v>
      </c>
      <c r="E99" s="19">
        <v>13</v>
      </c>
      <c r="F99" s="19">
        <v>16</v>
      </c>
      <c r="G99" s="19">
        <v>8</v>
      </c>
      <c r="H99" s="88" t="s">
        <v>376</v>
      </c>
      <c r="I99" s="21" t="s">
        <v>295</v>
      </c>
      <c r="J99" s="30">
        <v>56</v>
      </c>
      <c r="K99" s="37">
        <v>-3</v>
      </c>
      <c r="L99" s="30">
        <v>53</v>
      </c>
      <c r="M99" s="30">
        <v>45</v>
      </c>
      <c r="N99" s="37">
        <v>4</v>
      </c>
      <c r="O99" s="30">
        <v>49</v>
      </c>
      <c r="P99" s="30">
        <v>55</v>
      </c>
      <c r="Q99" s="37">
        <v>3</v>
      </c>
      <c r="R99" s="30">
        <v>58</v>
      </c>
      <c r="S99" s="82">
        <v>0.94</v>
      </c>
      <c r="T99" s="81" t="s">
        <v>295</v>
      </c>
      <c r="U99" s="81"/>
      <c r="V99" s="64" t="s">
        <v>295</v>
      </c>
      <c r="W99" s="30" t="s">
        <v>295</v>
      </c>
      <c r="X99" s="30" t="s">
        <v>295</v>
      </c>
      <c r="Y99" s="30" t="s">
        <v>295</v>
      </c>
      <c r="Z99" s="30" t="s">
        <v>295</v>
      </c>
      <c r="AA99" s="30" t="s">
        <v>295</v>
      </c>
      <c r="AB99" s="30" t="s">
        <v>295</v>
      </c>
      <c r="AC99" s="64" t="s">
        <v>295</v>
      </c>
      <c r="AD99" s="30" t="s">
        <v>295</v>
      </c>
      <c r="AE99" s="30" t="s">
        <v>295</v>
      </c>
      <c r="AF99" s="30" t="s">
        <v>295</v>
      </c>
      <c r="AG99" s="30" t="s">
        <v>295</v>
      </c>
      <c r="AH99" s="30" t="s">
        <v>295</v>
      </c>
      <c r="AI99" s="30" t="s">
        <v>295</v>
      </c>
      <c r="AJ99" s="30" t="s">
        <v>295</v>
      </c>
      <c r="AK99" s="30" t="s">
        <v>295</v>
      </c>
      <c r="AL99" s="64" t="s">
        <v>295</v>
      </c>
      <c r="AM99" s="30" t="s">
        <v>295</v>
      </c>
      <c r="AN99" s="66" t="s">
        <v>295</v>
      </c>
      <c r="AO99" s="30" t="s">
        <v>295</v>
      </c>
      <c r="AP99" s="67" t="s">
        <v>295</v>
      </c>
      <c r="AQ99" s="17">
        <v>1</v>
      </c>
      <c r="AR99" s="17">
        <v>0</v>
      </c>
      <c r="AS99" s="68">
        <f t="shared" si="2"/>
        <v>0</v>
      </c>
      <c r="AT99" s="72" t="str">
        <f t="shared" si="3"/>
        <v>-</v>
      </c>
    </row>
    <row r="100" spans="1:46" x14ac:dyDescent="0.3">
      <c r="A100" s="35" t="s">
        <v>345</v>
      </c>
      <c r="B100" s="19" t="s">
        <v>44</v>
      </c>
      <c r="C100" s="19" t="s">
        <v>20</v>
      </c>
      <c r="D100" s="19">
        <v>3</v>
      </c>
      <c r="E100" s="19">
        <v>13</v>
      </c>
      <c r="F100" s="19">
        <v>16</v>
      </c>
      <c r="G100" s="19">
        <v>8</v>
      </c>
      <c r="H100" s="88"/>
      <c r="I100" s="21" t="s">
        <v>295</v>
      </c>
      <c r="J100" s="30">
        <v>168</v>
      </c>
      <c r="K100" s="37" t="s">
        <v>295</v>
      </c>
      <c r="L100" s="30">
        <v>168</v>
      </c>
      <c r="M100" s="30">
        <v>173</v>
      </c>
      <c r="N100" s="37">
        <v>1</v>
      </c>
      <c r="O100" s="30">
        <v>174</v>
      </c>
      <c r="P100" s="30">
        <v>198</v>
      </c>
      <c r="Q100" s="37">
        <v>10</v>
      </c>
      <c r="R100" s="30">
        <v>208</v>
      </c>
      <c r="S100" s="82">
        <v>0.12</v>
      </c>
      <c r="T100" s="81">
        <v>14</v>
      </c>
      <c r="U100" s="81"/>
      <c r="V100" s="64">
        <v>280</v>
      </c>
      <c r="W100" s="30">
        <v>195</v>
      </c>
      <c r="X100" s="30">
        <v>2908</v>
      </c>
      <c r="Y100" s="30">
        <v>11</v>
      </c>
      <c r="Z100" s="30">
        <v>17</v>
      </c>
      <c r="AA100" s="30">
        <v>55</v>
      </c>
      <c r="AB100" s="30">
        <v>132</v>
      </c>
      <c r="AC100" s="64">
        <v>56</v>
      </c>
      <c r="AD100" s="30">
        <v>419</v>
      </c>
      <c r="AE100" s="30">
        <v>0</v>
      </c>
      <c r="AF100" s="30">
        <v>27</v>
      </c>
      <c r="AG100" s="30">
        <v>0</v>
      </c>
      <c r="AH100" s="30">
        <v>0</v>
      </c>
      <c r="AI100" s="30">
        <v>0</v>
      </c>
      <c r="AJ100" s="30">
        <v>0</v>
      </c>
      <c r="AK100" s="30">
        <v>0</v>
      </c>
      <c r="AL100" s="64">
        <v>0</v>
      </c>
      <c r="AM100" s="30">
        <v>0</v>
      </c>
      <c r="AN100" s="66">
        <v>1</v>
      </c>
      <c r="AO100" s="30">
        <v>7</v>
      </c>
      <c r="AP100" s="67">
        <v>1</v>
      </c>
      <c r="AQ100" s="17">
        <v>1</v>
      </c>
      <c r="AR100" s="17">
        <v>0</v>
      </c>
      <c r="AS100" s="68">
        <f t="shared" si="2"/>
        <v>185.22</v>
      </c>
      <c r="AT100" s="72">
        <f t="shared" si="3"/>
        <v>13.23</v>
      </c>
    </row>
    <row r="101" spans="1:46" x14ac:dyDescent="0.3">
      <c r="A101" s="35" t="s">
        <v>166</v>
      </c>
      <c r="B101" s="19" t="s">
        <v>45</v>
      </c>
      <c r="C101" s="19" t="s">
        <v>20</v>
      </c>
      <c r="D101" s="19">
        <v>3</v>
      </c>
      <c r="E101" s="19">
        <v>13</v>
      </c>
      <c r="F101" s="19">
        <v>16</v>
      </c>
      <c r="G101" s="19">
        <v>8</v>
      </c>
      <c r="H101" s="88" t="s">
        <v>408</v>
      </c>
      <c r="I101" s="21" t="s">
        <v>295</v>
      </c>
      <c r="J101" s="30">
        <v>104</v>
      </c>
      <c r="K101" s="37">
        <v>1</v>
      </c>
      <c r="L101" s="30">
        <v>105</v>
      </c>
      <c r="M101" s="30">
        <v>116</v>
      </c>
      <c r="N101" s="37">
        <v>-15</v>
      </c>
      <c r="O101" s="30">
        <v>101</v>
      </c>
      <c r="P101" s="30">
        <v>112</v>
      </c>
      <c r="Q101" s="37">
        <v>-16</v>
      </c>
      <c r="R101" s="30">
        <v>96</v>
      </c>
      <c r="S101" s="82">
        <v>0.89</v>
      </c>
      <c r="T101" s="81">
        <v>13</v>
      </c>
      <c r="U101" s="81"/>
      <c r="V101" s="64">
        <v>0</v>
      </c>
      <c r="W101" s="30">
        <v>0</v>
      </c>
      <c r="X101" s="30">
        <v>0</v>
      </c>
      <c r="Y101" s="30">
        <v>0</v>
      </c>
      <c r="Z101" s="30">
        <v>0</v>
      </c>
      <c r="AA101" s="30">
        <v>0</v>
      </c>
      <c r="AB101" s="30">
        <v>0</v>
      </c>
      <c r="AC101" s="64">
        <v>0</v>
      </c>
      <c r="AD101" s="30">
        <v>0</v>
      </c>
      <c r="AE101" s="30">
        <v>0</v>
      </c>
      <c r="AF101" s="30">
        <v>0</v>
      </c>
      <c r="AG101" s="30">
        <v>62</v>
      </c>
      <c r="AH101" s="30">
        <v>43</v>
      </c>
      <c r="AI101" s="30">
        <v>489</v>
      </c>
      <c r="AJ101" s="30">
        <v>12</v>
      </c>
      <c r="AK101" s="30">
        <v>30</v>
      </c>
      <c r="AL101" s="64">
        <v>0</v>
      </c>
      <c r="AM101" s="30">
        <v>0</v>
      </c>
      <c r="AN101" s="66">
        <v>0</v>
      </c>
      <c r="AO101" s="30">
        <v>1</v>
      </c>
      <c r="AP101" s="67">
        <v>0</v>
      </c>
      <c r="AQ101" s="17">
        <v>0</v>
      </c>
      <c r="AR101" s="17">
        <v>0</v>
      </c>
      <c r="AS101" s="68">
        <f t="shared" si="2"/>
        <v>120.9</v>
      </c>
      <c r="AT101" s="72">
        <f t="shared" si="3"/>
        <v>9.3000000000000007</v>
      </c>
    </row>
    <row r="102" spans="1:46" x14ac:dyDescent="0.3">
      <c r="A102" s="35" t="s">
        <v>362</v>
      </c>
      <c r="B102" s="19" t="s">
        <v>42</v>
      </c>
      <c r="C102" s="19" t="s">
        <v>20</v>
      </c>
      <c r="D102" s="19">
        <v>3</v>
      </c>
      <c r="E102" s="19">
        <v>13</v>
      </c>
      <c r="F102" s="19">
        <v>16</v>
      </c>
      <c r="G102" s="19">
        <v>8</v>
      </c>
      <c r="H102" s="88"/>
      <c r="I102" s="21" t="s">
        <v>295</v>
      </c>
      <c r="J102" s="30">
        <v>264</v>
      </c>
      <c r="K102" s="37">
        <v>2</v>
      </c>
      <c r="L102" s="30">
        <v>266</v>
      </c>
      <c r="M102" s="30">
        <v>180</v>
      </c>
      <c r="N102" s="37">
        <v>2</v>
      </c>
      <c r="O102" s="30">
        <v>182</v>
      </c>
      <c r="P102" s="30">
        <v>173</v>
      </c>
      <c r="Q102" s="37">
        <v>-4</v>
      </c>
      <c r="R102" s="30">
        <v>169</v>
      </c>
      <c r="S102" s="82">
        <v>0.11</v>
      </c>
      <c r="T102" s="81">
        <v>13</v>
      </c>
      <c r="U102" s="81"/>
      <c r="V102" s="64">
        <v>0</v>
      </c>
      <c r="W102" s="30">
        <v>1</v>
      </c>
      <c r="X102" s="30">
        <v>0</v>
      </c>
      <c r="Y102" s="30">
        <v>0</v>
      </c>
      <c r="Z102" s="30">
        <v>0</v>
      </c>
      <c r="AA102" s="30">
        <v>0</v>
      </c>
      <c r="AB102" s="30">
        <v>0</v>
      </c>
      <c r="AC102" s="64">
        <v>135</v>
      </c>
      <c r="AD102" s="30">
        <v>582</v>
      </c>
      <c r="AE102" s="30">
        <v>4</v>
      </c>
      <c r="AF102" s="30">
        <v>23</v>
      </c>
      <c r="AG102" s="30">
        <v>31</v>
      </c>
      <c r="AH102" s="30">
        <v>23</v>
      </c>
      <c r="AI102" s="30">
        <v>124</v>
      </c>
      <c r="AJ102" s="30">
        <v>0</v>
      </c>
      <c r="AK102" s="30">
        <v>6</v>
      </c>
      <c r="AL102" s="64">
        <v>0</v>
      </c>
      <c r="AM102" s="30">
        <v>0</v>
      </c>
      <c r="AN102" s="66">
        <v>0</v>
      </c>
      <c r="AO102" s="30">
        <v>2</v>
      </c>
      <c r="AP102" s="67">
        <v>2</v>
      </c>
      <c r="AQ102" s="17">
        <v>0</v>
      </c>
      <c r="AR102" s="17">
        <v>0</v>
      </c>
      <c r="AS102" s="68">
        <f t="shared" si="2"/>
        <v>90.600000000000009</v>
      </c>
      <c r="AT102" s="72">
        <f t="shared" si="3"/>
        <v>6.9692307692307702</v>
      </c>
    </row>
    <row r="103" spans="1:46" x14ac:dyDescent="0.3">
      <c r="A103" s="35" t="s">
        <v>321</v>
      </c>
      <c r="B103" s="19" t="s">
        <v>43</v>
      </c>
      <c r="C103" s="19" t="s">
        <v>20</v>
      </c>
      <c r="D103" s="19">
        <v>3</v>
      </c>
      <c r="E103" s="19">
        <v>13</v>
      </c>
      <c r="F103" s="19">
        <v>16</v>
      </c>
      <c r="G103" s="19">
        <v>8</v>
      </c>
      <c r="H103" s="88"/>
      <c r="I103" s="21" t="s">
        <v>295</v>
      </c>
      <c r="J103" s="30">
        <v>64</v>
      </c>
      <c r="K103" s="37">
        <v>1</v>
      </c>
      <c r="L103" s="30">
        <v>65</v>
      </c>
      <c r="M103" s="30">
        <v>64</v>
      </c>
      <c r="N103" s="37">
        <v>-9</v>
      </c>
      <c r="O103" s="30">
        <v>55</v>
      </c>
      <c r="P103" s="30">
        <v>49</v>
      </c>
      <c r="Q103" s="37">
        <v>1</v>
      </c>
      <c r="R103" s="30">
        <v>50</v>
      </c>
      <c r="S103" s="82">
        <v>0.95</v>
      </c>
      <c r="T103" s="81">
        <v>10</v>
      </c>
      <c r="U103" s="81"/>
      <c r="V103" s="64">
        <v>0</v>
      </c>
      <c r="W103" s="30">
        <v>0</v>
      </c>
      <c r="X103" s="30">
        <v>0</v>
      </c>
      <c r="Y103" s="30">
        <v>0</v>
      </c>
      <c r="Z103" s="30">
        <v>0</v>
      </c>
      <c r="AA103" s="30">
        <v>0</v>
      </c>
      <c r="AB103" s="30">
        <v>0</v>
      </c>
      <c r="AC103" s="64">
        <v>0</v>
      </c>
      <c r="AD103" s="30">
        <v>0</v>
      </c>
      <c r="AE103" s="30">
        <v>0</v>
      </c>
      <c r="AF103" s="30">
        <v>0</v>
      </c>
      <c r="AG103" s="30">
        <v>81</v>
      </c>
      <c r="AH103" s="30">
        <v>48</v>
      </c>
      <c r="AI103" s="30">
        <v>548</v>
      </c>
      <c r="AJ103" s="30">
        <v>2</v>
      </c>
      <c r="AK103" s="30">
        <v>26</v>
      </c>
      <c r="AL103" s="64">
        <v>0</v>
      </c>
      <c r="AM103" s="30">
        <v>0</v>
      </c>
      <c r="AN103" s="66">
        <v>1</v>
      </c>
      <c r="AO103" s="30">
        <v>0</v>
      </c>
      <c r="AP103" s="67">
        <v>0</v>
      </c>
      <c r="AQ103" s="17">
        <v>0</v>
      </c>
      <c r="AR103" s="17">
        <v>0</v>
      </c>
      <c r="AS103" s="68">
        <f t="shared" si="2"/>
        <v>68.8</v>
      </c>
      <c r="AT103" s="72">
        <f t="shared" si="3"/>
        <v>6.88</v>
      </c>
    </row>
    <row r="104" spans="1:46" x14ac:dyDescent="0.3">
      <c r="A104" s="35" t="s">
        <v>344</v>
      </c>
      <c r="B104" s="19" t="s">
        <v>43</v>
      </c>
      <c r="C104" s="19" t="s">
        <v>20</v>
      </c>
      <c r="D104" s="19">
        <v>3</v>
      </c>
      <c r="E104" s="19">
        <v>13</v>
      </c>
      <c r="F104" s="19">
        <v>16</v>
      </c>
      <c r="G104" s="19">
        <v>8</v>
      </c>
      <c r="H104" s="88"/>
      <c r="I104" s="21" t="s">
        <v>295</v>
      </c>
      <c r="J104" s="30">
        <v>166</v>
      </c>
      <c r="K104" s="37">
        <v>-1</v>
      </c>
      <c r="L104" s="30">
        <v>165</v>
      </c>
      <c r="M104" s="30">
        <v>171</v>
      </c>
      <c r="N104" s="37">
        <v>12</v>
      </c>
      <c r="O104" s="30">
        <v>183</v>
      </c>
      <c r="P104" s="30">
        <v>215</v>
      </c>
      <c r="Q104" s="37">
        <v>16</v>
      </c>
      <c r="R104" s="30">
        <v>231</v>
      </c>
      <c r="S104" s="82">
        <v>0.12</v>
      </c>
      <c r="T104" s="81">
        <v>16</v>
      </c>
      <c r="U104" s="81"/>
      <c r="V104" s="64">
        <v>0</v>
      </c>
      <c r="W104" s="30">
        <v>0</v>
      </c>
      <c r="X104" s="30">
        <v>0</v>
      </c>
      <c r="Y104" s="30">
        <v>0</v>
      </c>
      <c r="Z104" s="30">
        <v>0</v>
      </c>
      <c r="AA104" s="30">
        <v>0</v>
      </c>
      <c r="AB104" s="30">
        <v>0</v>
      </c>
      <c r="AC104" s="64">
        <v>0</v>
      </c>
      <c r="AD104" s="30">
        <v>0</v>
      </c>
      <c r="AE104" s="30">
        <v>0</v>
      </c>
      <c r="AF104" s="30">
        <v>0</v>
      </c>
      <c r="AG104" s="30">
        <v>97</v>
      </c>
      <c r="AH104" s="30">
        <v>51</v>
      </c>
      <c r="AI104" s="30">
        <v>677</v>
      </c>
      <c r="AJ104" s="30">
        <v>6</v>
      </c>
      <c r="AK104" s="30">
        <v>26</v>
      </c>
      <c r="AL104" s="64">
        <v>0</v>
      </c>
      <c r="AM104" s="30">
        <v>0</v>
      </c>
      <c r="AN104" s="66">
        <v>0</v>
      </c>
      <c r="AO104" s="30">
        <v>0</v>
      </c>
      <c r="AP104" s="67">
        <v>0</v>
      </c>
      <c r="AQ104" s="17">
        <v>0</v>
      </c>
      <c r="AR104" s="17">
        <v>0</v>
      </c>
      <c r="AS104" s="68">
        <f t="shared" si="2"/>
        <v>103.7</v>
      </c>
      <c r="AT104" s="72">
        <f t="shared" si="3"/>
        <v>6.4812500000000002</v>
      </c>
    </row>
    <row r="105" spans="1:46" x14ac:dyDescent="0.3">
      <c r="A105" s="35" t="s">
        <v>268</v>
      </c>
      <c r="B105" s="19" t="s">
        <v>45</v>
      </c>
      <c r="C105" s="19" t="s">
        <v>20</v>
      </c>
      <c r="D105" s="19">
        <v>3</v>
      </c>
      <c r="E105" s="19">
        <v>13</v>
      </c>
      <c r="F105" s="19">
        <v>16</v>
      </c>
      <c r="G105" s="19">
        <v>8</v>
      </c>
      <c r="H105" s="88"/>
      <c r="I105" s="21" t="s">
        <v>295</v>
      </c>
      <c r="J105" s="30">
        <v>236</v>
      </c>
      <c r="K105" s="37">
        <v>2</v>
      </c>
      <c r="L105" s="30">
        <v>238</v>
      </c>
      <c r="M105" s="30">
        <v>296</v>
      </c>
      <c r="N105" s="37">
        <v>4</v>
      </c>
      <c r="O105" s="30">
        <v>300</v>
      </c>
      <c r="P105" s="30">
        <v>317</v>
      </c>
      <c r="Q105" s="37">
        <v>-17</v>
      </c>
      <c r="R105" s="30">
        <v>300</v>
      </c>
      <c r="S105" s="82">
        <v>0.01</v>
      </c>
      <c r="T105" s="81">
        <v>8</v>
      </c>
      <c r="U105" s="81"/>
      <c r="V105" s="64">
        <v>0</v>
      </c>
      <c r="W105" s="30">
        <v>0</v>
      </c>
      <c r="X105" s="30">
        <v>0</v>
      </c>
      <c r="Y105" s="30">
        <v>0</v>
      </c>
      <c r="Z105" s="30">
        <v>0</v>
      </c>
      <c r="AA105" s="30">
        <v>0</v>
      </c>
      <c r="AB105" s="30">
        <v>0</v>
      </c>
      <c r="AC105" s="64">
        <v>0</v>
      </c>
      <c r="AD105" s="30">
        <v>0</v>
      </c>
      <c r="AE105" s="30">
        <v>0</v>
      </c>
      <c r="AF105" s="30">
        <v>0</v>
      </c>
      <c r="AG105" s="30">
        <v>31</v>
      </c>
      <c r="AH105" s="30">
        <v>18</v>
      </c>
      <c r="AI105" s="30">
        <v>206</v>
      </c>
      <c r="AJ105" s="30">
        <v>2</v>
      </c>
      <c r="AK105" s="30">
        <v>10</v>
      </c>
      <c r="AL105" s="64">
        <v>0</v>
      </c>
      <c r="AM105" s="30">
        <v>0</v>
      </c>
      <c r="AN105" s="66">
        <v>0</v>
      </c>
      <c r="AO105" s="30">
        <v>0</v>
      </c>
      <c r="AP105" s="67">
        <v>0</v>
      </c>
      <c r="AQ105" s="17">
        <v>0</v>
      </c>
      <c r="AR105" s="17">
        <v>0</v>
      </c>
      <c r="AS105" s="68">
        <f t="shared" si="2"/>
        <v>32.6</v>
      </c>
      <c r="AT105" s="72">
        <f t="shared" si="3"/>
        <v>4.0750000000000002</v>
      </c>
    </row>
    <row r="106" spans="1:46" x14ac:dyDescent="0.3">
      <c r="A106" s="35" t="s">
        <v>361</v>
      </c>
      <c r="B106" s="19" t="s">
        <v>45</v>
      </c>
      <c r="C106" s="19" t="s">
        <v>20</v>
      </c>
      <c r="D106" s="19">
        <v>3</v>
      </c>
      <c r="E106" s="19">
        <v>13</v>
      </c>
      <c r="F106" s="19">
        <v>16</v>
      </c>
      <c r="G106" s="19">
        <v>8</v>
      </c>
      <c r="H106" s="88"/>
      <c r="I106" s="21" t="s">
        <v>295</v>
      </c>
      <c r="J106" s="30">
        <v>263</v>
      </c>
      <c r="K106" s="37">
        <v>2</v>
      </c>
      <c r="L106" s="30">
        <v>265</v>
      </c>
      <c r="M106" s="30">
        <v>357</v>
      </c>
      <c r="N106" s="37">
        <v>-57</v>
      </c>
      <c r="O106" s="30">
        <v>300</v>
      </c>
      <c r="P106" s="30">
        <v>354</v>
      </c>
      <c r="Q106" s="37">
        <v>-54</v>
      </c>
      <c r="R106" s="30">
        <v>300</v>
      </c>
      <c r="S106" s="82">
        <v>0</v>
      </c>
      <c r="T106" s="81">
        <v>13</v>
      </c>
      <c r="U106" s="81"/>
      <c r="V106" s="64">
        <v>0</v>
      </c>
      <c r="W106" s="30">
        <v>0</v>
      </c>
      <c r="X106" s="30">
        <v>0</v>
      </c>
      <c r="Y106" s="30">
        <v>0</v>
      </c>
      <c r="Z106" s="30">
        <v>0</v>
      </c>
      <c r="AA106" s="30">
        <v>0</v>
      </c>
      <c r="AB106" s="30">
        <v>0</v>
      </c>
      <c r="AC106" s="64">
        <v>0</v>
      </c>
      <c r="AD106" s="30">
        <v>0</v>
      </c>
      <c r="AE106" s="30">
        <v>0</v>
      </c>
      <c r="AF106" s="30">
        <v>0</v>
      </c>
      <c r="AG106" s="30">
        <v>35</v>
      </c>
      <c r="AH106" s="30">
        <v>26</v>
      </c>
      <c r="AI106" s="30">
        <v>289</v>
      </c>
      <c r="AJ106" s="30">
        <v>1</v>
      </c>
      <c r="AK106" s="30">
        <v>12</v>
      </c>
      <c r="AL106" s="64">
        <v>0</v>
      </c>
      <c r="AM106" s="30">
        <v>0</v>
      </c>
      <c r="AN106" s="66">
        <v>0</v>
      </c>
      <c r="AO106" s="30">
        <v>0</v>
      </c>
      <c r="AP106" s="67">
        <v>0</v>
      </c>
      <c r="AQ106" s="17">
        <v>0</v>
      </c>
      <c r="AR106" s="17">
        <v>0</v>
      </c>
      <c r="AS106" s="68">
        <f t="shared" si="2"/>
        <v>34.9</v>
      </c>
      <c r="AT106" s="72">
        <f t="shared" si="3"/>
        <v>2.6846153846153844</v>
      </c>
    </row>
    <row r="107" spans="1:46" x14ac:dyDescent="0.3">
      <c r="A107" s="35" t="s">
        <v>256</v>
      </c>
      <c r="B107" s="19" t="s">
        <v>44</v>
      </c>
      <c r="C107" s="19" t="s">
        <v>34</v>
      </c>
      <c r="D107" s="19">
        <v>9</v>
      </c>
      <c r="E107" s="19">
        <v>7</v>
      </c>
      <c r="F107" s="19">
        <v>29</v>
      </c>
      <c r="G107" s="19">
        <v>9</v>
      </c>
      <c r="H107" s="88"/>
      <c r="I107" s="21" t="s">
        <v>295</v>
      </c>
      <c r="J107" s="30">
        <v>165</v>
      </c>
      <c r="K107" s="37">
        <v>-5</v>
      </c>
      <c r="L107" s="30">
        <v>160</v>
      </c>
      <c r="M107" s="30">
        <v>154</v>
      </c>
      <c r="N107" s="37">
        <v>5</v>
      </c>
      <c r="O107" s="30">
        <v>159</v>
      </c>
      <c r="P107" s="30">
        <v>184</v>
      </c>
      <c r="Q107" s="37">
        <v>13</v>
      </c>
      <c r="R107" s="30">
        <v>197</v>
      </c>
      <c r="S107" s="82">
        <v>0.19</v>
      </c>
      <c r="T107" s="81">
        <v>15</v>
      </c>
      <c r="U107" s="81"/>
      <c r="V107" s="64">
        <v>303</v>
      </c>
      <c r="W107" s="30">
        <v>161</v>
      </c>
      <c r="X107" s="30">
        <v>3265</v>
      </c>
      <c r="Y107" s="30">
        <v>18</v>
      </c>
      <c r="Z107" s="30">
        <v>6</v>
      </c>
      <c r="AA107" s="30">
        <v>45</v>
      </c>
      <c r="AB107" s="30">
        <v>175</v>
      </c>
      <c r="AC107" s="64">
        <v>49</v>
      </c>
      <c r="AD107" s="30">
        <v>254</v>
      </c>
      <c r="AE107" s="30">
        <v>1</v>
      </c>
      <c r="AF107" s="30">
        <v>12</v>
      </c>
      <c r="AG107" s="30">
        <v>0</v>
      </c>
      <c r="AH107" s="30">
        <v>0</v>
      </c>
      <c r="AI107" s="30">
        <v>0</v>
      </c>
      <c r="AJ107" s="30">
        <v>0</v>
      </c>
      <c r="AK107" s="30">
        <v>0</v>
      </c>
      <c r="AL107" s="64">
        <v>0</v>
      </c>
      <c r="AM107" s="30">
        <v>0</v>
      </c>
      <c r="AN107" s="66">
        <v>0</v>
      </c>
      <c r="AO107" s="30">
        <v>4</v>
      </c>
      <c r="AP107" s="67">
        <v>1</v>
      </c>
      <c r="AQ107" s="17">
        <v>0</v>
      </c>
      <c r="AR107" s="17">
        <v>0</v>
      </c>
      <c r="AS107" s="68">
        <f t="shared" si="2"/>
        <v>226</v>
      </c>
      <c r="AT107" s="72">
        <f t="shared" si="3"/>
        <v>15.066666666666666</v>
      </c>
    </row>
    <row r="108" spans="1:46" x14ac:dyDescent="0.3">
      <c r="A108" s="35" t="s">
        <v>132</v>
      </c>
      <c r="B108" s="19" t="s">
        <v>42</v>
      </c>
      <c r="C108" s="19" t="s">
        <v>34</v>
      </c>
      <c r="D108" s="19">
        <v>9</v>
      </c>
      <c r="E108" s="19">
        <v>7</v>
      </c>
      <c r="F108" s="19">
        <v>29</v>
      </c>
      <c r="G108" s="19">
        <v>9</v>
      </c>
      <c r="H108" s="88"/>
      <c r="I108" s="21" t="s">
        <v>295</v>
      </c>
      <c r="J108" s="30">
        <v>3</v>
      </c>
      <c r="K108" s="37">
        <v>1</v>
      </c>
      <c r="L108" s="30">
        <v>4</v>
      </c>
      <c r="M108" s="30">
        <v>3</v>
      </c>
      <c r="N108" s="37">
        <v>1</v>
      </c>
      <c r="O108" s="30">
        <v>4</v>
      </c>
      <c r="P108" s="30">
        <v>3</v>
      </c>
      <c r="Q108" s="37">
        <v>1</v>
      </c>
      <c r="R108" s="30">
        <v>4</v>
      </c>
      <c r="S108" s="82">
        <v>1</v>
      </c>
      <c r="T108" s="81">
        <v>15</v>
      </c>
      <c r="U108" s="81"/>
      <c r="V108" s="64">
        <v>0</v>
      </c>
      <c r="W108" s="30">
        <v>0</v>
      </c>
      <c r="X108" s="30">
        <v>0</v>
      </c>
      <c r="Y108" s="30">
        <v>0</v>
      </c>
      <c r="Z108" s="30">
        <v>0</v>
      </c>
      <c r="AA108" s="30">
        <v>0</v>
      </c>
      <c r="AB108" s="30">
        <v>0</v>
      </c>
      <c r="AC108" s="64">
        <v>206</v>
      </c>
      <c r="AD108" s="30">
        <v>1033</v>
      </c>
      <c r="AE108" s="30">
        <v>9</v>
      </c>
      <c r="AF108" s="30">
        <v>50</v>
      </c>
      <c r="AG108" s="30">
        <v>59</v>
      </c>
      <c r="AH108" s="30">
        <v>40</v>
      </c>
      <c r="AI108" s="30">
        <v>291</v>
      </c>
      <c r="AJ108" s="30">
        <v>5</v>
      </c>
      <c r="AK108" s="30">
        <v>15</v>
      </c>
      <c r="AL108" s="64">
        <v>0</v>
      </c>
      <c r="AM108" s="30">
        <v>0</v>
      </c>
      <c r="AN108" s="66">
        <v>0</v>
      </c>
      <c r="AO108" s="30">
        <v>5</v>
      </c>
      <c r="AP108" s="67">
        <v>3</v>
      </c>
      <c r="AQ108" s="17">
        <v>1</v>
      </c>
      <c r="AR108" s="17">
        <v>0</v>
      </c>
      <c r="AS108" s="68">
        <f t="shared" si="2"/>
        <v>210.4</v>
      </c>
      <c r="AT108" s="72">
        <f t="shared" si="3"/>
        <v>14.026666666666667</v>
      </c>
    </row>
    <row r="109" spans="1:46" x14ac:dyDescent="0.3">
      <c r="A109" s="35" t="s">
        <v>195</v>
      </c>
      <c r="B109" s="19" t="s">
        <v>43</v>
      </c>
      <c r="C109" s="19" t="s">
        <v>34</v>
      </c>
      <c r="D109" s="19">
        <v>9</v>
      </c>
      <c r="E109" s="19">
        <v>7</v>
      </c>
      <c r="F109" s="19">
        <v>29</v>
      </c>
      <c r="G109" s="19">
        <v>9</v>
      </c>
      <c r="H109" s="88"/>
      <c r="I109" s="21" t="s">
        <v>295</v>
      </c>
      <c r="J109" s="30">
        <v>67</v>
      </c>
      <c r="K109" s="37">
        <v>5</v>
      </c>
      <c r="L109" s="30">
        <v>72</v>
      </c>
      <c r="M109" s="30">
        <v>56</v>
      </c>
      <c r="N109" s="37">
        <v>1</v>
      </c>
      <c r="O109" s="30">
        <v>57</v>
      </c>
      <c r="P109" s="30">
        <v>50</v>
      </c>
      <c r="Q109" s="37">
        <v>1</v>
      </c>
      <c r="R109" s="30">
        <v>51</v>
      </c>
      <c r="S109" s="82">
        <v>0.97</v>
      </c>
      <c r="T109" s="81">
        <v>16</v>
      </c>
      <c r="U109" s="81"/>
      <c r="V109" s="64">
        <v>0</v>
      </c>
      <c r="W109" s="30">
        <v>0</v>
      </c>
      <c r="X109" s="30">
        <v>0</v>
      </c>
      <c r="Y109" s="30">
        <v>0</v>
      </c>
      <c r="Z109" s="30">
        <v>0</v>
      </c>
      <c r="AA109" s="30">
        <v>0</v>
      </c>
      <c r="AB109" s="30">
        <v>0</v>
      </c>
      <c r="AC109" s="64">
        <v>0</v>
      </c>
      <c r="AD109" s="30">
        <v>0</v>
      </c>
      <c r="AE109" s="30">
        <v>0</v>
      </c>
      <c r="AF109" s="30">
        <v>0</v>
      </c>
      <c r="AG109" s="30">
        <v>143</v>
      </c>
      <c r="AH109" s="30">
        <v>85</v>
      </c>
      <c r="AI109" s="30">
        <v>1318</v>
      </c>
      <c r="AJ109" s="30">
        <v>10</v>
      </c>
      <c r="AK109" s="30">
        <v>56</v>
      </c>
      <c r="AL109" s="64">
        <v>25</v>
      </c>
      <c r="AM109" s="30">
        <v>0</v>
      </c>
      <c r="AN109" s="66">
        <v>0</v>
      </c>
      <c r="AO109" s="30">
        <v>0</v>
      </c>
      <c r="AP109" s="67">
        <v>0</v>
      </c>
      <c r="AQ109" s="17">
        <v>0</v>
      </c>
      <c r="AR109" s="17">
        <v>0</v>
      </c>
      <c r="AS109" s="68">
        <f t="shared" si="2"/>
        <v>191.8</v>
      </c>
      <c r="AT109" s="72">
        <f t="shared" si="3"/>
        <v>11.987500000000001</v>
      </c>
    </row>
    <row r="110" spans="1:46" x14ac:dyDescent="0.3">
      <c r="A110" s="35" t="s">
        <v>316</v>
      </c>
      <c r="B110" s="19" t="s">
        <v>45</v>
      </c>
      <c r="C110" s="19" t="s">
        <v>34</v>
      </c>
      <c r="D110" s="19">
        <v>9</v>
      </c>
      <c r="E110" s="19">
        <v>7</v>
      </c>
      <c r="F110" s="19">
        <v>29</v>
      </c>
      <c r="G110" s="19">
        <v>9</v>
      </c>
      <c r="H110" s="88" t="s">
        <v>405</v>
      </c>
      <c r="I110" s="21" t="s">
        <v>295</v>
      </c>
      <c r="J110" s="30">
        <v>49</v>
      </c>
      <c r="K110" s="37">
        <v>2</v>
      </c>
      <c r="L110" s="30">
        <v>51</v>
      </c>
      <c r="M110" s="30">
        <v>48</v>
      </c>
      <c r="N110" s="37">
        <v>-2</v>
      </c>
      <c r="O110" s="30">
        <v>46</v>
      </c>
      <c r="P110" s="30">
        <v>54</v>
      </c>
      <c r="Q110" s="37">
        <v>3</v>
      </c>
      <c r="R110" s="30">
        <v>57</v>
      </c>
      <c r="S110" s="82">
        <v>0.99</v>
      </c>
      <c r="T110" s="81">
        <v>16</v>
      </c>
      <c r="U110" s="81"/>
      <c r="V110" s="64">
        <v>0</v>
      </c>
      <c r="W110" s="30">
        <v>0</v>
      </c>
      <c r="X110" s="30">
        <v>0</v>
      </c>
      <c r="Y110" s="30">
        <v>0</v>
      </c>
      <c r="Z110" s="30">
        <v>0</v>
      </c>
      <c r="AA110" s="30">
        <v>0</v>
      </c>
      <c r="AB110" s="30">
        <v>0</v>
      </c>
      <c r="AC110" s="64">
        <v>0</v>
      </c>
      <c r="AD110" s="30">
        <v>0</v>
      </c>
      <c r="AE110" s="30">
        <v>0</v>
      </c>
      <c r="AF110" s="30">
        <v>0</v>
      </c>
      <c r="AG110" s="30">
        <v>87</v>
      </c>
      <c r="AH110" s="30">
        <v>67</v>
      </c>
      <c r="AI110" s="30">
        <v>862</v>
      </c>
      <c r="AJ110" s="30">
        <v>5</v>
      </c>
      <c r="AK110" s="30">
        <v>45</v>
      </c>
      <c r="AL110" s="64">
        <v>0</v>
      </c>
      <c r="AM110" s="30">
        <v>0</v>
      </c>
      <c r="AN110" s="66">
        <v>0</v>
      </c>
      <c r="AO110" s="30">
        <v>4</v>
      </c>
      <c r="AP110" s="67">
        <v>3</v>
      </c>
      <c r="AQ110" s="17">
        <v>0</v>
      </c>
      <c r="AR110" s="17">
        <v>0</v>
      </c>
      <c r="AS110" s="68">
        <f t="shared" si="2"/>
        <v>110.2</v>
      </c>
      <c r="AT110" s="72">
        <f t="shared" si="3"/>
        <v>6.8875000000000002</v>
      </c>
    </row>
    <row r="111" spans="1:46" x14ac:dyDescent="0.3">
      <c r="A111" s="35" t="s">
        <v>347</v>
      </c>
      <c r="B111" s="19" t="s">
        <v>42</v>
      </c>
      <c r="C111" s="19" t="s">
        <v>34</v>
      </c>
      <c r="D111" s="19">
        <v>9</v>
      </c>
      <c r="E111" s="19">
        <v>7</v>
      </c>
      <c r="F111" s="19">
        <v>29</v>
      </c>
      <c r="G111" s="19">
        <v>9</v>
      </c>
      <c r="H111" s="88"/>
      <c r="I111" s="21" t="s">
        <v>295</v>
      </c>
      <c r="J111" s="30">
        <v>177</v>
      </c>
      <c r="K111" s="37">
        <v>3</v>
      </c>
      <c r="L111" s="30">
        <v>180</v>
      </c>
      <c r="M111" s="30">
        <v>150</v>
      </c>
      <c r="N111" s="37">
        <v>-13</v>
      </c>
      <c r="O111" s="30">
        <v>137</v>
      </c>
      <c r="P111" s="30">
        <v>152</v>
      </c>
      <c r="Q111" s="37">
        <v>-7</v>
      </c>
      <c r="R111" s="30">
        <v>145</v>
      </c>
      <c r="S111" s="82">
        <v>0.27</v>
      </c>
      <c r="T111" s="81">
        <v>16</v>
      </c>
      <c r="U111" s="81"/>
      <c r="V111" s="64">
        <v>0</v>
      </c>
      <c r="W111" s="30">
        <v>0</v>
      </c>
      <c r="X111" s="30">
        <v>0</v>
      </c>
      <c r="Y111" s="30">
        <v>0</v>
      </c>
      <c r="Z111" s="30">
        <v>0</v>
      </c>
      <c r="AA111" s="30">
        <v>0</v>
      </c>
      <c r="AB111" s="30">
        <v>0</v>
      </c>
      <c r="AC111" s="64">
        <v>134</v>
      </c>
      <c r="AD111" s="30">
        <v>463</v>
      </c>
      <c r="AE111" s="30">
        <v>6</v>
      </c>
      <c r="AF111" s="30">
        <v>23</v>
      </c>
      <c r="AG111" s="30">
        <v>25</v>
      </c>
      <c r="AH111" s="30">
        <v>16</v>
      </c>
      <c r="AI111" s="30">
        <v>147</v>
      </c>
      <c r="AJ111" s="30">
        <v>1</v>
      </c>
      <c r="AK111" s="30">
        <v>6</v>
      </c>
      <c r="AL111" s="64">
        <v>829</v>
      </c>
      <c r="AM111" s="30">
        <v>1</v>
      </c>
      <c r="AN111" s="66">
        <v>0</v>
      </c>
      <c r="AO111" s="30">
        <v>4</v>
      </c>
      <c r="AP111" s="67">
        <v>2</v>
      </c>
      <c r="AQ111" s="17">
        <v>0</v>
      </c>
      <c r="AR111" s="17">
        <v>0</v>
      </c>
      <c r="AS111" s="68">
        <f t="shared" si="2"/>
        <v>105</v>
      </c>
      <c r="AT111" s="72">
        <f t="shared" si="3"/>
        <v>6.5625</v>
      </c>
    </row>
    <row r="112" spans="1:46" x14ac:dyDescent="0.3">
      <c r="A112" s="35" t="s">
        <v>336</v>
      </c>
      <c r="B112" s="19" t="s">
        <v>43</v>
      </c>
      <c r="C112" s="19" t="s">
        <v>32</v>
      </c>
      <c r="D112" s="19">
        <v>8</v>
      </c>
      <c r="E112" s="19">
        <v>8</v>
      </c>
      <c r="F112" s="19">
        <v>3</v>
      </c>
      <c r="G112" s="19">
        <v>5</v>
      </c>
      <c r="H112" s="88" t="s">
        <v>390</v>
      </c>
      <c r="I112" s="21" t="s">
        <v>295</v>
      </c>
      <c r="J112" s="30">
        <v>127</v>
      </c>
      <c r="K112" s="37">
        <v>4</v>
      </c>
      <c r="L112" s="30">
        <v>131</v>
      </c>
      <c r="M112" s="30">
        <v>131</v>
      </c>
      <c r="N112" s="37">
        <v>3</v>
      </c>
      <c r="O112" s="30">
        <v>134</v>
      </c>
      <c r="P112" s="30">
        <v>141</v>
      </c>
      <c r="Q112" s="37">
        <v>-2</v>
      </c>
      <c r="R112" s="30">
        <v>139</v>
      </c>
      <c r="S112" s="82">
        <v>0.32</v>
      </c>
      <c r="T112" s="81" t="s">
        <v>295</v>
      </c>
      <c r="U112" s="81"/>
      <c r="V112" s="64" t="s">
        <v>295</v>
      </c>
      <c r="W112" s="30" t="s">
        <v>295</v>
      </c>
      <c r="X112" s="30" t="s">
        <v>295</v>
      </c>
      <c r="Y112" s="30" t="s">
        <v>295</v>
      </c>
      <c r="Z112" s="30" t="s">
        <v>295</v>
      </c>
      <c r="AA112" s="30" t="s">
        <v>295</v>
      </c>
      <c r="AB112" s="30" t="s">
        <v>295</v>
      </c>
      <c r="AC112" s="64" t="s">
        <v>295</v>
      </c>
      <c r="AD112" s="30" t="s">
        <v>295</v>
      </c>
      <c r="AE112" s="30" t="s">
        <v>295</v>
      </c>
      <c r="AF112" s="30" t="s">
        <v>295</v>
      </c>
      <c r="AG112" s="30" t="s">
        <v>295</v>
      </c>
      <c r="AH112" s="30" t="s">
        <v>295</v>
      </c>
      <c r="AI112" s="30" t="s">
        <v>295</v>
      </c>
      <c r="AJ112" s="30" t="s">
        <v>295</v>
      </c>
      <c r="AK112" s="30" t="s">
        <v>295</v>
      </c>
      <c r="AL112" s="64" t="s">
        <v>295</v>
      </c>
      <c r="AM112" s="30" t="s">
        <v>295</v>
      </c>
      <c r="AN112" s="66" t="s">
        <v>295</v>
      </c>
      <c r="AO112" s="30" t="s">
        <v>295</v>
      </c>
      <c r="AP112" s="67" t="s">
        <v>295</v>
      </c>
      <c r="AQ112" s="17">
        <v>0</v>
      </c>
      <c r="AR112" s="17">
        <v>0</v>
      </c>
      <c r="AS112" s="68">
        <f t="shared" si="2"/>
        <v>0</v>
      </c>
      <c r="AT112" s="72" t="str">
        <f t="shared" si="3"/>
        <v>-</v>
      </c>
    </row>
    <row r="113" spans="1:46" x14ac:dyDescent="0.3">
      <c r="A113" s="35" t="s">
        <v>341</v>
      </c>
      <c r="B113" s="19" t="s">
        <v>42</v>
      </c>
      <c r="C113" s="19" t="s">
        <v>32</v>
      </c>
      <c r="D113" s="19">
        <v>8</v>
      </c>
      <c r="E113" s="19">
        <v>8</v>
      </c>
      <c r="F113" s="19">
        <v>3</v>
      </c>
      <c r="G113" s="19">
        <v>5</v>
      </c>
      <c r="H113" s="88"/>
      <c r="I113" s="21" t="s">
        <v>295</v>
      </c>
      <c r="J113" s="30">
        <v>300</v>
      </c>
      <c r="K113" s="37">
        <v>-126</v>
      </c>
      <c r="L113" s="30">
        <v>174</v>
      </c>
      <c r="M113" s="30">
        <v>189</v>
      </c>
      <c r="N113" s="37">
        <v>-4</v>
      </c>
      <c r="O113" s="30">
        <v>185</v>
      </c>
      <c r="P113" s="30">
        <v>178</v>
      </c>
      <c r="Q113" s="37">
        <v>5</v>
      </c>
      <c r="R113" s="30">
        <v>183</v>
      </c>
      <c r="S113" s="82">
        <v>0</v>
      </c>
      <c r="T113" s="81" t="s">
        <v>295</v>
      </c>
      <c r="U113" s="81"/>
      <c r="V113" s="64" t="s">
        <v>295</v>
      </c>
      <c r="W113" s="30" t="s">
        <v>295</v>
      </c>
      <c r="X113" s="30" t="s">
        <v>295</v>
      </c>
      <c r="Y113" s="30" t="s">
        <v>295</v>
      </c>
      <c r="Z113" s="30" t="s">
        <v>295</v>
      </c>
      <c r="AA113" s="30" t="s">
        <v>295</v>
      </c>
      <c r="AB113" s="30" t="s">
        <v>295</v>
      </c>
      <c r="AC113" s="64" t="s">
        <v>295</v>
      </c>
      <c r="AD113" s="30" t="s">
        <v>295</v>
      </c>
      <c r="AE113" s="30" t="s">
        <v>295</v>
      </c>
      <c r="AF113" s="30" t="s">
        <v>295</v>
      </c>
      <c r="AG113" s="30" t="s">
        <v>295</v>
      </c>
      <c r="AH113" s="30" t="s">
        <v>295</v>
      </c>
      <c r="AI113" s="30" t="s">
        <v>295</v>
      </c>
      <c r="AJ113" s="30" t="s">
        <v>295</v>
      </c>
      <c r="AK113" s="30" t="s">
        <v>295</v>
      </c>
      <c r="AL113" s="64" t="s">
        <v>295</v>
      </c>
      <c r="AM113" s="30" t="s">
        <v>295</v>
      </c>
      <c r="AN113" s="66" t="s">
        <v>295</v>
      </c>
      <c r="AO113" s="30" t="s">
        <v>295</v>
      </c>
      <c r="AP113" s="67" t="s">
        <v>295</v>
      </c>
      <c r="AQ113" s="17">
        <v>0</v>
      </c>
      <c r="AR113" s="17">
        <v>0</v>
      </c>
      <c r="AS113" s="68">
        <f t="shared" si="2"/>
        <v>0</v>
      </c>
      <c r="AT113" s="72" t="str">
        <f t="shared" si="3"/>
        <v>-</v>
      </c>
    </row>
    <row r="114" spans="1:46" x14ac:dyDescent="0.3">
      <c r="A114" s="35" t="s">
        <v>285</v>
      </c>
      <c r="B114" s="19" t="s">
        <v>44</v>
      </c>
      <c r="C114" s="19" t="s">
        <v>32</v>
      </c>
      <c r="D114" s="19">
        <v>8</v>
      </c>
      <c r="E114" s="19">
        <v>8</v>
      </c>
      <c r="F114" s="19">
        <v>3</v>
      </c>
      <c r="G114" s="19">
        <v>5</v>
      </c>
      <c r="H114" s="88"/>
      <c r="I114" s="21" t="s">
        <v>295</v>
      </c>
      <c r="J114" s="30">
        <v>77</v>
      </c>
      <c r="K114" s="37">
        <v>-1</v>
      </c>
      <c r="L114" s="30">
        <v>76</v>
      </c>
      <c r="M114" s="30">
        <v>69</v>
      </c>
      <c r="N114" s="37">
        <v>2</v>
      </c>
      <c r="O114" s="30">
        <v>71</v>
      </c>
      <c r="P114" s="30">
        <v>87</v>
      </c>
      <c r="Q114" s="37">
        <v>1</v>
      </c>
      <c r="R114" s="30">
        <v>88</v>
      </c>
      <c r="S114" s="82">
        <v>0.95</v>
      </c>
      <c r="T114" s="81">
        <v>16</v>
      </c>
      <c r="U114" s="81"/>
      <c r="V114" s="64">
        <v>392</v>
      </c>
      <c r="W114" s="30">
        <v>198</v>
      </c>
      <c r="X114" s="30">
        <v>4045</v>
      </c>
      <c r="Y114" s="30">
        <v>27</v>
      </c>
      <c r="Z114" s="30">
        <v>12</v>
      </c>
      <c r="AA114" s="30">
        <v>46</v>
      </c>
      <c r="AB114" s="30">
        <v>224</v>
      </c>
      <c r="AC114" s="64">
        <v>56</v>
      </c>
      <c r="AD114" s="30">
        <v>311</v>
      </c>
      <c r="AE114" s="30">
        <v>1</v>
      </c>
      <c r="AF114" s="30">
        <v>18</v>
      </c>
      <c r="AG114" s="30">
        <v>1</v>
      </c>
      <c r="AH114" s="30">
        <v>1</v>
      </c>
      <c r="AI114" s="30">
        <v>-4</v>
      </c>
      <c r="AJ114" s="30">
        <v>0</v>
      </c>
      <c r="AK114" s="30">
        <v>0</v>
      </c>
      <c r="AL114" s="64">
        <v>0</v>
      </c>
      <c r="AM114" s="30">
        <v>0</v>
      </c>
      <c r="AN114" s="66">
        <v>0</v>
      </c>
      <c r="AO114" s="30">
        <v>9</v>
      </c>
      <c r="AP114" s="67">
        <v>2</v>
      </c>
      <c r="AQ114" s="17">
        <v>0</v>
      </c>
      <c r="AR114" s="17">
        <v>0</v>
      </c>
      <c r="AS114" s="68">
        <f t="shared" si="2"/>
        <v>290.50000000000006</v>
      </c>
      <c r="AT114" s="72">
        <f t="shared" si="3"/>
        <v>18.156250000000004</v>
      </c>
    </row>
    <row r="115" spans="1:46" x14ac:dyDescent="0.3">
      <c r="A115" s="35" t="s">
        <v>242</v>
      </c>
      <c r="B115" s="19" t="s">
        <v>42</v>
      </c>
      <c r="C115" s="19" t="s">
        <v>32</v>
      </c>
      <c r="D115" s="19">
        <v>8</v>
      </c>
      <c r="E115" s="19">
        <v>8</v>
      </c>
      <c r="F115" s="19">
        <v>3</v>
      </c>
      <c r="G115" s="19">
        <v>5</v>
      </c>
      <c r="H115" s="88"/>
      <c r="I115" s="21" t="s">
        <v>295</v>
      </c>
      <c r="J115" s="30">
        <v>27</v>
      </c>
      <c r="K115" s="37">
        <v>1</v>
      </c>
      <c r="L115" s="30">
        <v>28</v>
      </c>
      <c r="M115" s="30">
        <v>24</v>
      </c>
      <c r="N115" s="37">
        <v>-1</v>
      </c>
      <c r="O115" s="30">
        <v>23</v>
      </c>
      <c r="P115" s="30">
        <v>24</v>
      </c>
      <c r="Q115" s="37" t="s">
        <v>295</v>
      </c>
      <c r="R115" s="30">
        <v>24</v>
      </c>
      <c r="S115" s="82">
        <v>0.99</v>
      </c>
      <c r="T115" s="81">
        <v>16</v>
      </c>
      <c r="U115" s="81"/>
      <c r="V115" s="64">
        <v>0</v>
      </c>
      <c r="W115" s="30">
        <v>0</v>
      </c>
      <c r="X115" s="30">
        <v>0</v>
      </c>
      <c r="Y115" s="30">
        <v>0</v>
      </c>
      <c r="Z115" s="30">
        <v>0</v>
      </c>
      <c r="AA115" s="30">
        <v>0</v>
      </c>
      <c r="AB115" s="30">
        <v>0</v>
      </c>
      <c r="AC115" s="64">
        <v>216</v>
      </c>
      <c r="AD115" s="30">
        <v>1099</v>
      </c>
      <c r="AE115" s="30">
        <v>8</v>
      </c>
      <c r="AF115" s="30">
        <v>57</v>
      </c>
      <c r="AG115" s="30">
        <v>52</v>
      </c>
      <c r="AH115" s="30">
        <v>38</v>
      </c>
      <c r="AI115" s="30">
        <v>275</v>
      </c>
      <c r="AJ115" s="30">
        <v>1</v>
      </c>
      <c r="AK115" s="30">
        <v>10</v>
      </c>
      <c r="AL115" s="64">
        <v>0</v>
      </c>
      <c r="AM115" s="30">
        <v>0</v>
      </c>
      <c r="AN115" s="66">
        <v>0</v>
      </c>
      <c r="AO115" s="30">
        <v>3</v>
      </c>
      <c r="AP115" s="67">
        <v>3</v>
      </c>
      <c r="AQ115" s="17">
        <v>0</v>
      </c>
      <c r="AR115" s="17">
        <v>0</v>
      </c>
      <c r="AS115" s="68">
        <f t="shared" si="2"/>
        <v>185.4</v>
      </c>
      <c r="AT115" s="72">
        <f t="shared" si="3"/>
        <v>11.5875</v>
      </c>
    </row>
    <row r="116" spans="1:46" x14ac:dyDescent="0.3">
      <c r="A116" s="35" t="s">
        <v>249</v>
      </c>
      <c r="B116" s="19" t="s">
        <v>43</v>
      </c>
      <c r="C116" s="19" t="s">
        <v>32</v>
      </c>
      <c r="D116" s="19">
        <v>8</v>
      </c>
      <c r="E116" s="19">
        <v>8</v>
      </c>
      <c r="F116" s="19">
        <v>3</v>
      </c>
      <c r="G116" s="19">
        <v>5</v>
      </c>
      <c r="H116" s="88"/>
      <c r="I116" s="21" t="s">
        <v>295</v>
      </c>
      <c r="J116" s="30">
        <v>123</v>
      </c>
      <c r="K116" s="37">
        <v>-4</v>
      </c>
      <c r="L116" s="30">
        <v>119</v>
      </c>
      <c r="M116" s="30">
        <v>136</v>
      </c>
      <c r="N116" s="37">
        <v>4</v>
      </c>
      <c r="O116" s="30">
        <v>140</v>
      </c>
      <c r="P116" s="30">
        <v>148</v>
      </c>
      <c r="Q116" s="37">
        <v>2</v>
      </c>
      <c r="R116" s="30">
        <v>150</v>
      </c>
      <c r="S116" s="82">
        <v>0.49</v>
      </c>
      <c r="T116" s="81">
        <v>15</v>
      </c>
      <c r="U116" s="81"/>
      <c r="V116" s="64">
        <v>0</v>
      </c>
      <c r="W116" s="30">
        <v>0</v>
      </c>
      <c r="X116" s="30">
        <v>0</v>
      </c>
      <c r="Y116" s="30">
        <v>0</v>
      </c>
      <c r="Z116" s="30">
        <v>0</v>
      </c>
      <c r="AA116" s="30">
        <v>0</v>
      </c>
      <c r="AB116" s="30">
        <v>0</v>
      </c>
      <c r="AC116" s="64">
        <v>1</v>
      </c>
      <c r="AD116" s="30">
        <v>-2</v>
      </c>
      <c r="AE116" s="30">
        <v>0</v>
      </c>
      <c r="AF116" s="30">
        <v>0</v>
      </c>
      <c r="AG116" s="30">
        <v>83</v>
      </c>
      <c r="AH116" s="30">
        <v>63</v>
      </c>
      <c r="AI116" s="30">
        <v>931</v>
      </c>
      <c r="AJ116" s="30">
        <v>3</v>
      </c>
      <c r="AK116" s="30">
        <v>47</v>
      </c>
      <c r="AL116" s="64">
        <v>0</v>
      </c>
      <c r="AM116" s="30">
        <v>0</v>
      </c>
      <c r="AN116" s="66">
        <v>0</v>
      </c>
      <c r="AO116" s="30">
        <v>1</v>
      </c>
      <c r="AP116" s="67">
        <v>0</v>
      </c>
      <c r="AQ116" s="17">
        <v>1</v>
      </c>
      <c r="AR116" s="17">
        <v>0</v>
      </c>
      <c r="AS116" s="68">
        <f t="shared" si="2"/>
        <v>110.89999999999999</v>
      </c>
      <c r="AT116" s="72">
        <f t="shared" si="3"/>
        <v>7.3933333333333326</v>
      </c>
    </row>
    <row r="117" spans="1:46" x14ac:dyDescent="0.3">
      <c r="A117" s="35" t="s">
        <v>258</v>
      </c>
      <c r="B117" s="19" t="s">
        <v>43</v>
      </c>
      <c r="C117" s="19" t="s">
        <v>32</v>
      </c>
      <c r="D117" s="19">
        <v>8</v>
      </c>
      <c r="E117" s="19">
        <v>8</v>
      </c>
      <c r="F117" s="19">
        <v>3</v>
      </c>
      <c r="G117" s="19">
        <v>5</v>
      </c>
      <c r="H117" s="88"/>
      <c r="I117" s="21" t="s">
        <v>295</v>
      </c>
      <c r="J117" s="30">
        <v>196</v>
      </c>
      <c r="K117" s="37">
        <v>4</v>
      </c>
      <c r="L117" s="30">
        <v>200</v>
      </c>
      <c r="M117" s="30">
        <v>223</v>
      </c>
      <c r="N117" s="37">
        <v>77</v>
      </c>
      <c r="O117" s="30">
        <v>300</v>
      </c>
      <c r="P117" s="30">
        <v>308</v>
      </c>
      <c r="Q117" s="37">
        <v>-8</v>
      </c>
      <c r="R117" s="30">
        <v>300</v>
      </c>
      <c r="S117" s="82">
        <v>0.06</v>
      </c>
      <c r="T117" s="81">
        <v>16</v>
      </c>
      <c r="U117" s="81"/>
      <c r="V117" s="64">
        <v>0</v>
      </c>
      <c r="W117" s="30">
        <v>0</v>
      </c>
      <c r="X117" s="30">
        <v>0</v>
      </c>
      <c r="Y117" s="30">
        <v>0</v>
      </c>
      <c r="Z117" s="30">
        <v>0</v>
      </c>
      <c r="AA117" s="30">
        <v>0</v>
      </c>
      <c r="AB117" s="30">
        <v>0</v>
      </c>
      <c r="AC117" s="64">
        <v>0</v>
      </c>
      <c r="AD117" s="30">
        <v>0</v>
      </c>
      <c r="AE117" s="30">
        <v>0</v>
      </c>
      <c r="AF117" s="30">
        <v>0</v>
      </c>
      <c r="AG117" s="30">
        <v>92</v>
      </c>
      <c r="AH117" s="30">
        <v>59</v>
      </c>
      <c r="AI117" s="30">
        <v>742</v>
      </c>
      <c r="AJ117" s="30">
        <v>6</v>
      </c>
      <c r="AK117" s="30">
        <v>40</v>
      </c>
      <c r="AL117" s="64">
        <v>0</v>
      </c>
      <c r="AM117" s="30">
        <v>0</v>
      </c>
      <c r="AN117" s="66">
        <v>0</v>
      </c>
      <c r="AO117" s="30">
        <v>1</v>
      </c>
      <c r="AP117" s="67">
        <v>0</v>
      </c>
      <c r="AQ117" s="17">
        <v>0</v>
      </c>
      <c r="AR117" s="17">
        <v>0</v>
      </c>
      <c r="AS117" s="68">
        <f t="shared" si="2"/>
        <v>110.2</v>
      </c>
      <c r="AT117" s="72">
        <f t="shared" si="3"/>
        <v>6.8875000000000002</v>
      </c>
    </row>
    <row r="118" spans="1:46" x14ac:dyDescent="0.3">
      <c r="A118" s="35" t="s">
        <v>322</v>
      </c>
      <c r="B118" s="19" t="s">
        <v>43</v>
      </c>
      <c r="C118" s="19" t="s">
        <v>32</v>
      </c>
      <c r="D118" s="19">
        <v>8</v>
      </c>
      <c r="E118" s="19">
        <v>8</v>
      </c>
      <c r="F118" s="19">
        <v>3</v>
      </c>
      <c r="G118" s="19">
        <v>5</v>
      </c>
      <c r="H118" s="88"/>
      <c r="I118" s="21" t="s">
        <v>295</v>
      </c>
      <c r="J118" s="30">
        <v>71</v>
      </c>
      <c r="K118" s="37">
        <v>4</v>
      </c>
      <c r="L118" s="30">
        <v>75</v>
      </c>
      <c r="M118" s="30">
        <v>71</v>
      </c>
      <c r="N118" s="37">
        <v>3</v>
      </c>
      <c r="O118" s="30">
        <v>74</v>
      </c>
      <c r="P118" s="30">
        <v>47</v>
      </c>
      <c r="Q118" s="37">
        <v>-1</v>
      </c>
      <c r="R118" s="30">
        <v>46</v>
      </c>
      <c r="S118" s="82">
        <v>0.96</v>
      </c>
      <c r="T118" s="81">
        <v>16</v>
      </c>
      <c r="U118" s="81"/>
      <c r="V118" s="64">
        <v>0</v>
      </c>
      <c r="W118" s="30">
        <v>0</v>
      </c>
      <c r="X118" s="30">
        <v>0</v>
      </c>
      <c r="Y118" s="30">
        <v>0</v>
      </c>
      <c r="Z118" s="30">
        <v>0</v>
      </c>
      <c r="AA118" s="30">
        <v>0</v>
      </c>
      <c r="AB118" s="30">
        <v>0</v>
      </c>
      <c r="AC118" s="64">
        <v>2</v>
      </c>
      <c r="AD118" s="30">
        <v>-4</v>
      </c>
      <c r="AE118" s="30">
        <v>0</v>
      </c>
      <c r="AF118" s="30">
        <v>0</v>
      </c>
      <c r="AG118" s="30">
        <v>112</v>
      </c>
      <c r="AH118" s="30">
        <v>84</v>
      </c>
      <c r="AI118" s="30">
        <v>758</v>
      </c>
      <c r="AJ118" s="30">
        <v>5</v>
      </c>
      <c r="AK118" s="30">
        <v>48</v>
      </c>
      <c r="AL118" s="64">
        <v>1158</v>
      </c>
      <c r="AM118" s="30">
        <v>0</v>
      </c>
      <c r="AN118" s="66">
        <v>0</v>
      </c>
      <c r="AO118" s="30">
        <v>1</v>
      </c>
      <c r="AP118" s="67">
        <v>4</v>
      </c>
      <c r="AQ118" s="17">
        <v>0</v>
      </c>
      <c r="AR118" s="17">
        <v>0</v>
      </c>
      <c r="AS118" s="68">
        <f t="shared" si="2"/>
        <v>97.399999999999991</v>
      </c>
      <c r="AT118" s="72">
        <f t="shared" si="3"/>
        <v>6.0874999999999995</v>
      </c>
    </row>
    <row r="119" spans="1:46" x14ac:dyDescent="0.3">
      <c r="A119" s="35" t="s">
        <v>192</v>
      </c>
      <c r="B119" s="19" t="s">
        <v>45</v>
      </c>
      <c r="C119" s="19" t="s">
        <v>32</v>
      </c>
      <c r="D119" s="19">
        <v>8</v>
      </c>
      <c r="E119" s="19">
        <v>8</v>
      </c>
      <c r="F119" s="19">
        <v>3</v>
      </c>
      <c r="G119" s="19">
        <v>5</v>
      </c>
      <c r="H119" s="88"/>
      <c r="I119" s="21" t="s">
        <v>295</v>
      </c>
      <c r="J119" s="30">
        <v>86</v>
      </c>
      <c r="K119" s="37">
        <v>2</v>
      </c>
      <c r="L119" s="30">
        <v>88</v>
      </c>
      <c r="M119" s="30">
        <v>86</v>
      </c>
      <c r="N119" s="37">
        <v>5</v>
      </c>
      <c r="O119" s="30">
        <v>91</v>
      </c>
      <c r="P119" s="30">
        <v>80</v>
      </c>
      <c r="Q119" s="37" t="s">
        <v>295</v>
      </c>
      <c r="R119" s="30">
        <v>80</v>
      </c>
      <c r="S119" s="82">
        <v>0.97</v>
      </c>
      <c r="T119" s="81">
        <v>10</v>
      </c>
      <c r="U119" s="81"/>
      <c r="V119" s="64">
        <v>0</v>
      </c>
      <c r="W119" s="30">
        <v>0</v>
      </c>
      <c r="X119" s="30">
        <v>0</v>
      </c>
      <c r="Y119" s="30">
        <v>0</v>
      </c>
      <c r="Z119" s="30">
        <v>0</v>
      </c>
      <c r="AA119" s="30">
        <v>0</v>
      </c>
      <c r="AB119" s="30">
        <v>0</v>
      </c>
      <c r="AC119" s="64">
        <v>0</v>
      </c>
      <c r="AD119" s="30">
        <v>0</v>
      </c>
      <c r="AE119" s="30">
        <v>0</v>
      </c>
      <c r="AF119" s="30">
        <v>0</v>
      </c>
      <c r="AG119" s="30">
        <v>48</v>
      </c>
      <c r="AH119" s="30">
        <v>24</v>
      </c>
      <c r="AI119" s="30">
        <v>424</v>
      </c>
      <c r="AJ119" s="30">
        <v>2</v>
      </c>
      <c r="AK119" s="30">
        <v>13</v>
      </c>
      <c r="AL119" s="64">
        <v>0</v>
      </c>
      <c r="AM119" s="30">
        <v>0</v>
      </c>
      <c r="AN119" s="66">
        <v>0</v>
      </c>
      <c r="AO119" s="30">
        <v>0</v>
      </c>
      <c r="AP119" s="67">
        <v>0</v>
      </c>
      <c r="AQ119" s="17">
        <v>0</v>
      </c>
      <c r="AR119" s="17">
        <v>0</v>
      </c>
      <c r="AS119" s="68">
        <f t="shared" si="2"/>
        <v>54.4</v>
      </c>
      <c r="AT119" s="72">
        <f t="shared" si="3"/>
        <v>5.4399999999999995</v>
      </c>
    </row>
    <row r="120" spans="1:46" x14ac:dyDescent="0.3">
      <c r="A120" s="35" t="s">
        <v>294</v>
      </c>
      <c r="B120" s="19" t="s">
        <v>44</v>
      </c>
      <c r="C120" s="19" t="s">
        <v>17</v>
      </c>
      <c r="D120" s="19">
        <v>7</v>
      </c>
      <c r="E120" s="19">
        <v>9</v>
      </c>
      <c r="F120" s="19">
        <v>23</v>
      </c>
      <c r="G120" s="19">
        <v>5</v>
      </c>
      <c r="H120" s="88"/>
      <c r="I120" s="21" t="s">
        <v>295</v>
      </c>
      <c r="J120" s="30">
        <v>103</v>
      </c>
      <c r="K120" s="37">
        <v>1</v>
      </c>
      <c r="L120" s="30">
        <v>104</v>
      </c>
      <c r="M120" s="30">
        <v>110</v>
      </c>
      <c r="N120" s="37">
        <v>-5</v>
      </c>
      <c r="O120" s="30">
        <v>105</v>
      </c>
      <c r="P120" s="30">
        <v>137</v>
      </c>
      <c r="Q120" s="37">
        <v>-1</v>
      </c>
      <c r="R120" s="30">
        <v>136</v>
      </c>
      <c r="S120" s="82">
        <v>0.84</v>
      </c>
      <c r="T120" s="81">
        <v>13</v>
      </c>
      <c r="U120" s="81"/>
      <c r="V120" s="64">
        <v>259</v>
      </c>
      <c r="W120" s="30">
        <v>143</v>
      </c>
      <c r="X120" s="30">
        <v>2919</v>
      </c>
      <c r="Y120" s="30">
        <v>14</v>
      </c>
      <c r="Z120" s="30">
        <v>12</v>
      </c>
      <c r="AA120" s="30">
        <v>39</v>
      </c>
      <c r="AB120" s="30">
        <v>137</v>
      </c>
      <c r="AC120" s="64">
        <v>47</v>
      </c>
      <c r="AD120" s="30">
        <v>209</v>
      </c>
      <c r="AE120" s="30">
        <v>1</v>
      </c>
      <c r="AF120" s="30">
        <v>13</v>
      </c>
      <c r="AG120" s="30">
        <v>0</v>
      </c>
      <c r="AH120" s="30">
        <v>0</v>
      </c>
      <c r="AI120" s="30">
        <v>0</v>
      </c>
      <c r="AJ120" s="30">
        <v>0</v>
      </c>
      <c r="AK120" s="30">
        <v>0</v>
      </c>
      <c r="AL120" s="64">
        <v>0</v>
      </c>
      <c r="AM120" s="30">
        <v>0</v>
      </c>
      <c r="AN120" s="66">
        <v>2</v>
      </c>
      <c r="AO120" s="30">
        <v>3</v>
      </c>
      <c r="AP120" s="67">
        <v>0</v>
      </c>
      <c r="AQ120" s="17">
        <v>0</v>
      </c>
      <c r="AR120" s="17">
        <v>0</v>
      </c>
      <c r="AS120" s="68">
        <f t="shared" si="2"/>
        <v>191.66</v>
      </c>
      <c r="AT120" s="72">
        <f t="shared" si="3"/>
        <v>14.743076923076924</v>
      </c>
    </row>
    <row r="121" spans="1:46" x14ac:dyDescent="0.3">
      <c r="A121" s="35" t="s">
        <v>350</v>
      </c>
      <c r="B121" s="19" t="s">
        <v>42</v>
      </c>
      <c r="C121" s="19" t="s">
        <v>17</v>
      </c>
      <c r="D121" s="19">
        <v>7</v>
      </c>
      <c r="E121" s="19">
        <v>9</v>
      </c>
      <c r="F121" s="19">
        <v>23</v>
      </c>
      <c r="G121" s="19">
        <v>5</v>
      </c>
      <c r="H121" s="88"/>
      <c r="I121" s="21" t="s">
        <v>295</v>
      </c>
      <c r="J121" s="30">
        <v>185</v>
      </c>
      <c r="K121" s="37">
        <v>4</v>
      </c>
      <c r="L121" s="30">
        <v>189</v>
      </c>
      <c r="M121" s="30">
        <v>370</v>
      </c>
      <c r="N121" s="37">
        <v>-70</v>
      </c>
      <c r="O121" s="30">
        <v>300</v>
      </c>
      <c r="P121" s="30">
        <v>359</v>
      </c>
      <c r="Q121" s="37">
        <v>-59</v>
      </c>
      <c r="R121" s="30">
        <v>300</v>
      </c>
      <c r="S121" s="82">
        <v>0.04</v>
      </c>
      <c r="T121" s="81">
        <v>15</v>
      </c>
      <c r="U121" s="81"/>
      <c r="V121" s="64">
        <v>0</v>
      </c>
      <c r="W121" s="30">
        <v>0</v>
      </c>
      <c r="X121" s="30">
        <v>0</v>
      </c>
      <c r="Y121" s="30">
        <v>0</v>
      </c>
      <c r="Z121" s="30">
        <v>0</v>
      </c>
      <c r="AA121" s="30">
        <v>0</v>
      </c>
      <c r="AB121" s="30">
        <v>0</v>
      </c>
      <c r="AC121" s="64">
        <v>164</v>
      </c>
      <c r="AD121" s="30">
        <v>570</v>
      </c>
      <c r="AE121" s="30">
        <v>9</v>
      </c>
      <c r="AF121" s="30">
        <v>33</v>
      </c>
      <c r="AG121" s="30">
        <v>63</v>
      </c>
      <c r="AH121" s="30">
        <v>44</v>
      </c>
      <c r="AI121" s="30">
        <v>312</v>
      </c>
      <c r="AJ121" s="30">
        <v>1</v>
      </c>
      <c r="AK121" s="30">
        <v>7</v>
      </c>
      <c r="AL121" s="64">
        <v>47</v>
      </c>
      <c r="AM121" s="30">
        <v>0</v>
      </c>
      <c r="AN121" s="66">
        <v>2</v>
      </c>
      <c r="AO121" s="30">
        <v>1</v>
      </c>
      <c r="AP121" s="67">
        <v>1</v>
      </c>
      <c r="AQ121" s="17">
        <v>0</v>
      </c>
      <c r="AR121" s="17">
        <v>0</v>
      </c>
      <c r="AS121" s="68">
        <f t="shared" si="2"/>
        <v>150.19999999999999</v>
      </c>
      <c r="AT121" s="72">
        <f t="shared" si="3"/>
        <v>10.013333333333332</v>
      </c>
    </row>
    <row r="122" spans="1:46" x14ac:dyDescent="0.3">
      <c r="A122" s="35" t="s">
        <v>134</v>
      </c>
      <c r="B122" s="19" t="s">
        <v>42</v>
      </c>
      <c r="C122" s="19" t="s">
        <v>17</v>
      </c>
      <c r="D122" s="19">
        <v>7</v>
      </c>
      <c r="E122" s="19">
        <v>9</v>
      </c>
      <c r="F122" s="19">
        <v>23</v>
      </c>
      <c r="G122" s="19">
        <v>5</v>
      </c>
      <c r="H122" s="88" t="s">
        <v>368</v>
      </c>
      <c r="I122" s="21" t="s">
        <v>295</v>
      </c>
      <c r="J122" s="30">
        <v>1</v>
      </c>
      <c r="K122" s="37">
        <v>1</v>
      </c>
      <c r="L122" s="30">
        <v>2</v>
      </c>
      <c r="M122" s="30">
        <v>1</v>
      </c>
      <c r="N122" s="37" t="s">
        <v>295</v>
      </c>
      <c r="O122" s="30">
        <v>1</v>
      </c>
      <c r="P122" s="30">
        <v>4</v>
      </c>
      <c r="Q122" s="37">
        <v>-1</v>
      </c>
      <c r="R122" s="30">
        <v>3</v>
      </c>
      <c r="S122" s="82">
        <v>1</v>
      </c>
      <c r="T122" s="81">
        <v>1</v>
      </c>
      <c r="U122" s="81"/>
      <c r="V122" s="64">
        <v>0</v>
      </c>
      <c r="W122" s="30">
        <v>0</v>
      </c>
      <c r="X122" s="30">
        <v>0</v>
      </c>
      <c r="Y122" s="30">
        <v>0</v>
      </c>
      <c r="Z122" s="30">
        <v>0</v>
      </c>
      <c r="AA122" s="30">
        <v>0</v>
      </c>
      <c r="AB122" s="30">
        <v>0</v>
      </c>
      <c r="AC122" s="64">
        <v>21</v>
      </c>
      <c r="AD122" s="30">
        <v>75</v>
      </c>
      <c r="AE122" s="30">
        <v>0</v>
      </c>
      <c r="AF122" s="30">
        <v>3</v>
      </c>
      <c r="AG122" s="30">
        <v>3</v>
      </c>
      <c r="AH122" s="30">
        <v>2</v>
      </c>
      <c r="AI122" s="30">
        <v>18</v>
      </c>
      <c r="AJ122" s="30">
        <v>0</v>
      </c>
      <c r="AK122" s="30">
        <v>1</v>
      </c>
      <c r="AL122" s="64">
        <v>0</v>
      </c>
      <c r="AM122" s="30">
        <v>0</v>
      </c>
      <c r="AN122" s="66">
        <v>0</v>
      </c>
      <c r="AO122" s="30">
        <v>0</v>
      </c>
      <c r="AP122" s="67">
        <v>0</v>
      </c>
      <c r="AQ122" s="17">
        <v>0</v>
      </c>
      <c r="AR122" s="17">
        <v>1</v>
      </c>
      <c r="AS122" s="68">
        <f t="shared" si="2"/>
        <v>9.3000000000000007</v>
      </c>
      <c r="AT122" s="72">
        <f t="shared" si="3"/>
        <v>9.3000000000000007</v>
      </c>
    </row>
    <row r="123" spans="1:46" x14ac:dyDescent="0.3">
      <c r="A123" s="35" t="s">
        <v>216</v>
      </c>
      <c r="B123" s="19" t="s">
        <v>43</v>
      </c>
      <c r="C123" s="19" t="s">
        <v>17</v>
      </c>
      <c r="D123" s="19">
        <v>7</v>
      </c>
      <c r="E123" s="19">
        <v>9</v>
      </c>
      <c r="F123" s="19">
        <v>23</v>
      </c>
      <c r="G123" s="19">
        <v>5</v>
      </c>
      <c r="H123" s="88"/>
      <c r="I123" s="21" t="s">
        <v>295</v>
      </c>
      <c r="J123" s="30">
        <v>75</v>
      </c>
      <c r="K123" s="37">
        <v>7</v>
      </c>
      <c r="L123" s="30">
        <v>82</v>
      </c>
      <c r="M123" s="30">
        <v>87</v>
      </c>
      <c r="N123" s="37">
        <v>2</v>
      </c>
      <c r="O123" s="30">
        <v>89</v>
      </c>
      <c r="P123" s="30">
        <v>88</v>
      </c>
      <c r="Q123" s="37">
        <v>2</v>
      </c>
      <c r="R123" s="30">
        <v>90</v>
      </c>
      <c r="S123" s="82">
        <v>0.94</v>
      </c>
      <c r="T123" s="81">
        <v>16</v>
      </c>
      <c r="U123" s="81"/>
      <c r="V123" s="64">
        <v>0</v>
      </c>
      <c r="W123" s="30">
        <v>1</v>
      </c>
      <c r="X123" s="30">
        <v>0</v>
      </c>
      <c r="Y123" s="30">
        <v>0</v>
      </c>
      <c r="Z123" s="30">
        <v>0</v>
      </c>
      <c r="AA123" s="30">
        <v>0</v>
      </c>
      <c r="AB123" s="30">
        <v>0</v>
      </c>
      <c r="AC123" s="64">
        <v>4</v>
      </c>
      <c r="AD123" s="30">
        <v>16</v>
      </c>
      <c r="AE123" s="30">
        <v>0</v>
      </c>
      <c r="AF123" s="30">
        <v>1</v>
      </c>
      <c r="AG123" s="30">
        <v>115</v>
      </c>
      <c r="AH123" s="30">
        <v>67</v>
      </c>
      <c r="AI123" s="30">
        <v>862</v>
      </c>
      <c r="AJ123" s="30">
        <v>10</v>
      </c>
      <c r="AK123" s="30">
        <v>47</v>
      </c>
      <c r="AL123" s="64">
        <v>0</v>
      </c>
      <c r="AM123" s="30">
        <v>0</v>
      </c>
      <c r="AN123" s="66">
        <v>0</v>
      </c>
      <c r="AO123" s="30">
        <v>2</v>
      </c>
      <c r="AP123" s="67">
        <v>1</v>
      </c>
      <c r="AQ123" s="17">
        <v>0</v>
      </c>
      <c r="AR123" s="17">
        <v>0</v>
      </c>
      <c r="AS123" s="68">
        <f t="shared" si="2"/>
        <v>145.80000000000001</v>
      </c>
      <c r="AT123" s="72">
        <f t="shared" si="3"/>
        <v>9.1125000000000007</v>
      </c>
    </row>
    <row r="124" spans="1:46" x14ac:dyDescent="0.3">
      <c r="A124" s="35" t="s">
        <v>363</v>
      </c>
      <c r="B124" s="19" t="s">
        <v>42</v>
      </c>
      <c r="C124" s="19" t="s">
        <v>17</v>
      </c>
      <c r="D124" s="19">
        <v>7</v>
      </c>
      <c r="E124" s="19">
        <v>9</v>
      </c>
      <c r="F124" s="19">
        <v>23</v>
      </c>
      <c r="G124" s="19">
        <v>5</v>
      </c>
      <c r="H124" s="88"/>
      <c r="I124" s="21" t="s">
        <v>295</v>
      </c>
      <c r="J124" s="30">
        <v>269</v>
      </c>
      <c r="K124" s="37">
        <v>2</v>
      </c>
      <c r="L124" s="30">
        <v>271</v>
      </c>
      <c r="M124" s="30">
        <v>178</v>
      </c>
      <c r="N124" s="37">
        <v>-2</v>
      </c>
      <c r="O124" s="30">
        <v>176</v>
      </c>
      <c r="P124" s="30">
        <v>149</v>
      </c>
      <c r="Q124" s="37">
        <v>7</v>
      </c>
      <c r="R124" s="30">
        <v>156</v>
      </c>
      <c r="S124" s="82">
        <v>0.06</v>
      </c>
      <c r="T124" s="81">
        <v>11</v>
      </c>
      <c r="U124" s="81"/>
      <c r="V124" s="64">
        <v>0</v>
      </c>
      <c r="W124" s="30">
        <v>0</v>
      </c>
      <c r="X124" s="30">
        <v>0</v>
      </c>
      <c r="Y124" s="30">
        <v>0</v>
      </c>
      <c r="Z124" s="30">
        <v>0</v>
      </c>
      <c r="AA124" s="30">
        <v>0</v>
      </c>
      <c r="AB124" s="30">
        <v>0</v>
      </c>
      <c r="AC124" s="64">
        <v>113</v>
      </c>
      <c r="AD124" s="30">
        <v>538</v>
      </c>
      <c r="AE124" s="30">
        <v>0</v>
      </c>
      <c r="AF124" s="30">
        <v>21</v>
      </c>
      <c r="AG124" s="30">
        <v>41</v>
      </c>
      <c r="AH124" s="30">
        <v>27</v>
      </c>
      <c r="AI124" s="30">
        <v>135</v>
      </c>
      <c r="AJ124" s="30">
        <v>0</v>
      </c>
      <c r="AK124" s="30">
        <v>7</v>
      </c>
      <c r="AL124" s="64">
        <v>0</v>
      </c>
      <c r="AM124" s="30">
        <v>0</v>
      </c>
      <c r="AN124" s="66">
        <v>0</v>
      </c>
      <c r="AO124" s="30">
        <v>0</v>
      </c>
      <c r="AP124" s="67">
        <v>0</v>
      </c>
      <c r="AQ124" s="17">
        <v>0</v>
      </c>
      <c r="AR124" s="17">
        <v>0</v>
      </c>
      <c r="AS124" s="68">
        <f t="shared" si="2"/>
        <v>67.3</v>
      </c>
      <c r="AT124" s="72">
        <f t="shared" si="3"/>
        <v>6.1181818181818182</v>
      </c>
    </row>
    <row r="125" spans="1:46" x14ac:dyDescent="0.3">
      <c r="A125" s="35" t="s">
        <v>138</v>
      </c>
      <c r="B125" s="19" t="s">
        <v>43</v>
      </c>
      <c r="C125" s="19" t="s">
        <v>17</v>
      </c>
      <c r="D125" s="19">
        <v>7</v>
      </c>
      <c r="E125" s="19">
        <v>9</v>
      </c>
      <c r="F125" s="19">
        <v>23</v>
      </c>
      <c r="G125" s="19">
        <v>5</v>
      </c>
      <c r="H125" s="88"/>
      <c r="I125" s="21" t="s">
        <v>295</v>
      </c>
      <c r="J125" s="30">
        <v>83</v>
      </c>
      <c r="K125" s="37">
        <v>7</v>
      </c>
      <c r="L125" s="30">
        <v>90</v>
      </c>
      <c r="M125" s="30">
        <v>76</v>
      </c>
      <c r="N125" s="37">
        <v>12</v>
      </c>
      <c r="O125" s="30">
        <v>88</v>
      </c>
      <c r="P125" s="30">
        <v>83</v>
      </c>
      <c r="Q125" s="37">
        <v>-2</v>
      </c>
      <c r="R125" s="30">
        <v>81</v>
      </c>
      <c r="S125" s="82">
        <v>0.88</v>
      </c>
      <c r="T125" s="81">
        <v>12</v>
      </c>
      <c r="U125" s="81"/>
      <c r="V125" s="64">
        <v>0</v>
      </c>
      <c r="W125" s="30">
        <v>0</v>
      </c>
      <c r="X125" s="30">
        <v>0</v>
      </c>
      <c r="Y125" s="30">
        <v>0</v>
      </c>
      <c r="Z125" s="30">
        <v>0</v>
      </c>
      <c r="AA125" s="30">
        <v>0</v>
      </c>
      <c r="AB125" s="30">
        <v>0</v>
      </c>
      <c r="AC125" s="64">
        <v>1</v>
      </c>
      <c r="AD125" s="30">
        <v>-11</v>
      </c>
      <c r="AE125" s="30">
        <v>0</v>
      </c>
      <c r="AF125" s="30">
        <v>0</v>
      </c>
      <c r="AG125" s="30">
        <v>59</v>
      </c>
      <c r="AH125" s="30">
        <v>31</v>
      </c>
      <c r="AI125" s="30">
        <v>475</v>
      </c>
      <c r="AJ125" s="30">
        <v>2</v>
      </c>
      <c r="AK125" s="30">
        <v>19</v>
      </c>
      <c r="AL125" s="64">
        <v>0</v>
      </c>
      <c r="AM125" s="30">
        <v>0</v>
      </c>
      <c r="AN125" s="66">
        <v>1</v>
      </c>
      <c r="AO125" s="30">
        <v>1</v>
      </c>
      <c r="AP125" s="67">
        <v>0</v>
      </c>
      <c r="AQ125" s="17">
        <v>0</v>
      </c>
      <c r="AR125" s="17">
        <v>0</v>
      </c>
      <c r="AS125" s="68">
        <f t="shared" si="2"/>
        <v>60.4</v>
      </c>
      <c r="AT125" s="72">
        <f t="shared" si="3"/>
        <v>5.0333333333333332</v>
      </c>
    </row>
    <row r="126" spans="1:46" x14ac:dyDescent="0.3">
      <c r="A126" s="35" t="s">
        <v>364</v>
      </c>
      <c r="B126" s="19" t="s">
        <v>43</v>
      </c>
      <c r="C126" s="19" t="s">
        <v>17</v>
      </c>
      <c r="D126" s="19">
        <v>7</v>
      </c>
      <c r="E126" s="19">
        <v>9</v>
      </c>
      <c r="F126" s="19">
        <v>23</v>
      </c>
      <c r="G126" s="19">
        <v>5</v>
      </c>
      <c r="H126" s="88"/>
      <c r="I126" s="21" t="s">
        <v>295</v>
      </c>
      <c r="J126" s="30">
        <v>273</v>
      </c>
      <c r="K126" s="37">
        <v>2</v>
      </c>
      <c r="L126" s="30">
        <v>275</v>
      </c>
      <c r="M126" s="30">
        <v>250</v>
      </c>
      <c r="N126" s="37">
        <v>50</v>
      </c>
      <c r="O126" s="30">
        <v>300</v>
      </c>
      <c r="P126" s="30">
        <v>276</v>
      </c>
      <c r="Q126" s="37">
        <v>24</v>
      </c>
      <c r="R126" s="30">
        <v>300</v>
      </c>
      <c r="S126" s="82">
        <v>0.01</v>
      </c>
      <c r="T126" s="81">
        <v>16</v>
      </c>
      <c r="U126" s="81"/>
      <c r="V126" s="64">
        <v>0</v>
      </c>
      <c r="W126" s="30">
        <v>0</v>
      </c>
      <c r="X126" s="30">
        <v>0</v>
      </c>
      <c r="Y126" s="30">
        <v>0</v>
      </c>
      <c r="Z126" s="30">
        <v>0</v>
      </c>
      <c r="AA126" s="30">
        <v>0</v>
      </c>
      <c r="AB126" s="30">
        <v>0</v>
      </c>
      <c r="AC126" s="64">
        <v>5</v>
      </c>
      <c r="AD126" s="30">
        <v>71</v>
      </c>
      <c r="AE126" s="30">
        <v>0</v>
      </c>
      <c r="AF126" s="30">
        <v>3</v>
      </c>
      <c r="AG126" s="30">
        <v>62</v>
      </c>
      <c r="AH126" s="30">
        <v>42</v>
      </c>
      <c r="AI126" s="30">
        <v>588</v>
      </c>
      <c r="AJ126" s="30">
        <v>2</v>
      </c>
      <c r="AK126" s="30">
        <v>25</v>
      </c>
      <c r="AL126" s="64">
        <v>0</v>
      </c>
      <c r="AM126" s="30">
        <v>0</v>
      </c>
      <c r="AN126" s="66">
        <v>0</v>
      </c>
      <c r="AO126" s="30">
        <v>0</v>
      </c>
      <c r="AP126" s="67">
        <v>0</v>
      </c>
      <c r="AQ126" s="17">
        <v>0</v>
      </c>
      <c r="AR126" s="17">
        <v>0</v>
      </c>
      <c r="AS126" s="68">
        <f t="shared" si="2"/>
        <v>77.899999999999991</v>
      </c>
      <c r="AT126" s="72">
        <f t="shared" si="3"/>
        <v>4.8687499999999995</v>
      </c>
    </row>
    <row r="127" spans="1:46" x14ac:dyDescent="0.3">
      <c r="A127" s="35" t="s">
        <v>223</v>
      </c>
      <c r="B127" s="19" t="s">
        <v>45</v>
      </c>
      <c r="C127" s="19" t="s">
        <v>17</v>
      </c>
      <c r="D127" s="19">
        <v>7</v>
      </c>
      <c r="E127" s="19">
        <v>9</v>
      </c>
      <c r="F127" s="19">
        <v>23</v>
      </c>
      <c r="G127" s="19">
        <v>5</v>
      </c>
      <c r="H127" s="88"/>
      <c r="I127" s="21" t="s">
        <v>295</v>
      </c>
      <c r="J127" s="30">
        <v>118</v>
      </c>
      <c r="K127" s="37" t="s">
        <v>295</v>
      </c>
      <c r="L127" s="30">
        <v>118</v>
      </c>
      <c r="M127" s="30">
        <v>114</v>
      </c>
      <c r="N127" s="37">
        <v>18</v>
      </c>
      <c r="O127" s="30">
        <v>132</v>
      </c>
      <c r="P127" s="30">
        <v>113</v>
      </c>
      <c r="Q127" s="37">
        <v>5</v>
      </c>
      <c r="R127" s="30">
        <v>118</v>
      </c>
      <c r="S127" s="82">
        <v>0.78</v>
      </c>
      <c r="T127" s="81">
        <v>9</v>
      </c>
      <c r="U127" s="81"/>
      <c r="V127" s="64">
        <v>0</v>
      </c>
      <c r="W127" s="30">
        <v>0</v>
      </c>
      <c r="X127" s="30">
        <v>0</v>
      </c>
      <c r="Y127" s="30">
        <v>0</v>
      </c>
      <c r="Z127" s="30">
        <v>0</v>
      </c>
      <c r="AA127" s="30">
        <v>0</v>
      </c>
      <c r="AB127" s="30">
        <v>0</v>
      </c>
      <c r="AC127" s="64">
        <v>0</v>
      </c>
      <c r="AD127" s="30">
        <v>0</v>
      </c>
      <c r="AE127" s="30">
        <v>0</v>
      </c>
      <c r="AF127" s="30">
        <v>0</v>
      </c>
      <c r="AG127" s="30">
        <v>34</v>
      </c>
      <c r="AH127" s="30">
        <v>24</v>
      </c>
      <c r="AI127" s="30">
        <v>231</v>
      </c>
      <c r="AJ127" s="30">
        <v>2</v>
      </c>
      <c r="AK127" s="30">
        <v>13</v>
      </c>
      <c r="AL127" s="64">
        <v>0</v>
      </c>
      <c r="AM127" s="30">
        <v>0</v>
      </c>
      <c r="AN127" s="66">
        <v>0</v>
      </c>
      <c r="AO127" s="30">
        <v>1</v>
      </c>
      <c r="AP127" s="67">
        <v>0</v>
      </c>
      <c r="AQ127" s="17">
        <v>0</v>
      </c>
      <c r="AR127" s="17">
        <v>0</v>
      </c>
      <c r="AS127" s="68">
        <f t="shared" si="2"/>
        <v>35.1</v>
      </c>
      <c r="AT127" s="72">
        <f t="shared" si="3"/>
        <v>3.9000000000000004</v>
      </c>
    </row>
    <row r="128" spans="1:46" x14ac:dyDescent="0.3">
      <c r="A128" s="35" t="s">
        <v>194</v>
      </c>
      <c r="B128" s="19" t="s">
        <v>44</v>
      </c>
      <c r="C128" s="19" t="s">
        <v>25</v>
      </c>
      <c r="D128" s="19">
        <v>12</v>
      </c>
      <c r="E128" s="19">
        <v>4</v>
      </c>
      <c r="F128" s="19">
        <v>12</v>
      </c>
      <c r="G128" s="19">
        <v>4</v>
      </c>
      <c r="H128" s="88"/>
      <c r="I128" s="21" t="s">
        <v>295</v>
      </c>
      <c r="J128" s="30">
        <v>69</v>
      </c>
      <c r="K128" s="37" t="s">
        <v>295</v>
      </c>
      <c r="L128" s="30">
        <v>69</v>
      </c>
      <c r="M128" s="30">
        <v>94</v>
      </c>
      <c r="N128" s="37">
        <v>-16</v>
      </c>
      <c r="O128" s="30">
        <v>78</v>
      </c>
      <c r="P128" s="30">
        <v>89</v>
      </c>
      <c r="Q128" s="37">
        <v>2</v>
      </c>
      <c r="R128" s="30">
        <v>91</v>
      </c>
      <c r="S128" s="82">
        <v>0.98</v>
      </c>
      <c r="T128" s="81">
        <v>16</v>
      </c>
      <c r="U128" s="81"/>
      <c r="V128" s="64">
        <v>373</v>
      </c>
      <c r="W128" s="30">
        <v>209</v>
      </c>
      <c r="X128" s="30">
        <v>4109</v>
      </c>
      <c r="Y128" s="30">
        <v>33</v>
      </c>
      <c r="Z128" s="30">
        <v>9</v>
      </c>
      <c r="AA128" s="30">
        <v>21</v>
      </c>
      <c r="AB128" s="30">
        <v>220</v>
      </c>
      <c r="AC128" s="64">
        <v>36</v>
      </c>
      <c r="AD128" s="30">
        <v>57</v>
      </c>
      <c r="AE128" s="30">
        <v>0</v>
      </c>
      <c r="AF128" s="30">
        <v>11</v>
      </c>
      <c r="AG128" s="30">
        <v>0</v>
      </c>
      <c r="AH128" s="30">
        <v>0</v>
      </c>
      <c r="AI128" s="30">
        <v>0</v>
      </c>
      <c r="AJ128" s="30">
        <v>0</v>
      </c>
      <c r="AK128" s="30">
        <v>0</v>
      </c>
      <c r="AL128" s="64">
        <v>0</v>
      </c>
      <c r="AM128" s="30">
        <v>0</v>
      </c>
      <c r="AN128" s="66">
        <v>0</v>
      </c>
      <c r="AO128" s="30">
        <v>6</v>
      </c>
      <c r="AP128" s="67">
        <v>3</v>
      </c>
      <c r="AQ128" s="17">
        <v>1</v>
      </c>
      <c r="AR128" s="17">
        <v>1</v>
      </c>
      <c r="AS128" s="68">
        <f t="shared" si="2"/>
        <v>287.06</v>
      </c>
      <c r="AT128" s="72">
        <f t="shared" si="3"/>
        <v>17.94125</v>
      </c>
    </row>
    <row r="129" spans="1:46" x14ac:dyDescent="0.3">
      <c r="A129" s="35" t="s">
        <v>187</v>
      </c>
      <c r="B129" s="19" t="s">
        <v>45</v>
      </c>
      <c r="C129" s="19" t="s">
        <v>25</v>
      </c>
      <c r="D129" s="19">
        <v>12</v>
      </c>
      <c r="E129" s="19">
        <v>4</v>
      </c>
      <c r="F129" s="19">
        <v>12</v>
      </c>
      <c r="G129" s="19">
        <v>4</v>
      </c>
      <c r="H129" s="88"/>
      <c r="I129" s="21" t="s">
        <v>295</v>
      </c>
      <c r="J129" s="30">
        <v>8</v>
      </c>
      <c r="K129" s="37" t="s">
        <v>295</v>
      </c>
      <c r="L129" s="30">
        <v>8</v>
      </c>
      <c r="M129" s="30">
        <v>8</v>
      </c>
      <c r="N129" s="37" t="s">
        <v>295</v>
      </c>
      <c r="O129" s="30">
        <v>8</v>
      </c>
      <c r="P129" s="30">
        <v>7</v>
      </c>
      <c r="Q129" s="37" t="s">
        <v>295</v>
      </c>
      <c r="R129" s="30">
        <v>7</v>
      </c>
      <c r="S129" s="82">
        <v>1</v>
      </c>
      <c r="T129" s="81">
        <v>15</v>
      </c>
      <c r="U129" s="81"/>
      <c r="V129" s="64">
        <v>0</v>
      </c>
      <c r="W129" s="30">
        <v>0</v>
      </c>
      <c r="X129" s="30">
        <v>0</v>
      </c>
      <c r="Y129" s="30">
        <v>0</v>
      </c>
      <c r="Z129" s="30">
        <v>0</v>
      </c>
      <c r="AA129" s="30">
        <v>0</v>
      </c>
      <c r="AB129" s="30">
        <v>0</v>
      </c>
      <c r="AC129" s="64">
        <v>0</v>
      </c>
      <c r="AD129" s="30">
        <v>0</v>
      </c>
      <c r="AE129" s="30">
        <v>0</v>
      </c>
      <c r="AF129" s="30">
        <v>0</v>
      </c>
      <c r="AG129" s="30">
        <v>131</v>
      </c>
      <c r="AH129" s="30">
        <v>82</v>
      </c>
      <c r="AI129" s="30">
        <v>1124</v>
      </c>
      <c r="AJ129" s="30">
        <v>12</v>
      </c>
      <c r="AK129" s="30">
        <v>60</v>
      </c>
      <c r="AL129" s="64">
        <v>0</v>
      </c>
      <c r="AM129" s="30">
        <v>0</v>
      </c>
      <c r="AN129" s="66">
        <v>0</v>
      </c>
      <c r="AO129" s="30">
        <v>0</v>
      </c>
      <c r="AP129" s="67">
        <v>0</v>
      </c>
      <c r="AQ129" s="17">
        <v>0</v>
      </c>
      <c r="AR129" s="17">
        <v>0</v>
      </c>
      <c r="AS129" s="68">
        <f t="shared" si="2"/>
        <v>184.4</v>
      </c>
      <c r="AT129" s="72">
        <f t="shared" si="3"/>
        <v>12.293333333333333</v>
      </c>
    </row>
    <row r="130" spans="1:46" x14ac:dyDescent="0.3">
      <c r="A130" s="35" t="s">
        <v>186</v>
      </c>
      <c r="B130" s="19" t="s">
        <v>43</v>
      </c>
      <c r="C130" s="19" t="s">
        <v>25</v>
      </c>
      <c r="D130" s="19">
        <v>12</v>
      </c>
      <c r="E130" s="19">
        <v>4</v>
      </c>
      <c r="F130" s="19">
        <v>12</v>
      </c>
      <c r="G130" s="19">
        <v>4</v>
      </c>
      <c r="H130" s="88" t="s">
        <v>378</v>
      </c>
      <c r="I130" s="21" t="s">
        <v>295</v>
      </c>
      <c r="J130" s="30">
        <v>57</v>
      </c>
      <c r="K130" s="37">
        <v>1</v>
      </c>
      <c r="L130" s="30">
        <v>58</v>
      </c>
      <c r="M130" s="30">
        <v>50</v>
      </c>
      <c r="N130" s="37">
        <v>3</v>
      </c>
      <c r="O130" s="30">
        <v>53</v>
      </c>
      <c r="P130" s="30">
        <v>33</v>
      </c>
      <c r="Q130" s="37">
        <v>-1</v>
      </c>
      <c r="R130" s="30">
        <v>32</v>
      </c>
      <c r="S130" s="82">
        <v>0.97</v>
      </c>
      <c r="T130" s="81">
        <v>14</v>
      </c>
      <c r="U130" s="81"/>
      <c r="V130" s="64">
        <v>0</v>
      </c>
      <c r="W130" s="30">
        <v>0</v>
      </c>
      <c r="X130" s="30">
        <v>0</v>
      </c>
      <c r="Y130" s="30">
        <v>0</v>
      </c>
      <c r="Z130" s="30">
        <v>0</v>
      </c>
      <c r="AA130" s="30">
        <v>0</v>
      </c>
      <c r="AB130" s="30">
        <v>0</v>
      </c>
      <c r="AC130" s="64">
        <v>10</v>
      </c>
      <c r="AD130" s="30">
        <v>94</v>
      </c>
      <c r="AE130" s="30">
        <v>0</v>
      </c>
      <c r="AF130" s="30">
        <v>7</v>
      </c>
      <c r="AG130" s="30">
        <v>134</v>
      </c>
      <c r="AH130" s="30">
        <v>92</v>
      </c>
      <c r="AI130" s="30">
        <v>972</v>
      </c>
      <c r="AJ130" s="30">
        <v>4</v>
      </c>
      <c r="AK130" s="30">
        <v>49</v>
      </c>
      <c r="AL130" s="64">
        <v>299</v>
      </c>
      <c r="AM130" s="30">
        <v>1</v>
      </c>
      <c r="AN130" s="66">
        <v>0</v>
      </c>
      <c r="AO130" s="30">
        <v>2</v>
      </c>
      <c r="AP130" s="67">
        <v>0</v>
      </c>
      <c r="AQ130" s="17">
        <v>0</v>
      </c>
      <c r="AR130" s="17">
        <v>0</v>
      </c>
      <c r="AS130" s="68">
        <f t="shared" si="2"/>
        <v>136.60000000000002</v>
      </c>
      <c r="AT130" s="72">
        <f t="shared" si="3"/>
        <v>9.757142857142858</v>
      </c>
    </row>
    <row r="131" spans="1:46" x14ac:dyDescent="0.3">
      <c r="A131" s="35" t="s">
        <v>351</v>
      </c>
      <c r="B131" s="19" t="s">
        <v>42</v>
      </c>
      <c r="C131" s="19" t="s">
        <v>25</v>
      </c>
      <c r="D131" s="19">
        <v>12</v>
      </c>
      <c r="E131" s="19">
        <v>4</v>
      </c>
      <c r="F131" s="19">
        <v>12</v>
      </c>
      <c r="G131" s="19">
        <v>4</v>
      </c>
      <c r="H131" s="88"/>
      <c r="I131" s="21" t="s">
        <v>295</v>
      </c>
      <c r="J131" s="30">
        <v>151</v>
      </c>
      <c r="K131" s="37">
        <v>-4</v>
      </c>
      <c r="L131" s="30">
        <v>147</v>
      </c>
      <c r="M131" s="30">
        <v>179</v>
      </c>
      <c r="N131" s="37">
        <v>2</v>
      </c>
      <c r="O131" s="30">
        <v>181</v>
      </c>
      <c r="P131" s="30">
        <v>182</v>
      </c>
      <c r="Q131" s="37">
        <v>16</v>
      </c>
      <c r="R131" s="30">
        <v>198</v>
      </c>
      <c r="S131" s="82">
        <v>0.39</v>
      </c>
      <c r="T131" s="81">
        <v>8</v>
      </c>
      <c r="U131" s="81"/>
      <c r="V131" s="64">
        <v>0</v>
      </c>
      <c r="W131" s="30">
        <v>0</v>
      </c>
      <c r="X131" s="30">
        <v>0</v>
      </c>
      <c r="Y131" s="30">
        <v>0</v>
      </c>
      <c r="Z131" s="30">
        <v>0</v>
      </c>
      <c r="AA131" s="30">
        <v>0</v>
      </c>
      <c r="AB131" s="30">
        <v>0</v>
      </c>
      <c r="AC131" s="64">
        <v>89</v>
      </c>
      <c r="AD131" s="30">
        <v>412</v>
      </c>
      <c r="AE131" s="30">
        <v>5</v>
      </c>
      <c r="AF131" s="30">
        <v>26</v>
      </c>
      <c r="AG131" s="30">
        <v>3</v>
      </c>
      <c r="AH131" s="30">
        <v>1</v>
      </c>
      <c r="AI131" s="30">
        <v>7</v>
      </c>
      <c r="AJ131" s="30">
        <v>0</v>
      </c>
      <c r="AK131" s="30">
        <v>0</v>
      </c>
      <c r="AL131" s="64">
        <v>0</v>
      </c>
      <c r="AM131" s="30">
        <v>0</v>
      </c>
      <c r="AN131" s="66">
        <v>0</v>
      </c>
      <c r="AO131" s="30">
        <v>0</v>
      </c>
      <c r="AP131" s="67">
        <v>0</v>
      </c>
      <c r="AQ131" s="17">
        <v>0</v>
      </c>
      <c r="AR131" s="17">
        <v>0</v>
      </c>
      <c r="AS131" s="68">
        <f t="shared" si="2"/>
        <v>71.900000000000006</v>
      </c>
      <c r="AT131" s="72">
        <f t="shared" si="3"/>
        <v>8.9875000000000007</v>
      </c>
    </row>
    <row r="132" spans="1:46" x14ac:dyDescent="0.3">
      <c r="A132" s="35" t="s">
        <v>292</v>
      </c>
      <c r="B132" s="19" t="s">
        <v>43</v>
      </c>
      <c r="C132" s="19" t="s">
        <v>25</v>
      </c>
      <c r="D132" s="19">
        <v>12</v>
      </c>
      <c r="E132" s="19">
        <v>4</v>
      </c>
      <c r="F132" s="19">
        <v>12</v>
      </c>
      <c r="G132" s="19">
        <v>4</v>
      </c>
      <c r="H132" s="88" t="s">
        <v>383</v>
      </c>
      <c r="I132" s="21" t="s">
        <v>295</v>
      </c>
      <c r="J132" s="30">
        <v>109</v>
      </c>
      <c r="K132" s="37">
        <v>-32</v>
      </c>
      <c r="L132" s="30">
        <v>77</v>
      </c>
      <c r="M132" s="30">
        <v>107</v>
      </c>
      <c r="N132" s="37">
        <v>-14</v>
      </c>
      <c r="O132" s="30">
        <v>93</v>
      </c>
      <c r="P132" s="30">
        <v>104</v>
      </c>
      <c r="Q132" s="37">
        <v>-22</v>
      </c>
      <c r="R132" s="30">
        <v>82</v>
      </c>
      <c r="S132" s="82">
        <v>0.69</v>
      </c>
      <c r="T132" s="81">
        <v>16</v>
      </c>
      <c r="U132" s="81"/>
      <c r="V132" s="64">
        <v>0</v>
      </c>
      <c r="W132" s="30">
        <v>0</v>
      </c>
      <c r="X132" s="30">
        <v>0</v>
      </c>
      <c r="Y132" s="30">
        <v>0</v>
      </c>
      <c r="Z132" s="30">
        <v>0</v>
      </c>
      <c r="AA132" s="30">
        <v>0</v>
      </c>
      <c r="AB132" s="30">
        <v>0</v>
      </c>
      <c r="AC132" s="64">
        <v>2</v>
      </c>
      <c r="AD132" s="30">
        <v>13</v>
      </c>
      <c r="AE132" s="30">
        <v>0</v>
      </c>
      <c r="AF132" s="30">
        <v>0</v>
      </c>
      <c r="AG132" s="30">
        <v>119</v>
      </c>
      <c r="AH132" s="30">
        <v>74</v>
      </c>
      <c r="AI132" s="30">
        <v>953</v>
      </c>
      <c r="AJ132" s="30">
        <v>7</v>
      </c>
      <c r="AK132" s="30">
        <v>50</v>
      </c>
      <c r="AL132" s="64">
        <v>0</v>
      </c>
      <c r="AM132" s="30">
        <v>0</v>
      </c>
      <c r="AN132" s="66">
        <v>0</v>
      </c>
      <c r="AO132" s="30">
        <v>1</v>
      </c>
      <c r="AP132" s="67">
        <v>1</v>
      </c>
      <c r="AQ132" s="17">
        <v>0</v>
      </c>
      <c r="AR132" s="17">
        <v>0</v>
      </c>
      <c r="AS132" s="68">
        <f t="shared" si="2"/>
        <v>136.6</v>
      </c>
      <c r="AT132" s="72">
        <f t="shared" si="3"/>
        <v>8.5374999999999996</v>
      </c>
    </row>
    <row r="133" spans="1:46" x14ac:dyDescent="0.3">
      <c r="A133" s="35" t="s">
        <v>278</v>
      </c>
      <c r="B133" s="19" t="s">
        <v>42</v>
      </c>
      <c r="C133" s="19" t="s">
        <v>25</v>
      </c>
      <c r="D133" s="19">
        <v>12</v>
      </c>
      <c r="E133" s="19">
        <v>4</v>
      </c>
      <c r="F133" s="19">
        <v>12</v>
      </c>
      <c r="G133" s="19">
        <v>4</v>
      </c>
      <c r="H133" s="88" t="s">
        <v>379</v>
      </c>
      <c r="I133" s="21" t="s">
        <v>295</v>
      </c>
      <c r="J133" s="30">
        <v>63</v>
      </c>
      <c r="K133" s="37" t="s">
        <v>295</v>
      </c>
      <c r="L133" s="30">
        <v>63</v>
      </c>
      <c r="M133" s="30">
        <v>59</v>
      </c>
      <c r="N133" s="37">
        <v>1</v>
      </c>
      <c r="O133" s="30">
        <v>60</v>
      </c>
      <c r="P133" s="30">
        <v>78</v>
      </c>
      <c r="Q133" s="37">
        <v>-5</v>
      </c>
      <c r="R133" s="30">
        <v>73</v>
      </c>
      <c r="S133" s="82">
        <v>0.91</v>
      </c>
      <c r="T133" s="81">
        <v>16</v>
      </c>
      <c r="U133" s="81"/>
      <c r="V133" s="64">
        <v>0</v>
      </c>
      <c r="W133" s="30">
        <v>0</v>
      </c>
      <c r="X133" s="30">
        <v>0</v>
      </c>
      <c r="Y133" s="30">
        <v>0</v>
      </c>
      <c r="Z133" s="30">
        <v>0</v>
      </c>
      <c r="AA133" s="30">
        <v>0</v>
      </c>
      <c r="AB133" s="30">
        <v>0</v>
      </c>
      <c r="AC133" s="64">
        <v>125</v>
      </c>
      <c r="AD133" s="30">
        <v>547</v>
      </c>
      <c r="AE133" s="30">
        <v>5</v>
      </c>
      <c r="AF133" s="30">
        <v>30</v>
      </c>
      <c r="AG133" s="30">
        <v>12</v>
      </c>
      <c r="AH133" s="30">
        <v>10</v>
      </c>
      <c r="AI133" s="30">
        <v>54</v>
      </c>
      <c r="AJ133" s="30">
        <v>0</v>
      </c>
      <c r="AK133" s="30">
        <v>4</v>
      </c>
      <c r="AL133" s="64">
        <v>103</v>
      </c>
      <c r="AM133" s="30">
        <v>0</v>
      </c>
      <c r="AN133" s="66">
        <v>0</v>
      </c>
      <c r="AO133" s="30">
        <v>1</v>
      </c>
      <c r="AP133" s="67">
        <v>1</v>
      </c>
      <c r="AQ133" s="17">
        <v>0</v>
      </c>
      <c r="AR133" s="17">
        <v>0</v>
      </c>
      <c r="AS133" s="68">
        <f t="shared" ref="AS133:AS196" si="4">IFERROR($V133*$V$2+$W133*$W$2+IF($X$2=0,0,$X133/$X$2)+$Y133*$Y$2+$Z133*$Z$2+$AA133*$AA$2+$AC133*$AC$2+IF($AD$2=0,0,$AD133/$AD$2)+$AE$2*$AE133+$AH133*$AH$2+IF($AI$2=0,0,$AI133/$AI$2)+$AJ133*$AJ$2+IF($AL$2=0,0,$AL133/$AL$2)+$AM133*$AM$2+$AN133*$AN$2+$AO133*$AO$2+$AP133*$AP$2,0)</f>
        <v>88.100000000000009</v>
      </c>
      <c r="AT133" s="72">
        <f t="shared" ref="AT133:AT196" si="5">IFERROR($AS133/$T133,"-")</f>
        <v>5.5062500000000005</v>
      </c>
    </row>
    <row r="134" spans="1:46" x14ac:dyDescent="0.3">
      <c r="A134" s="35" t="s">
        <v>274</v>
      </c>
      <c r="B134" s="19" t="s">
        <v>45</v>
      </c>
      <c r="C134" s="19" t="s">
        <v>25</v>
      </c>
      <c r="D134" s="19">
        <v>12</v>
      </c>
      <c r="E134" s="19">
        <v>4</v>
      </c>
      <c r="F134" s="19">
        <v>12</v>
      </c>
      <c r="G134" s="19">
        <v>4</v>
      </c>
      <c r="H134" s="88"/>
      <c r="I134" s="21" t="s">
        <v>295</v>
      </c>
      <c r="J134" s="30">
        <v>237</v>
      </c>
      <c r="K134" s="37">
        <v>2</v>
      </c>
      <c r="L134" s="30">
        <v>239</v>
      </c>
      <c r="M134" s="30">
        <v>302</v>
      </c>
      <c r="N134" s="37">
        <v>-2</v>
      </c>
      <c r="O134" s="30">
        <v>300</v>
      </c>
      <c r="P134" s="30">
        <v>321</v>
      </c>
      <c r="Q134" s="37">
        <v>-21</v>
      </c>
      <c r="R134" s="30">
        <v>300</v>
      </c>
      <c r="S134" s="82">
        <v>0.03</v>
      </c>
      <c r="T134" s="81">
        <v>16</v>
      </c>
      <c r="U134" s="81"/>
      <c r="V134" s="64">
        <v>0</v>
      </c>
      <c r="W134" s="30">
        <v>0</v>
      </c>
      <c r="X134" s="30">
        <v>0</v>
      </c>
      <c r="Y134" s="30">
        <v>0</v>
      </c>
      <c r="Z134" s="30">
        <v>0</v>
      </c>
      <c r="AA134" s="30">
        <v>0</v>
      </c>
      <c r="AB134" s="30">
        <v>0</v>
      </c>
      <c r="AC134" s="64">
        <v>0</v>
      </c>
      <c r="AD134" s="30">
        <v>0</v>
      </c>
      <c r="AE134" s="30">
        <v>0</v>
      </c>
      <c r="AF134" s="30">
        <v>0</v>
      </c>
      <c r="AG134" s="30">
        <v>70</v>
      </c>
      <c r="AH134" s="30">
        <v>47</v>
      </c>
      <c r="AI134" s="30">
        <v>497</v>
      </c>
      <c r="AJ134" s="30">
        <v>3</v>
      </c>
      <c r="AK134" s="30">
        <v>28</v>
      </c>
      <c r="AL134" s="64">
        <v>0</v>
      </c>
      <c r="AM134" s="30">
        <v>0</v>
      </c>
      <c r="AN134" s="66">
        <v>0</v>
      </c>
      <c r="AO134" s="30">
        <v>0</v>
      </c>
      <c r="AP134" s="67">
        <v>0</v>
      </c>
      <c r="AQ134" s="17">
        <v>0</v>
      </c>
      <c r="AR134" s="17">
        <v>0</v>
      </c>
      <c r="AS134" s="68">
        <f t="shared" si="4"/>
        <v>67.7</v>
      </c>
      <c r="AT134" s="72">
        <f t="shared" si="5"/>
        <v>4.2312500000000002</v>
      </c>
    </row>
    <row r="135" spans="1:46" x14ac:dyDescent="0.3">
      <c r="A135" s="35" t="s">
        <v>290</v>
      </c>
      <c r="B135" s="19" t="s">
        <v>42</v>
      </c>
      <c r="C135" s="19" t="s">
        <v>25</v>
      </c>
      <c r="D135" s="19">
        <v>12</v>
      </c>
      <c r="E135" s="19">
        <v>4</v>
      </c>
      <c r="F135" s="19">
        <v>12</v>
      </c>
      <c r="G135" s="19">
        <v>4</v>
      </c>
      <c r="H135" s="88"/>
      <c r="I135" s="21" t="s">
        <v>295</v>
      </c>
      <c r="J135" s="30">
        <v>300</v>
      </c>
      <c r="K135" s="37" t="s">
        <v>295</v>
      </c>
      <c r="L135" s="30">
        <v>300</v>
      </c>
      <c r="M135" s="30">
        <v>201</v>
      </c>
      <c r="N135" s="37">
        <v>-6</v>
      </c>
      <c r="O135" s="30">
        <v>195</v>
      </c>
      <c r="P135" s="30">
        <v>185</v>
      </c>
      <c r="Q135" s="37">
        <v>-9</v>
      </c>
      <c r="R135" s="30">
        <v>176</v>
      </c>
      <c r="S135" s="82">
        <v>0</v>
      </c>
      <c r="T135" s="81">
        <v>3</v>
      </c>
      <c r="U135" s="81"/>
      <c r="V135" s="64">
        <v>0</v>
      </c>
      <c r="W135" s="30">
        <v>0</v>
      </c>
      <c r="X135" s="30">
        <v>0</v>
      </c>
      <c r="Y135" s="30">
        <v>0</v>
      </c>
      <c r="Z135" s="30">
        <v>0</v>
      </c>
      <c r="AA135" s="30">
        <v>0</v>
      </c>
      <c r="AB135" s="30">
        <v>0</v>
      </c>
      <c r="AC135" s="64">
        <v>9</v>
      </c>
      <c r="AD135" s="30">
        <v>38</v>
      </c>
      <c r="AE135" s="30">
        <v>0</v>
      </c>
      <c r="AF135" s="30">
        <v>1</v>
      </c>
      <c r="AG135" s="30">
        <v>5</v>
      </c>
      <c r="AH135" s="30">
        <v>5</v>
      </c>
      <c r="AI135" s="30">
        <v>23</v>
      </c>
      <c r="AJ135" s="30">
        <v>0</v>
      </c>
      <c r="AK135" s="30">
        <v>1</v>
      </c>
      <c r="AL135" s="64">
        <v>0</v>
      </c>
      <c r="AM135" s="30">
        <v>0</v>
      </c>
      <c r="AN135" s="66">
        <v>0</v>
      </c>
      <c r="AO135" s="30">
        <v>0</v>
      </c>
      <c r="AP135" s="67">
        <v>0</v>
      </c>
      <c r="AQ135" s="17">
        <v>1</v>
      </c>
      <c r="AR135" s="17">
        <v>0</v>
      </c>
      <c r="AS135" s="68">
        <f t="shared" si="4"/>
        <v>6.1</v>
      </c>
      <c r="AT135" s="72">
        <f t="shared" si="5"/>
        <v>2.0333333333333332</v>
      </c>
    </row>
    <row r="136" spans="1:46" x14ac:dyDescent="0.3">
      <c r="A136" s="35" t="s">
        <v>153</v>
      </c>
      <c r="B136" s="19" t="s">
        <v>44</v>
      </c>
      <c r="C136" s="19" t="s">
        <v>30</v>
      </c>
      <c r="D136" s="19">
        <v>7</v>
      </c>
      <c r="E136" s="19">
        <v>9</v>
      </c>
      <c r="F136" s="19">
        <v>13</v>
      </c>
      <c r="G136" s="19">
        <v>11</v>
      </c>
      <c r="H136" s="88"/>
      <c r="I136" s="21" t="s">
        <v>295</v>
      </c>
      <c r="J136" s="30">
        <v>36</v>
      </c>
      <c r="K136" s="37">
        <v>2</v>
      </c>
      <c r="L136" s="30">
        <v>38</v>
      </c>
      <c r="M136" s="30">
        <v>51</v>
      </c>
      <c r="N136" s="37" t="s">
        <v>295</v>
      </c>
      <c r="O136" s="30">
        <v>51</v>
      </c>
      <c r="P136" s="30">
        <v>56</v>
      </c>
      <c r="Q136" s="37">
        <v>-1</v>
      </c>
      <c r="R136" s="30">
        <v>55</v>
      </c>
      <c r="S136" s="82">
        <v>1</v>
      </c>
      <c r="T136" s="81">
        <v>16</v>
      </c>
      <c r="U136" s="81"/>
      <c r="V136" s="64">
        <v>456</v>
      </c>
      <c r="W136" s="30">
        <v>203</v>
      </c>
      <c r="X136" s="30">
        <v>4952</v>
      </c>
      <c r="Y136" s="30">
        <v>33</v>
      </c>
      <c r="Z136" s="30">
        <v>17</v>
      </c>
      <c r="AA136" s="30">
        <v>29</v>
      </c>
      <c r="AB136" s="30">
        <v>258</v>
      </c>
      <c r="AC136" s="64">
        <v>27</v>
      </c>
      <c r="AD136" s="30">
        <v>68</v>
      </c>
      <c r="AE136" s="30">
        <v>1</v>
      </c>
      <c r="AF136" s="30">
        <v>6</v>
      </c>
      <c r="AG136" s="30">
        <v>1</v>
      </c>
      <c r="AH136" s="30">
        <v>1</v>
      </c>
      <c r="AI136" s="30">
        <v>1</v>
      </c>
      <c r="AJ136" s="30">
        <v>0</v>
      </c>
      <c r="AK136" s="30">
        <v>0</v>
      </c>
      <c r="AL136" s="64">
        <v>0</v>
      </c>
      <c r="AM136" s="30">
        <v>0</v>
      </c>
      <c r="AN136" s="66">
        <v>0</v>
      </c>
      <c r="AO136" s="30">
        <v>7</v>
      </c>
      <c r="AP136" s="67">
        <v>3</v>
      </c>
      <c r="AQ136" s="17">
        <v>0</v>
      </c>
      <c r="AR136" s="17">
        <v>0</v>
      </c>
      <c r="AS136" s="68">
        <f t="shared" si="4"/>
        <v>319.98000000000008</v>
      </c>
      <c r="AT136" s="72">
        <f t="shared" si="5"/>
        <v>19.998750000000005</v>
      </c>
    </row>
    <row r="137" spans="1:46" x14ac:dyDescent="0.3">
      <c r="A137" s="35" t="s">
        <v>248</v>
      </c>
      <c r="B137" s="19" t="s">
        <v>42</v>
      </c>
      <c r="C137" s="19" t="s">
        <v>30</v>
      </c>
      <c r="D137" s="19">
        <v>7</v>
      </c>
      <c r="E137" s="19">
        <v>9</v>
      </c>
      <c r="F137" s="19">
        <v>13</v>
      </c>
      <c r="G137" s="19">
        <v>11</v>
      </c>
      <c r="H137" s="88"/>
      <c r="I137" s="21" t="s">
        <v>295</v>
      </c>
      <c r="J137" s="30">
        <v>32</v>
      </c>
      <c r="K137" s="37">
        <v>2</v>
      </c>
      <c r="L137" s="30">
        <v>34</v>
      </c>
      <c r="M137" s="30">
        <v>28</v>
      </c>
      <c r="N137" s="37">
        <v>-1</v>
      </c>
      <c r="O137" s="30">
        <v>27</v>
      </c>
      <c r="P137" s="30">
        <v>28</v>
      </c>
      <c r="Q137" s="37">
        <v>2</v>
      </c>
      <c r="R137" s="30">
        <v>30</v>
      </c>
      <c r="S137" s="82">
        <v>0.98</v>
      </c>
      <c r="T137" s="81">
        <v>13</v>
      </c>
      <c r="U137" s="81"/>
      <c r="V137" s="64">
        <v>0</v>
      </c>
      <c r="W137" s="30">
        <v>0</v>
      </c>
      <c r="X137" s="30">
        <v>0</v>
      </c>
      <c r="Y137" s="30">
        <v>0</v>
      </c>
      <c r="Z137" s="30">
        <v>0</v>
      </c>
      <c r="AA137" s="30">
        <v>0</v>
      </c>
      <c r="AB137" s="30">
        <v>0</v>
      </c>
      <c r="AC137" s="64">
        <v>226</v>
      </c>
      <c r="AD137" s="30">
        <v>964</v>
      </c>
      <c r="AE137" s="30">
        <v>9</v>
      </c>
      <c r="AF137" s="30">
        <v>47</v>
      </c>
      <c r="AG137" s="30">
        <v>36</v>
      </c>
      <c r="AH137" s="30">
        <v>29</v>
      </c>
      <c r="AI137" s="30">
        <v>145</v>
      </c>
      <c r="AJ137" s="30">
        <v>0</v>
      </c>
      <c r="AK137" s="30">
        <v>5</v>
      </c>
      <c r="AL137" s="64">
        <v>0</v>
      </c>
      <c r="AM137" s="30">
        <v>0</v>
      </c>
      <c r="AN137" s="66">
        <v>0</v>
      </c>
      <c r="AO137" s="30">
        <v>3</v>
      </c>
      <c r="AP137" s="67">
        <v>1</v>
      </c>
      <c r="AQ137" s="17">
        <v>0</v>
      </c>
      <c r="AR137" s="17">
        <v>0</v>
      </c>
      <c r="AS137" s="68">
        <f t="shared" si="4"/>
        <v>162.9</v>
      </c>
      <c r="AT137" s="72">
        <f t="shared" si="5"/>
        <v>12.530769230769231</v>
      </c>
    </row>
    <row r="138" spans="1:46" x14ac:dyDescent="0.3">
      <c r="A138" s="35" t="s">
        <v>220</v>
      </c>
      <c r="B138" s="19" t="s">
        <v>43</v>
      </c>
      <c r="C138" s="19" t="s">
        <v>30</v>
      </c>
      <c r="D138" s="19">
        <v>7</v>
      </c>
      <c r="E138" s="19">
        <v>9</v>
      </c>
      <c r="F138" s="19">
        <v>13</v>
      </c>
      <c r="G138" s="19">
        <v>11</v>
      </c>
      <c r="H138" s="88"/>
      <c r="I138" s="21" t="s">
        <v>295</v>
      </c>
      <c r="J138" s="30">
        <v>30</v>
      </c>
      <c r="K138" s="37" t="s">
        <v>295</v>
      </c>
      <c r="L138" s="30">
        <v>30</v>
      </c>
      <c r="M138" s="30">
        <v>30</v>
      </c>
      <c r="N138" s="37">
        <v>1</v>
      </c>
      <c r="O138" s="30">
        <v>31</v>
      </c>
      <c r="P138" s="30">
        <v>22</v>
      </c>
      <c r="Q138" s="37">
        <v>3</v>
      </c>
      <c r="R138" s="30">
        <v>25</v>
      </c>
      <c r="S138" s="82">
        <v>1</v>
      </c>
      <c r="T138" s="81">
        <v>10</v>
      </c>
      <c r="U138" s="81"/>
      <c r="V138" s="64">
        <v>0</v>
      </c>
      <c r="W138" s="30">
        <v>0</v>
      </c>
      <c r="X138" s="30">
        <v>0</v>
      </c>
      <c r="Y138" s="30">
        <v>0</v>
      </c>
      <c r="Z138" s="30">
        <v>0</v>
      </c>
      <c r="AA138" s="30">
        <v>0</v>
      </c>
      <c r="AB138" s="30">
        <v>0</v>
      </c>
      <c r="AC138" s="64">
        <v>7</v>
      </c>
      <c r="AD138" s="30">
        <v>73</v>
      </c>
      <c r="AE138" s="30">
        <v>1</v>
      </c>
      <c r="AF138" s="30">
        <v>4</v>
      </c>
      <c r="AG138" s="30">
        <v>69</v>
      </c>
      <c r="AH138" s="30">
        <v>53</v>
      </c>
      <c r="AI138" s="30">
        <v>550</v>
      </c>
      <c r="AJ138" s="30">
        <v>3</v>
      </c>
      <c r="AK138" s="30">
        <v>25</v>
      </c>
      <c r="AL138" s="64">
        <v>47</v>
      </c>
      <c r="AM138" s="30">
        <v>0</v>
      </c>
      <c r="AN138" s="66">
        <v>0</v>
      </c>
      <c r="AO138" s="30">
        <v>0</v>
      </c>
      <c r="AP138" s="67">
        <v>0</v>
      </c>
      <c r="AQ138" s="17">
        <v>0</v>
      </c>
      <c r="AR138" s="17">
        <v>0</v>
      </c>
      <c r="AS138" s="68">
        <f t="shared" si="4"/>
        <v>86.3</v>
      </c>
      <c r="AT138" s="72">
        <f t="shared" si="5"/>
        <v>8.629999999999999</v>
      </c>
    </row>
    <row r="139" spans="1:46" x14ac:dyDescent="0.3">
      <c r="A139" s="35" t="s">
        <v>207</v>
      </c>
      <c r="B139" s="19" t="s">
        <v>43</v>
      </c>
      <c r="C139" s="19" t="s">
        <v>30</v>
      </c>
      <c r="D139" s="19">
        <v>7</v>
      </c>
      <c r="E139" s="19">
        <v>9</v>
      </c>
      <c r="F139" s="19">
        <v>13</v>
      </c>
      <c r="G139" s="19">
        <v>11</v>
      </c>
      <c r="H139" s="88"/>
      <c r="I139" s="21" t="s">
        <v>295</v>
      </c>
      <c r="J139" s="30">
        <v>89</v>
      </c>
      <c r="K139" s="37">
        <v>4</v>
      </c>
      <c r="L139" s="30">
        <v>93</v>
      </c>
      <c r="M139" s="30">
        <v>96</v>
      </c>
      <c r="N139" s="37">
        <v>4</v>
      </c>
      <c r="O139" s="30">
        <v>100</v>
      </c>
      <c r="P139" s="30">
        <v>102</v>
      </c>
      <c r="Q139" s="37" t="s">
        <v>295</v>
      </c>
      <c r="R139" s="30">
        <v>102</v>
      </c>
      <c r="S139" s="82">
        <v>0.85</v>
      </c>
      <c r="T139" s="81">
        <v>16</v>
      </c>
      <c r="U139" s="81"/>
      <c r="V139" s="64">
        <v>0</v>
      </c>
      <c r="W139" s="30">
        <v>0</v>
      </c>
      <c r="X139" s="30">
        <v>0</v>
      </c>
      <c r="Y139" s="30">
        <v>0</v>
      </c>
      <c r="Z139" s="30">
        <v>0</v>
      </c>
      <c r="AA139" s="30">
        <v>0</v>
      </c>
      <c r="AB139" s="30">
        <v>0</v>
      </c>
      <c r="AC139" s="64">
        <v>0</v>
      </c>
      <c r="AD139" s="30">
        <v>0</v>
      </c>
      <c r="AE139" s="30">
        <v>0</v>
      </c>
      <c r="AF139" s="30">
        <v>0</v>
      </c>
      <c r="AG139" s="30">
        <v>99</v>
      </c>
      <c r="AH139" s="30">
        <v>59</v>
      </c>
      <c r="AI139" s="30">
        <v>902</v>
      </c>
      <c r="AJ139" s="30">
        <v>5</v>
      </c>
      <c r="AK139" s="30">
        <v>45</v>
      </c>
      <c r="AL139" s="64">
        <v>0</v>
      </c>
      <c r="AM139" s="30">
        <v>0</v>
      </c>
      <c r="AN139" s="66">
        <v>0</v>
      </c>
      <c r="AO139" s="30">
        <v>1</v>
      </c>
      <c r="AP139" s="67">
        <v>1</v>
      </c>
      <c r="AQ139" s="17">
        <v>0</v>
      </c>
      <c r="AR139" s="17">
        <v>0</v>
      </c>
      <c r="AS139" s="68">
        <f t="shared" si="4"/>
        <v>118.2</v>
      </c>
      <c r="AT139" s="72">
        <f t="shared" si="5"/>
        <v>7.3875000000000002</v>
      </c>
    </row>
    <row r="140" spans="1:46" x14ac:dyDescent="0.3">
      <c r="A140" s="35" t="s">
        <v>210</v>
      </c>
      <c r="B140" s="19" t="s">
        <v>42</v>
      </c>
      <c r="C140" s="19" t="s">
        <v>30</v>
      </c>
      <c r="D140" s="19">
        <v>7</v>
      </c>
      <c r="E140" s="19">
        <v>9</v>
      </c>
      <c r="F140" s="19">
        <v>13</v>
      </c>
      <c r="G140" s="19">
        <v>11</v>
      </c>
      <c r="H140" s="88"/>
      <c r="I140" s="21" t="s">
        <v>295</v>
      </c>
      <c r="J140" s="30">
        <v>200</v>
      </c>
      <c r="K140" s="37">
        <v>4</v>
      </c>
      <c r="L140" s="30">
        <v>204</v>
      </c>
      <c r="M140" s="30">
        <v>300</v>
      </c>
      <c r="N140" s="37" t="s">
        <v>295</v>
      </c>
      <c r="O140" s="30">
        <v>300</v>
      </c>
      <c r="P140" s="30">
        <v>300</v>
      </c>
      <c r="Q140" s="37" t="s">
        <v>295</v>
      </c>
      <c r="R140" s="30">
        <v>300</v>
      </c>
      <c r="S140" s="82">
        <v>0.02</v>
      </c>
      <c r="T140" s="81">
        <v>11</v>
      </c>
      <c r="U140" s="81"/>
      <c r="V140" s="64">
        <v>0</v>
      </c>
      <c r="W140" s="30">
        <v>0</v>
      </c>
      <c r="X140" s="30">
        <v>0</v>
      </c>
      <c r="Y140" s="30">
        <v>0</v>
      </c>
      <c r="Z140" s="30">
        <v>0</v>
      </c>
      <c r="AA140" s="30">
        <v>0</v>
      </c>
      <c r="AB140" s="30">
        <v>0</v>
      </c>
      <c r="AC140" s="64">
        <v>45</v>
      </c>
      <c r="AD140" s="30">
        <v>222</v>
      </c>
      <c r="AE140" s="30">
        <v>2</v>
      </c>
      <c r="AF140" s="30">
        <v>13</v>
      </c>
      <c r="AG140" s="30">
        <v>55</v>
      </c>
      <c r="AH140" s="30">
        <v>45</v>
      </c>
      <c r="AI140" s="30">
        <v>378</v>
      </c>
      <c r="AJ140" s="30">
        <v>1</v>
      </c>
      <c r="AK140" s="30">
        <v>19</v>
      </c>
      <c r="AL140" s="64">
        <v>0</v>
      </c>
      <c r="AM140" s="30">
        <v>0</v>
      </c>
      <c r="AN140" s="66">
        <v>0</v>
      </c>
      <c r="AO140" s="30">
        <v>0</v>
      </c>
      <c r="AP140" s="67">
        <v>0</v>
      </c>
      <c r="AQ140" s="17">
        <v>0</v>
      </c>
      <c r="AR140" s="17">
        <v>0</v>
      </c>
      <c r="AS140" s="68">
        <f t="shared" si="4"/>
        <v>78</v>
      </c>
      <c r="AT140" s="72">
        <f t="shared" si="5"/>
        <v>7.0909090909090908</v>
      </c>
    </row>
    <row r="141" spans="1:46" x14ac:dyDescent="0.3">
      <c r="A141" s="35" t="s">
        <v>165</v>
      </c>
      <c r="B141" s="19" t="s">
        <v>42</v>
      </c>
      <c r="C141" s="19" t="s">
        <v>30</v>
      </c>
      <c r="D141" s="19">
        <v>7</v>
      </c>
      <c r="E141" s="19">
        <v>9</v>
      </c>
      <c r="F141" s="19">
        <v>13</v>
      </c>
      <c r="G141" s="19">
        <v>11</v>
      </c>
      <c r="H141" s="88" t="s">
        <v>375</v>
      </c>
      <c r="I141" s="21" t="s">
        <v>295</v>
      </c>
      <c r="J141" s="30">
        <v>61</v>
      </c>
      <c r="K141" s="37">
        <v>-2</v>
      </c>
      <c r="L141" s="30">
        <v>59</v>
      </c>
      <c r="M141" s="30">
        <v>65</v>
      </c>
      <c r="N141" s="37">
        <v>-11</v>
      </c>
      <c r="O141" s="30">
        <v>54</v>
      </c>
      <c r="P141" s="30">
        <v>36</v>
      </c>
      <c r="Q141" s="37">
        <v>-2</v>
      </c>
      <c r="R141" s="30">
        <v>34</v>
      </c>
      <c r="S141" s="82">
        <v>0.92</v>
      </c>
      <c r="T141" s="81">
        <v>9</v>
      </c>
      <c r="U141" s="81"/>
      <c r="V141" s="64">
        <v>0</v>
      </c>
      <c r="W141" s="30">
        <v>0</v>
      </c>
      <c r="X141" s="30">
        <v>0</v>
      </c>
      <c r="Y141" s="30">
        <v>0</v>
      </c>
      <c r="Z141" s="30">
        <v>0</v>
      </c>
      <c r="AA141" s="30">
        <v>0</v>
      </c>
      <c r="AB141" s="30">
        <v>0</v>
      </c>
      <c r="AC141" s="64">
        <v>78</v>
      </c>
      <c r="AD141" s="30">
        <v>300</v>
      </c>
      <c r="AE141" s="30">
        <v>0</v>
      </c>
      <c r="AF141" s="30">
        <v>12</v>
      </c>
      <c r="AG141" s="30">
        <v>22</v>
      </c>
      <c r="AH141" s="30">
        <v>19</v>
      </c>
      <c r="AI141" s="30">
        <v>125</v>
      </c>
      <c r="AJ141" s="30">
        <v>1</v>
      </c>
      <c r="AK141" s="30">
        <v>6</v>
      </c>
      <c r="AL141" s="64">
        <v>306</v>
      </c>
      <c r="AM141" s="30">
        <v>1</v>
      </c>
      <c r="AN141" s="66">
        <v>0</v>
      </c>
      <c r="AO141" s="30">
        <v>3</v>
      </c>
      <c r="AP141" s="67">
        <v>1</v>
      </c>
      <c r="AQ141" s="17">
        <v>0</v>
      </c>
      <c r="AR141" s="17">
        <v>0</v>
      </c>
      <c r="AS141" s="68">
        <f t="shared" si="4"/>
        <v>52.5</v>
      </c>
      <c r="AT141" s="72">
        <f t="shared" si="5"/>
        <v>5.833333333333333</v>
      </c>
    </row>
    <row r="142" spans="1:46" x14ac:dyDescent="0.3">
      <c r="A142" s="35" t="s">
        <v>282</v>
      </c>
      <c r="B142" s="19" t="s">
        <v>42</v>
      </c>
      <c r="C142" s="19" t="s">
        <v>30</v>
      </c>
      <c r="D142" s="19">
        <v>7</v>
      </c>
      <c r="E142" s="19">
        <v>9</v>
      </c>
      <c r="F142" s="19">
        <v>13</v>
      </c>
      <c r="G142" s="19">
        <v>11</v>
      </c>
      <c r="H142" s="88"/>
      <c r="I142" s="21" t="s">
        <v>295</v>
      </c>
      <c r="J142" s="30">
        <v>265</v>
      </c>
      <c r="K142" s="37">
        <v>2</v>
      </c>
      <c r="L142" s="30">
        <v>267</v>
      </c>
      <c r="M142" s="30">
        <v>185</v>
      </c>
      <c r="N142" s="37">
        <v>4</v>
      </c>
      <c r="O142" s="30">
        <v>189</v>
      </c>
      <c r="P142" s="30">
        <v>207</v>
      </c>
      <c r="Q142" s="37">
        <v>4</v>
      </c>
      <c r="R142" s="30">
        <v>211</v>
      </c>
      <c r="S142" s="82">
        <v>0.03</v>
      </c>
      <c r="T142" s="81">
        <v>10</v>
      </c>
      <c r="U142" s="81"/>
      <c r="V142" s="64">
        <v>0</v>
      </c>
      <c r="W142" s="30">
        <v>0</v>
      </c>
      <c r="X142" s="30">
        <v>0</v>
      </c>
      <c r="Y142" s="30">
        <v>0</v>
      </c>
      <c r="Z142" s="30">
        <v>0</v>
      </c>
      <c r="AA142" s="30">
        <v>0</v>
      </c>
      <c r="AB142" s="30">
        <v>0</v>
      </c>
      <c r="AC142" s="64">
        <v>76</v>
      </c>
      <c r="AD142" s="30">
        <v>362</v>
      </c>
      <c r="AE142" s="30">
        <v>3</v>
      </c>
      <c r="AF142" s="30">
        <v>23</v>
      </c>
      <c r="AG142" s="30">
        <v>11</v>
      </c>
      <c r="AH142" s="30">
        <v>8</v>
      </c>
      <c r="AI142" s="30">
        <v>63</v>
      </c>
      <c r="AJ142" s="30">
        <v>0</v>
      </c>
      <c r="AK142" s="30">
        <v>2</v>
      </c>
      <c r="AL142" s="64">
        <v>28</v>
      </c>
      <c r="AM142" s="30">
        <v>0</v>
      </c>
      <c r="AN142" s="66">
        <v>0</v>
      </c>
      <c r="AO142" s="30">
        <v>1</v>
      </c>
      <c r="AP142" s="67">
        <v>2</v>
      </c>
      <c r="AQ142" s="17">
        <v>0</v>
      </c>
      <c r="AR142" s="17">
        <v>0</v>
      </c>
      <c r="AS142" s="68">
        <f t="shared" si="4"/>
        <v>56.5</v>
      </c>
      <c r="AT142" s="72">
        <f t="shared" si="5"/>
        <v>5.65</v>
      </c>
    </row>
    <row r="143" spans="1:46" x14ac:dyDescent="0.3">
      <c r="A143" s="35" t="s">
        <v>348</v>
      </c>
      <c r="B143" s="19" t="s">
        <v>43</v>
      </c>
      <c r="C143" s="19" t="s">
        <v>30</v>
      </c>
      <c r="D143" s="19">
        <v>7</v>
      </c>
      <c r="E143" s="19">
        <v>9</v>
      </c>
      <c r="F143" s="19">
        <v>13</v>
      </c>
      <c r="G143" s="19">
        <v>11</v>
      </c>
      <c r="H143" s="88"/>
      <c r="I143" s="21" t="s">
        <v>295</v>
      </c>
      <c r="J143" s="30">
        <v>1885</v>
      </c>
      <c r="K143" s="37">
        <v>-1585</v>
      </c>
      <c r="L143" s="30">
        <v>300</v>
      </c>
      <c r="M143" s="30">
        <v>238</v>
      </c>
      <c r="N143" s="37">
        <v>-11</v>
      </c>
      <c r="O143" s="30">
        <v>227</v>
      </c>
      <c r="P143" s="30">
        <v>300</v>
      </c>
      <c r="Q143" s="37">
        <v>-68</v>
      </c>
      <c r="R143" s="30">
        <v>232</v>
      </c>
      <c r="S143" s="82">
        <v>0.01</v>
      </c>
      <c r="T143" s="81">
        <v>8</v>
      </c>
      <c r="U143" s="81"/>
      <c r="V143" s="64">
        <v>0</v>
      </c>
      <c r="W143" s="30">
        <v>0</v>
      </c>
      <c r="X143" s="30">
        <v>0</v>
      </c>
      <c r="Y143" s="30">
        <v>0</v>
      </c>
      <c r="Z143" s="30">
        <v>0</v>
      </c>
      <c r="AA143" s="30">
        <v>0</v>
      </c>
      <c r="AB143" s="30">
        <v>0</v>
      </c>
      <c r="AC143" s="64">
        <v>1</v>
      </c>
      <c r="AD143" s="30">
        <v>4</v>
      </c>
      <c r="AE143" s="30">
        <v>0</v>
      </c>
      <c r="AF143" s="30">
        <v>0</v>
      </c>
      <c r="AG143" s="30">
        <v>23</v>
      </c>
      <c r="AH143" s="30">
        <v>17</v>
      </c>
      <c r="AI143" s="30">
        <v>215</v>
      </c>
      <c r="AJ143" s="30">
        <v>1</v>
      </c>
      <c r="AK143" s="30">
        <v>13</v>
      </c>
      <c r="AL143" s="64">
        <v>0</v>
      </c>
      <c r="AM143" s="30">
        <v>0</v>
      </c>
      <c r="AN143" s="66">
        <v>0</v>
      </c>
      <c r="AO143" s="30">
        <v>1</v>
      </c>
      <c r="AP143" s="67">
        <v>1</v>
      </c>
      <c r="AQ143" s="17">
        <v>0</v>
      </c>
      <c r="AR143" s="17">
        <v>0</v>
      </c>
      <c r="AS143" s="68">
        <f t="shared" si="4"/>
        <v>25.9</v>
      </c>
      <c r="AT143" s="72">
        <f t="shared" si="5"/>
        <v>3.2374999999999998</v>
      </c>
    </row>
    <row r="144" spans="1:46" x14ac:dyDescent="0.3">
      <c r="A144" s="35" t="s">
        <v>262</v>
      </c>
      <c r="B144" s="19" t="s">
        <v>45</v>
      </c>
      <c r="C144" s="19" t="s">
        <v>30</v>
      </c>
      <c r="D144" s="19">
        <v>7</v>
      </c>
      <c r="E144" s="19">
        <v>9</v>
      </c>
      <c r="F144" s="19">
        <v>13</v>
      </c>
      <c r="G144" s="19">
        <v>11</v>
      </c>
      <c r="H144" s="88"/>
      <c r="I144" s="21" t="s">
        <v>295</v>
      </c>
      <c r="J144" s="30">
        <v>147</v>
      </c>
      <c r="K144" s="37">
        <v>-9</v>
      </c>
      <c r="L144" s="30">
        <v>138</v>
      </c>
      <c r="M144" s="30">
        <v>156</v>
      </c>
      <c r="N144" s="37">
        <v>6</v>
      </c>
      <c r="O144" s="30">
        <v>162</v>
      </c>
      <c r="P144" s="30">
        <v>150</v>
      </c>
      <c r="Q144" s="37">
        <v>2</v>
      </c>
      <c r="R144" s="30">
        <v>152</v>
      </c>
      <c r="S144" s="82">
        <v>0.47</v>
      </c>
      <c r="T144" s="81">
        <v>16</v>
      </c>
      <c r="U144" s="81"/>
      <c r="V144" s="64">
        <v>0</v>
      </c>
      <c r="W144" s="30">
        <v>0</v>
      </c>
      <c r="X144" s="30">
        <v>0</v>
      </c>
      <c r="Y144" s="30">
        <v>0</v>
      </c>
      <c r="Z144" s="30">
        <v>0</v>
      </c>
      <c r="AA144" s="30">
        <v>0</v>
      </c>
      <c r="AB144" s="30">
        <v>0</v>
      </c>
      <c r="AC144" s="64">
        <v>0</v>
      </c>
      <c r="AD144" s="30">
        <v>0</v>
      </c>
      <c r="AE144" s="30">
        <v>0</v>
      </c>
      <c r="AF144" s="30">
        <v>0</v>
      </c>
      <c r="AG144" s="30">
        <v>20</v>
      </c>
      <c r="AH144" s="30">
        <v>14</v>
      </c>
      <c r="AI144" s="30">
        <v>176</v>
      </c>
      <c r="AJ144" s="30">
        <v>5</v>
      </c>
      <c r="AK144" s="30">
        <v>9</v>
      </c>
      <c r="AL144" s="64">
        <v>0</v>
      </c>
      <c r="AM144" s="30">
        <v>0</v>
      </c>
      <c r="AN144" s="66">
        <v>0</v>
      </c>
      <c r="AO144" s="30">
        <v>0</v>
      </c>
      <c r="AP144" s="67">
        <v>0</v>
      </c>
      <c r="AQ144" s="17">
        <v>0</v>
      </c>
      <c r="AR144" s="17">
        <v>0</v>
      </c>
      <c r="AS144" s="68">
        <f t="shared" si="4"/>
        <v>47.6</v>
      </c>
      <c r="AT144" s="72">
        <f t="shared" si="5"/>
        <v>2.9750000000000001</v>
      </c>
    </row>
    <row r="145" spans="1:46" x14ac:dyDescent="0.3">
      <c r="A145" s="35" t="s">
        <v>399</v>
      </c>
      <c r="B145" s="19" t="s">
        <v>43</v>
      </c>
      <c r="C145" s="19" t="s">
        <v>30</v>
      </c>
      <c r="D145" s="19">
        <v>7</v>
      </c>
      <c r="E145" s="19">
        <v>9</v>
      </c>
      <c r="F145" s="19">
        <v>13</v>
      </c>
      <c r="G145" s="19">
        <v>11</v>
      </c>
      <c r="H145" s="88"/>
      <c r="I145" s="21" t="s">
        <v>295</v>
      </c>
      <c r="J145" s="30">
        <v>141</v>
      </c>
      <c r="K145" s="37">
        <v>-4</v>
      </c>
      <c r="L145" s="30">
        <v>137</v>
      </c>
      <c r="M145" s="30">
        <v>168</v>
      </c>
      <c r="N145" s="37">
        <v>9</v>
      </c>
      <c r="O145" s="30">
        <v>177</v>
      </c>
      <c r="P145" s="30">
        <v>174</v>
      </c>
      <c r="Q145" s="37">
        <v>5</v>
      </c>
      <c r="R145" s="30">
        <v>179</v>
      </c>
      <c r="S145" s="82">
        <v>0.18</v>
      </c>
      <c r="T145" s="81">
        <v>16</v>
      </c>
      <c r="U145" s="81" t="s">
        <v>295</v>
      </c>
      <c r="V145" s="64">
        <v>0</v>
      </c>
      <c r="W145" s="30">
        <v>0</v>
      </c>
      <c r="X145" s="30">
        <v>0</v>
      </c>
      <c r="Y145" s="30">
        <v>0</v>
      </c>
      <c r="Z145" s="30">
        <v>0</v>
      </c>
      <c r="AA145" s="30">
        <v>0</v>
      </c>
      <c r="AB145" s="30">
        <v>0</v>
      </c>
      <c r="AC145" s="64">
        <v>0</v>
      </c>
      <c r="AD145" s="30">
        <v>0</v>
      </c>
      <c r="AE145" s="30">
        <v>0</v>
      </c>
      <c r="AF145" s="30">
        <v>0</v>
      </c>
      <c r="AG145" s="30">
        <v>0</v>
      </c>
      <c r="AH145" s="30">
        <v>0</v>
      </c>
      <c r="AI145" s="30">
        <v>0</v>
      </c>
      <c r="AJ145" s="30">
        <v>0</v>
      </c>
      <c r="AK145" s="30">
        <v>0</v>
      </c>
      <c r="AL145" s="64">
        <v>0</v>
      </c>
      <c r="AM145" s="30">
        <v>0</v>
      </c>
      <c r="AN145" s="66">
        <v>0</v>
      </c>
      <c r="AO145" s="30">
        <v>0</v>
      </c>
      <c r="AP145" s="67">
        <v>0</v>
      </c>
      <c r="AQ145" s="17">
        <v>0</v>
      </c>
      <c r="AR145" s="17">
        <v>0</v>
      </c>
      <c r="AS145" s="68">
        <f t="shared" si="4"/>
        <v>0</v>
      </c>
      <c r="AT145" s="72">
        <f t="shared" si="5"/>
        <v>0</v>
      </c>
    </row>
    <row r="146" spans="1:46" x14ac:dyDescent="0.3">
      <c r="A146" s="35" t="s">
        <v>247</v>
      </c>
      <c r="B146" s="19" t="s">
        <v>44</v>
      </c>
      <c r="C146" s="19" t="s">
        <v>36</v>
      </c>
      <c r="D146" s="19">
        <v>6</v>
      </c>
      <c r="E146" s="19">
        <v>10</v>
      </c>
      <c r="F146" s="19">
        <v>5</v>
      </c>
      <c r="G146" s="19">
        <v>11</v>
      </c>
      <c r="H146" s="88"/>
      <c r="I146" s="21" t="s">
        <v>295</v>
      </c>
      <c r="J146" s="30">
        <v>60</v>
      </c>
      <c r="K146" s="37">
        <v>2</v>
      </c>
      <c r="L146" s="30">
        <v>62</v>
      </c>
      <c r="M146" s="30">
        <v>72</v>
      </c>
      <c r="N146" s="37" t="s">
        <v>295</v>
      </c>
      <c r="O146" s="30">
        <v>72</v>
      </c>
      <c r="P146" s="30">
        <v>93</v>
      </c>
      <c r="Q146" s="37">
        <v>-10</v>
      </c>
      <c r="R146" s="30">
        <v>83</v>
      </c>
      <c r="S146" s="82">
        <v>0.96</v>
      </c>
      <c r="T146" s="81">
        <v>16</v>
      </c>
      <c r="U146" s="81"/>
      <c r="V146" s="64">
        <v>379</v>
      </c>
      <c r="W146" s="30">
        <v>222</v>
      </c>
      <c r="X146" s="30">
        <v>4410</v>
      </c>
      <c r="Y146" s="30">
        <v>30</v>
      </c>
      <c r="Z146" s="30">
        <v>14</v>
      </c>
      <c r="AA146" s="30">
        <v>28</v>
      </c>
      <c r="AB146" s="30">
        <v>216</v>
      </c>
      <c r="AC146" s="64">
        <v>12</v>
      </c>
      <c r="AD146" s="30">
        <v>31</v>
      </c>
      <c r="AE146" s="30">
        <v>1</v>
      </c>
      <c r="AF146" s="30">
        <v>3</v>
      </c>
      <c r="AG146" s="30">
        <v>0</v>
      </c>
      <c r="AH146" s="30">
        <v>0</v>
      </c>
      <c r="AI146" s="30">
        <v>0</v>
      </c>
      <c r="AJ146" s="30">
        <v>0</v>
      </c>
      <c r="AK146" s="30">
        <v>0</v>
      </c>
      <c r="AL146" s="64">
        <v>0</v>
      </c>
      <c r="AM146" s="30">
        <v>0</v>
      </c>
      <c r="AN146" s="66">
        <v>0</v>
      </c>
      <c r="AO146" s="30">
        <v>7</v>
      </c>
      <c r="AP146" s="67">
        <v>4</v>
      </c>
      <c r="AQ146" s="17">
        <v>0</v>
      </c>
      <c r="AR146" s="17">
        <v>0</v>
      </c>
      <c r="AS146" s="68">
        <f t="shared" si="4"/>
        <v>283.5</v>
      </c>
      <c r="AT146" s="72">
        <f t="shared" si="5"/>
        <v>17.71875</v>
      </c>
    </row>
    <row r="147" spans="1:46" x14ac:dyDescent="0.3">
      <c r="A147" s="35" t="s">
        <v>254</v>
      </c>
      <c r="B147" s="19" t="s">
        <v>43</v>
      </c>
      <c r="C147" s="19" t="s">
        <v>36</v>
      </c>
      <c r="D147" s="19">
        <v>6</v>
      </c>
      <c r="E147" s="19">
        <v>10</v>
      </c>
      <c r="F147" s="19">
        <v>5</v>
      </c>
      <c r="G147" s="19">
        <v>11</v>
      </c>
      <c r="H147" s="88"/>
      <c r="I147" s="21" t="s">
        <v>295</v>
      </c>
      <c r="J147" s="30">
        <v>9</v>
      </c>
      <c r="K147" s="37" t="s">
        <v>295</v>
      </c>
      <c r="L147" s="30">
        <v>9</v>
      </c>
      <c r="M147" s="30">
        <v>12</v>
      </c>
      <c r="N147" s="37">
        <v>1</v>
      </c>
      <c r="O147" s="30">
        <v>13</v>
      </c>
      <c r="P147" s="30">
        <v>11</v>
      </c>
      <c r="Q147" s="37" t="s">
        <v>295</v>
      </c>
      <c r="R147" s="30">
        <v>11</v>
      </c>
      <c r="S147" s="82">
        <v>1</v>
      </c>
      <c r="T147" s="81">
        <v>12</v>
      </c>
      <c r="U147" s="81"/>
      <c r="V147" s="64">
        <v>0</v>
      </c>
      <c r="W147" s="30">
        <v>1</v>
      </c>
      <c r="X147" s="30">
        <v>0</v>
      </c>
      <c r="Y147" s="30">
        <v>0</v>
      </c>
      <c r="Z147" s="30">
        <v>0</v>
      </c>
      <c r="AA147" s="30">
        <v>0</v>
      </c>
      <c r="AB147" s="30">
        <v>0</v>
      </c>
      <c r="AC147" s="64">
        <v>7</v>
      </c>
      <c r="AD147" s="30">
        <v>35</v>
      </c>
      <c r="AE147" s="30">
        <v>0</v>
      </c>
      <c r="AF147" s="30">
        <v>2</v>
      </c>
      <c r="AG147" s="30">
        <v>130</v>
      </c>
      <c r="AH147" s="30">
        <v>91</v>
      </c>
      <c r="AI147" s="30">
        <v>1305</v>
      </c>
      <c r="AJ147" s="30">
        <v>12</v>
      </c>
      <c r="AK147" s="30">
        <v>57</v>
      </c>
      <c r="AL147" s="64">
        <v>171</v>
      </c>
      <c r="AM147" s="30">
        <v>0</v>
      </c>
      <c r="AN147" s="66">
        <v>0</v>
      </c>
      <c r="AO147" s="30">
        <v>0</v>
      </c>
      <c r="AP147" s="67">
        <v>1</v>
      </c>
      <c r="AQ147" s="17">
        <v>0</v>
      </c>
      <c r="AR147" s="17">
        <v>0</v>
      </c>
      <c r="AS147" s="68">
        <f t="shared" si="4"/>
        <v>204</v>
      </c>
      <c r="AT147" s="72">
        <f t="shared" si="5"/>
        <v>17</v>
      </c>
    </row>
    <row r="148" spans="1:46" x14ac:dyDescent="0.3">
      <c r="A148" s="35" t="s">
        <v>172</v>
      </c>
      <c r="B148" s="19" t="s">
        <v>42</v>
      </c>
      <c r="C148" s="19" t="s">
        <v>36</v>
      </c>
      <c r="D148" s="19">
        <v>6</v>
      </c>
      <c r="E148" s="19">
        <v>10</v>
      </c>
      <c r="F148" s="19">
        <v>5</v>
      </c>
      <c r="G148" s="19">
        <v>11</v>
      </c>
      <c r="H148" s="88"/>
      <c r="I148" s="21" t="s">
        <v>295</v>
      </c>
      <c r="J148" s="30">
        <v>74</v>
      </c>
      <c r="K148" s="37">
        <v>-3</v>
      </c>
      <c r="L148" s="30">
        <v>71</v>
      </c>
      <c r="M148" s="30">
        <v>73</v>
      </c>
      <c r="N148" s="37">
        <v>-3</v>
      </c>
      <c r="O148" s="30">
        <v>70</v>
      </c>
      <c r="P148" s="30">
        <v>73</v>
      </c>
      <c r="Q148" s="37">
        <v>-4</v>
      </c>
      <c r="R148" s="30">
        <v>69</v>
      </c>
      <c r="S148" s="82">
        <v>0.88</v>
      </c>
      <c r="T148" s="81">
        <v>11</v>
      </c>
      <c r="U148" s="81"/>
      <c r="V148" s="64">
        <v>0</v>
      </c>
      <c r="W148" s="30">
        <v>0</v>
      </c>
      <c r="X148" s="30">
        <v>0</v>
      </c>
      <c r="Y148" s="30">
        <v>0</v>
      </c>
      <c r="Z148" s="30">
        <v>0</v>
      </c>
      <c r="AA148" s="30">
        <v>0</v>
      </c>
      <c r="AB148" s="30">
        <v>0</v>
      </c>
      <c r="AC148" s="64">
        <v>167</v>
      </c>
      <c r="AD148" s="30">
        <v>639</v>
      </c>
      <c r="AE148" s="30">
        <v>4</v>
      </c>
      <c r="AF148" s="30">
        <v>38</v>
      </c>
      <c r="AG148" s="30">
        <v>41</v>
      </c>
      <c r="AH148" s="30">
        <v>30</v>
      </c>
      <c r="AI148" s="30">
        <v>226</v>
      </c>
      <c r="AJ148" s="30">
        <v>0</v>
      </c>
      <c r="AK148" s="30">
        <v>8</v>
      </c>
      <c r="AL148" s="64">
        <v>0</v>
      </c>
      <c r="AM148" s="30">
        <v>0</v>
      </c>
      <c r="AN148" s="66">
        <v>0</v>
      </c>
      <c r="AO148" s="30">
        <v>1</v>
      </c>
      <c r="AP148" s="67">
        <v>1</v>
      </c>
      <c r="AQ148" s="17">
        <v>0</v>
      </c>
      <c r="AR148" s="17">
        <v>0</v>
      </c>
      <c r="AS148" s="68">
        <f t="shared" si="4"/>
        <v>108.5</v>
      </c>
      <c r="AT148" s="72">
        <f t="shared" si="5"/>
        <v>9.8636363636363633</v>
      </c>
    </row>
    <row r="149" spans="1:46" x14ac:dyDescent="0.3">
      <c r="A149" s="35" t="s">
        <v>298</v>
      </c>
      <c r="B149" s="19" t="s">
        <v>42</v>
      </c>
      <c r="C149" s="19" t="s">
        <v>36</v>
      </c>
      <c r="D149" s="19">
        <v>6</v>
      </c>
      <c r="E149" s="19">
        <v>10</v>
      </c>
      <c r="F149" s="19">
        <v>5</v>
      </c>
      <c r="G149" s="19">
        <v>11</v>
      </c>
      <c r="H149" s="88"/>
      <c r="I149" s="21" t="s">
        <v>295</v>
      </c>
      <c r="J149" s="30">
        <v>137</v>
      </c>
      <c r="K149" s="37">
        <v>14</v>
      </c>
      <c r="L149" s="30">
        <v>151</v>
      </c>
      <c r="M149" s="30">
        <v>146</v>
      </c>
      <c r="N149" s="37">
        <v>8</v>
      </c>
      <c r="O149" s="30">
        <v>154</v>
      </c>
      <c r="P149" s="30">
        <v>162</v>
      </c>
      <c r="Q149" s="37">
        <v>15</v>
      </c>
      <c r="R149" s="30">
        <v>177</v>
      </c>
      <c r="S149" s="82">
        <v>0.28000000000000003</v>
      </c>
      <c r="T149" s="81">
        <v>16</v>
      </c>
      <c r="U149" s="81"/>
      <c r="V149" s="64">
        <v>0</v>
      </c>
      <c r="W149" s="30">
        <v>0</v>
      </c>
      <c r="X149" s="30">
        <v>0</v>
      </c>
      <c r="Y149" s="30">
        <v>0</v>
      </c>
      <c r="Z149" s="30">
        <v>0</v>
      </c>
      <c r="AA149" s="30">
        <v>0</v>
      </c>
      <c r="AB149" s="30">
        <v>0</v>
      </c>
      <c r="AC149" s="64">
        <v>217</v>
      </c>
      <c r="AD149" s="30">
        <v>721</v>
      </c>
      <c r="AE149" s="30">
        <v>7</v>
      </c>
      <c r="AF149" s="30">
        <v>30</v>
      </c>
      <c r="AG149" s="30">
        <v>37</v>
      </c>
      <c r="AH149" s="30">
        <v>18</v>
      </c>
      <c r="AI149" s="30">
        <v>130</v>
      </c>
      <c r="AJ149" s="30">
        <v>0</v>
      </c>
      <c r="AK149" s="30">
        <v>6</v>
      </c>
      <c r="AL149" s="64">
        <v>0</v>
      </c>
      <c r="AM149" s="30">
        <v>0</v>
      </c>
      <c r="AN149" s="66">
        <v>0</v>
      </c>
      <c r="AO149" s="30">
        <v>1</v>
      </c>
      <c r="AP149" s="67">
        <v>0</v>
      </c>
      <c r="AQ149" s="17">
        <v>0</v>
      </c>
      <c r="AR149" s="17">
        <v>1</v>
      </c>
      <c r="AS149" s="68">
        <f t="shared" si="4"/>
        <v>127.1</v>
      </c>
      <c r="AT149" s="72">
        <f t="shared" si="5"/>
        <v>7.9437499999999996</v>
      </c>
    </row>
    <row r="150" spans="1:46" x14ac:dyDescent="0.3">
      <c r="A150" s="35" t="s">
        <v>179</v>
      </c>
      <c r="B150" s="19" t="s">
        <v>42</v>
      </c>
      <c r="C150" s="19" t="s">
        <v>36</v>
      </c>
      <c r="D150" s="19">
        <v>6</v>
      </c>
      <c r="E150" s="19">
        <v>10</v>
      </c>
      <c r="F150" s="19">
        <v>5</v>
      </c>
      <c r="G150" s="19">
        <v>11</v>
      </c>
      <c r="H150" s="88"/>
      <c r="I150" s="21" t="s">
        <v>295</v>
      </c>
      <c r="J150" s="30">
        <v>93</v>
      </c>
      <c r="K150" s="37">
        <v>3</v>
      </c>
      <c r="L150" s="30">
        <v>96</v>
      </c>
      <c r="M150" s="30">
        <v>97</v>
      </c>
      <c r="N150" s="37">
        <v>1</v>
      </c>
      <c r="O150" s="30">
        <v>98</v>
      </c>
      <c r="P150" s="30">
        <v>67</v>
      </c>
      <c r="Q150" s="37">
        <v>1</v>
      </c>
      <c r="R150" s="30">
        <v>68</v>
      </c>
      <c r="S150" s="82">
        <v>0.67</v>
      </c>
      <c r="T150" s="81">
        <v>16</v>
      </c>
      <c r="U150" s="81"/>
      <c r="V150" s="64">
        <v>0</v>
      </c>
      <c r="W150" s="30">
        <v>0</v>
      </c>
      <c r="X150" s="30">
        <v>0</v>
      </c>
      <c r="Y150" s="30">
        <v>0</v>
      </c>
      <c r="Z150" s="30">
        <v>0</v>
      </c>
      <c r="AA150" s="30">
        <v>0</v>
      </c>
      <c r="AB150" s="30">
        <v>0</v>
      </c>
      <c r="AC150" s="64">
        <v>96</v>
      </c>
      <c r="AD150" s="30">
        <v>391</v>
      </c>
      <c r="AE150" s="30">
        <v>2</v>
      </c>
      <c r="AF150" s="30">
        <v>15</v>
      </c>
      <c r="AG150" s="30">
        <v>77</v>
      </c>
      <c r="AH150" s="30">
        <v>52</v>
      </c>
      <c r="AI150" s="30">
        <v>447</v>
      </c>
      <c r="AJ150" s="30">
        <v>3</v>
      </c>
      <c r="AK150" s="30">
        <v>24</v>
      </c>
      <c r="AL150" s="64">
        <v>0</v>
      </c>
      <c r="AM150" s="30">
        <v>0</v>
      </c>
      <c r="AN150" s="66">
        <v>0</v>
      </c>
      <c r="AO150" s="30">
        <v>0</v>
      </c>
      <c r="AP150" s="67">
        <v>0</v>
      </c>
      <c r="AQ150" s="17">
        <v>0</v>
      </c>
      <c r="AR150" s="17">
        <v>0</v>
      </c>
      <c r="AS150" s="68">
        <f t="shared" si="4"/>
        <v>113.80000000000001</v>
      </c>
      <c r="AT150" s="72">
        <f t="shared" si="5"/>
        <v>7.1125000000000007</v>
      </c>
    </row>
    <row r="151" spans="1:46" x14ac:dyDescent="0.3">
      <c r="A151" s="35" t="s">
        <v>236</v>
      </c>
      <c r="B151" s="19" t="s">
        <v>43</v>
      </c>
      <c r="C151" s="19" t="s">
        <v>36</v>
      </c>
      <c r="D151" s="19">
        <v>6</v>
      </c>
      <c r="E151" s="19">
        <v>10</v>
      </c>
      <c r="F151" s="19">
        <v>5</v>
      </c>
      <c r="G151" s="19">
        <v>11</v>
      </c>
      <c r="H151" s="88" t="s">
        <v>389</v>
      </c>
      <c r="I151" s="21" t="s">
        <v>295</v>
      </c>
      <c r="J151" s="30">
        <v>138</v>
      </c>
      <c r="K151" s="37">
        <v>-6</v>
      </c>
      <c r="L151" s="30">
        <v>132</v>
      </c>
      <c r="M151" s="30">
        <v>129</v>
      </c>
      <c r="N151" s="37">
        <v>9</v>
      </c>
      <c r="O151" s="30">
        <v>138</v>
      </c>
      <c r="P151" s="30">
        <v>140</v>
      </c>
      <c r="Q151" s="37">
        <v>-3</v>
      </c>
      <c r="R151" s="30">
        <v>137</v>
      </c>
      <c r="S151" s="82">
        <v>0.31</v>
      </c>
      <c r="T151" s="81">
        <v>16</v>
      </c>
      <c r="U151" s="81"/>
      <c r="V151" s="64">
        <v>0</v>
      </c>
      <c r="W151" s="30">
        <v>0</v>
      </c>
      <c r="X151" s="30">
        <v>0</v>
      </c>
      <c r="Y151" s="30">
        <v>0</v>
      </c>
      <c r="Z151" s="30">
        <v>0</v>
      </c>
      <c r="AA151" s="30">
        <v>0</v>
      </c>
      <c r="AB151" s="30">
        <v>0</v>
      </c>
      <c r="AC151" s="64">
        <v>0</v>
      </c>
      <c r="AD151" s="30">
        <v>0</v>
      </c>
      <c r="AE151" s="30">
        <v>0</v>
      </c>
      <c r="AF151" s="30">
        <v>0</v>
      </c>
      <c r="AG151" s="30">
        <v>127</v>
      </c>
      <c r="AH151" s="30">
        <v>71</v>
      </c>
      <c r="AI151" s="30">
        <v>938</v>
      </c>
      <c r="AJ151" s="30">
        <v>3</v>
      </c>
      <c r="AK151" s="30">
        <v>48</v>
      </c>
      <c r="AL151" s="64">
        <v>0</v>
      </c>
      <c r="AM151" s="30">
        <v>0</v>
      </c>
      <c r="AN151" s="66">
        <v>0</v>
      </c>
      <c r="AO151" s="30">
        <v>0</v>
      </c>
      <c r="AP151" s="67">
        <v>0</v>
      </c>
      <c r="AQ151" s="17">
        <v>0</v>
      </c>
      <c r="AR151" s="17">
        <v>0</v>
      </c>
      <c r="AS151" s="68">
        <f t="shared" si="4"/>
        <v>111.8</v>
      </c>
      <c r="AT151" s="72">
        <f t="shared" si="5"/>
        <v>6.9874999999999998</v>
      </c>
    </row>
    <row r="152" spans="1:46" x14ac:dyDescent="0.3">
      <c r="A152" s="35" t="s">
        <v>171</v>
      </c>
      <c r="B152" s="19" t="s">
        <v>43</v>
      </c>
      <c r="C152" s="19" t="s">
        <v>36</v>
      </c>
      <c r="D152" s="19">
        <v>6</v>
      </c>
      <c r="E152" s="19">
        <v>10</v>
      </c>
      <c r="F152" s="19">
        <v>5</v>
      </c>
      <c r="G152" s="19">
        <v>11</v>
      </c>
      <c r="H152" s="88" t="s">
        <v>384</v>
      </c>
      <c r="I152" s="21" t="s">
        <v>295</v>
      </c>
      <c r="J152" s="30">
        <v>113</v>
      </c>
      <c r="K152" s="37">
        <v>-13</v>
      </c>
      <c r="L152" s="30">
        <v>100</v>
      </c>
      <c r="M152" s="30">
        <v>115</v>
      </c>
      <c r="N152" s="37">
        <v>1</v>
      </c>
      <c r="O152" s="30">
        <v>116</v>
      </c>
      <c r="P152" s="30">
        <v>110</v>
      </c>
      <c r="Q152" s="37">
        <v>-4</v>
      </c>
      <c r="R152" s="30">
        <v>106</v>
      </c>
      <c r="S152" s="82">
        <v>0.85</v>
      </c>
      <c r="T152" s="81">
        <v>6</v>
      </c>
      <c r="U152" s="81"/>
      <c r="V152" s="64">
        <v>0</v>
      </c>
      <c r="W152" s="30">
        <v>0</v>
      </c>
      <c r="X152" s="30">
        <v>0</v>
      </c>
      <c r="Y152" s="30">
        <v>0</v>
      </c>
      <c r="Z152" s="30">
        <v>0</v>
      </c>
      <c r="AA152" s="30">
        <v>0</v>
      </c>
      <c r="AB152" s="30">
        <v>0</v>
      </c>
      <c r="AC152" s="64">
        <v>0</v>
      </c>
      <c r="AD152" s="30">
        <v>0</v>
      </c>
      <c r="AE152" s="30">
        <v>0</v>
      </c>
      <c r="AF152" s="30">
        <v>0</v>
      </c>
      <c r="AG152" s="30">
        <v>41</v>
      </c>
      <c r="AH152" s="30">
        <v>23</v>
      </c>
      <c r="AI152" s="30">
        <v>337</v>
      </c>
      <c r="AJ152" s="30">
        <v>1</v>
      </c>
      <c r="AK152" s="30">
        <v>13</v>
      </c>
      <c r="AL152" s="64">
        <v>0</v>
      </c>
      <c r="AM152" s="30">
        <v>0</v>
      </c>
      <c r="AN152" s="66">
        <v>0</v>
      </c>
      <c r="AO152" s="30">
        <v>0</v>
      </c>
      <c r="AP152" s="67">
        <v>0</v>
      </c>
      <c r="AQ152" s="17">
        <v>0</v>
      </c>
      <c r="AR152" s="17">
        <v>0</v>
      </c>
      <c r="AS152" s="68">
        <f t="shared" si="4"/>
        <v>39.700000000000003</v>
      </c>
      <c r="AT152" s="72">
        <f t="shared" si="5"/>
        <v>6.6166666666666671</v>
      </c>
    </row>
    <row r="153" spans="1:46" x14ac:dyDescent="0.3">
      <c r="A153" s="35" t="s">
        <v>149</v>
      </c>
      <c r="B153" s="19" t="s">
        <v>43</v>
      </c>
      <c r="C153" s="19" t="s">
        <v>36</v>
      </c>
      <c r="D153" s="19">
        <v>6</v>
      </c>
      <c r="E153" s="19">
        <v>10</v>
      </c>
      <c r="F153" s="19">
        <v>5</v>
      </c>
      <c r="G153" s="19">
        <v>11</v>
      </c>
      <c r="H153" s="88"/>
      <c r="I153" s="21" t="s">
        <v>295</v>
      </c>
      <c r="J153" s="30">
        <v>213</v>
      </c>
      <c r="K153" s="37">
        <v>4</v>
      </c>
      <c r="L153" s="30">
        <v>217</v>
      </c>
      <c r="M153" s="30">
        <v>300</v>
      </c>
      <c r="N153" s="37" t="s">
        <v>295</v>
      </c>
      <c r="O153" s="30">
        <v>300</v>
      </c>
      <c r="P153" s="30">
        <v>300</v>
      </c>
      <c r="Q153" s="37" t="s">
        <v>295</v>
      </c>
      <c r="R153" s="30">
        <v>300</v>
      </c>
      <c r="S153" s="82">
        <v>0.01</v>
      </c>
      <c r="T153" s="81">
        <v>16</v>
      </c>
      <c r="U153" s="81"/>
      <c r="V153" s="64">
        <v>0</v>
      </c>
      <c r="W153" s="30">
        <v>0</v>
      </c>
      <c r="X153" s="30">
        <v>0</v>
      </c>
      <c r="Y153" s="30">
        <v>0</v>
      </c>
      <c r="Z153" s="30">
        <v>0</v>
      </c>
      <c r="AA153" s="30">
        <v>0</v>
      </c>
      <c r="AB153" s="30">
        <v>0</v>
      </c>
      <c r="AC153" s="64">
        <v>0</v>
      </c>
      <c r="AD153" s="30">
        <v>0</v>
      </c>
      <c r="AE153" s="30">
        <v>0</v>
      </c>
      <c r="AF153" s="30">
        <v>0</v>
      </c>
      <c r="AG153" s="30">
        <v>111</v>
      </c>
      <c r="AH153" s="30">
        <v>73</v>
      </c>
      <c r="AI153" s="30">
        <v>666</v>
      </c>
      <c r="AJ153" s="30">
        <v>6</v>
      </c>
      <c r="AK153" s="30">
        <v>40</v>
      </c>
      <c r="AL153" s="64">
        <v>0</v>
      </c>
      <c r="AM153" s="30">
        <v>0</v>
      </c>
      <c r="AN153" s="66">
        <v>0</v>
      </c>
      <c r="AO153" s="30">
        <v>3</v>
      </c>
      <c r="AP153" s="67">
        <v>1</v>
      </c>
      <c r="AQ153" s="17">
        <v>0</v>
      </c>
      <c r="AR153" s="17">
        <v>0</v>
      </c>
      <c r="AS153" s="68">
        <f t="shared" si="4"/>
        <v>100.6</v>
      </c>
      <c r="AT153" s="72">
        <f t="shared" si="5"/>
        <v>6.2874999999999996</v>
      </c>
    </row>
    <row r="154" spans="1:46" x14ac:dyDescent="0.3">
      <c r="A154" s="35" t="s">
        <v>334</v>
      </c>
      <c r="B154" s="19" t="s">
        <v>45</v>
      </c>
      <c r="C154" s="19" t="s">
        <v>36</v>
      </c>
      <c r="D154" s="19">
        <v>6</v>
      </c>
      <c r="E154" s="19">
        <v>10</v>
      </c>
      <c r="F154" s="19">
        <v>5</v>
      </c>
      <c r="G154" s="19">
        <v>11</v>
      </c>
      <c r="H154" s="88"/>
      <c r="I154" s="21" t="s">
        <v>295</v>
      </c>
      <c r="J154" s="30">
        <v>153</v>
      </c>
      <c r="K154" s="37" t="s">
        <v>295</v>
      </c>
      <c r="L154" s="30">
        <v>153</v>
      </c>
      <c r="M154" s="30">
        <v>138</v>
      </c>
      <c r="N154" s="37">
        <v>-5</v>
      </c>
      <c r="O154" s="30">
        <v>133</v>
      </c>
      <c r="P154" s="30">
        <v>114</v>
      </c>
      <c r="Q154" s="37" t="s">
        <v>295</v>
      </c>
      <c r="R154" s="30">
        <v>114</v>
      </c>
      <c r="S154" s="82">
        <v>0.51</v>
      </c>
      <c r="T154" s="81">
        <v>16</v>
      </c>
      <c r="U154" s="81"/>
      <c r="V154" s="64">
        <v>0</v>
      </c>
      <c r="W154" s="30">
        <v>0</v>
      </c>
      <c r="X154" s="30">
        <v>0</v>
      </c>
      <c r="Y154" s="30">
        <v>0</v>
      </c>
      <c r="Z154" s="30">
        <v>0</v>
      </c>
      <c r="AA154" s="30">
        <v>0</v>
      </c>
      <c r="AB154" s="30">
        <v>0</v>
      </c>
      <c r="AC154" s="64">
        <v>0</v>
      </c>
      <c r="AD154" s="30">
        <v>0</v>
      </c>
      <c r="AE154" s="30">
        <v>0</v>
      </c>
      <c r="AF154" s="30">
        <v>0</v>
      </c>
      <c r="AG154" s="30">
        <v>92</v>
      </c>
      <c r="AH154" s="30">
        <v>63</v>
      </c>
      <c r="AI154" s="30">
        <v>623</v>
      </c>
      <c r="AJ154" s="30">
        <v>6</v>
      </c>
      <c r="AK154" s="30">
        <v>36</v>
      </c>
      <c r="AL154" s="64">
        <v>0</v>
      </c>
      <c r="AM154" s="30">
        <v>0</v>
      </c>
      <c r="AN154" s="66">
        <v>0</v>
      </c>
      <c r="AO154" s="30">
        <v>4</v>
      </c>
      <c r="AP154" s="67">
        <v>4</v>
      </c>
      <c r="AQ154" s="17">
        <v>0</v>
      </c>
      <c r="AR154" s="17">
        <v>0</v>
      </c>
      <c r="AS154" s="68">
        <f t="shared" si="4"/>
        <v>90.3</v>
      </c>
      <c r="AT154" s="72">
        <f t="shared" si="5"/>
        <v>5.6437499999999998</v>
      </c>
    </row>
    <row r="155" spans="1:46" x14ac:dyDescent="0.3">
      <c r="A155" s="35" t="s">
        <v>270</v>
      </c>
      <c r="B155" s="19" t="s">
        <v>44</v>
      </c>
      <c r="C155" s="19" t="s">
        <v>24</v>
      </c>
      <c r="D155" s="19">
        <v>4</v>
      </c>
      <c r="E155" s="19">
        <v>12</v>
      </c>
      <c r="F155" s="19">
        <v>11</v>
      </c>
      <c r="G155" s="19">
        <v>5</v>
      </c>
      <c r="H155" s="88"/>
      <c r="I155" s="21" t="s">
        <v>295</v>
      </c>
      <c r="J155" s="30">
        <v>204</v>
      </c>
      <c r="K155" s="37">
        <v>4</v>
      </c>
      <c r="L155" s="30">
        <v>208</v>
      </c>
      <c r="M155" s="30">
        <v>205</v>
      </c>
      <c r="N155" s="37">
        <v>10</v>
      </c>
      <c r="O155" s="30">
        <v>215</v>
      </c>
      <c r="P155" s="30">
        <v>228</v>
      </c>
      <c r="Q155" s="37">
        <v>-7</v>
      </c>
      <c r="R155" s="30">
        <v>221</v>
      </c>
      <c r="S155" s="82">
        <v>0.06</v>
      </c>
      <c r="T155" s="81">
        <v>12</v>
      </c>
      <c r="U155" s="81"/>
      <c r="V155" s="64">
        <v>197</v>
      </c>
      <c r="W155" s="30">
        <v>115</v>
      </c>
      <c r="X155" s="30">
        <v>2483</v>
      </c>
      <c r="Y155" s="30">
        <v>17</v>
      </c>
      <c r="Z155" s="30">
        <v>8</v>
      </c>
      <c r="AA155" s="30">
        <v>21</v>
      </c>
      <c r="AB155" s="30">
        <v>119</v>
      </c>
      <c r="AC155" s="64">
        <v>50</v>
      </c>
      <c r="AD155" s="30">
        <v>184</v>
      </c>
      <c r="AE155" s="30">
        <v>2</v>
      </c>
      <c r="AF155" s="30">
        <v>13</v>
      </c>
      <c r="AG155" s="30">
        <v>0</v>
      </c>
      <c r="AH155" s="30">
        <v>0</v>
      </c>
      <c r="AI155" s="30">
        <v>0</v>
      </c>
      <c r="AJ155" s="30">
        <v>0</v>
      </c>
      <c r="AK155" s="30">
        <v>0</v>
      </c>
      <c r="AL155" s="64">
        <v>0</v>
      </c>
      <c r="AM155" s="30">
        <v>0</v>
      </c>
      <c r="AN155" s="66">
        <v>0</v>
      </c>
      <c r="AO155" s="30">
        <v>5</v>
      </c>
      <c r="AP155" s="67">
        <v>1</v>
      </c>
      <c r="AQ155" s="17">
        <v>0</v>
      </c>
      <c r="AR155" s="17">
        <v>0</v>
      </c>
      <c r="AS155" s="68">
        <f t="shared" si="4"/>
        <v>187.72</v>
      </c>
      <c r="AT155" s="72">
        <f t="shared" si="5"/>
        <v>15.643333333333333</v>
      </c>
    </row>
    <row r="156" spans="1:46" x14ac:dyDescent="0.3">
      <c r="A156" s="35" t="s">
        <v>145</v>
      </c>
      <c r="B156" s="19" t="s">
        <v>43</v>
      </c>
      <c r="C156" s="19" t="s">
        <v>24</v>
      </c>
      <c r="D156" s="19">
        <v>4</v>
      </c>
      <c r="E156" s="19">
        <v>12</v>
      </c>
      <c r="F156" s="19">
        <v>11</v>
      </c>
      <c r="G156" s="19">
        <v>5</v>
      </c>
      <c r="H156" s="88"/>
      <c r="I156" s="21" t="s">
        <v>295</v>
      </c>
      <c r="J156" s="30">
        <v>50</v>
      </c>
      <c r="K156" s="37">
        <v>6</v>
      </c>
      <c r="L156" s="30">
        <v>56</v>
      </c>
      <c r="M156" s="30">
        <v>46</v>
      </c>
      <c r="N156" s="37">
        <v>-1</v>
      </c>
      <c r="O156" s="30">
        <v>45</v>
      </c>
      <c r="P156" s="30">
        <v>44</v>
      </c>
      <c r="Q156" s="37" t="s">
        <v>295</v>
      </c>
      <c r="R156" s="30">
        <v>44</v>
      </c>
      <c r="S156" s="82">
        <v>0.98</v>
      </c>
      <c r="T156" s="81">
        <v>13</v>
      </c>
      <c r="U156" s="81"/>
      <c r="V156" s="64">
        <v>0</v>
      </c>
      <c r="W156" s="30">
        <v>0</v>
      </c>
      <c r="X156" s="30">
        <v>0</v>
      </c>
      <c r="Y156" s="30">
        <v>0</v>
      </c>
      <c r="Z156" s="30">
        <v>0</v>
      </c>
      <c r="AA156" s="30">
        <v>0</v>
      </c>
      <c r="AB156" s="30">
        <v>0</v>
      </c>
      <c r="AC156" s="64">
        <v>0</v>
      </c>
      <c r="AD156" s="30">
        <v>0</v>
      </c>
      <c r="AE156" s="30">
        <v>0</v>
      </c>
      <c r="AF156" s="30">
        <v>0</v>
      </c>
      <c r="AG156" s="30">
        <v>106</v>
      </c>
      <c r="AH156" s="30">
        <v>61</v>
      </c>
      <c r="AI156" s="30">
        <v>721</v>
      </c>
      <c r="AJ156" s="30">
        <v>8</v>
      </c>
      <c r="AK156" s="30">
        <v>41</v>
      </c>
      <c r="AL156" s="64">
        <v>0</v>
      </c>
      <c r="AM156" s="30">
        <v>0</v>
      </c>
      <c r="AN156" s="66">
        <v>0</v>
      </c>
      <c r="AO156" s="30">
        <v>1</v>
      </c>
      <c r="AP156" s="67">
        <v>1</v>
      </c>
      <c r="AQ156" s="17">
        <v>0</v>
      </c>
      <c r="AR156" s="17">
        <v>0</v>
      </c>
      <c r="AS156" s="68">
        <f t="shared" si="4"/>
        <v>118.1</v>
      </c>
      <c r="AT156" s="72">
        <f t="shared" si="5"/>
        <v>9.0846153846153843</v>
      </c>
    </row>
    <row r="157" spans="1:46" x14ac:dyDescent="0.3">
      <c r="A157" s="35" t="s">
        <v>208</v>
      </c>
      <c r="B157" s="19" t="s">
        <v>43</v>
      </c>
      <c r="C157" s="19" t="s">
        <v>24</v>
      </c>
      <c r="D157" s="19">
        <v>4</v>
      </c>
      <c r="E157" s="19">
        <v>12</v>
      </c>
      <c r="F157" s="19">
        <v>11</v>
      </c>
      <c r="G157" s="19">
        <v>5</v>
      </c>
      <c r="H157" s="88"/>
      <c r="I157" s="21" t="s">
        <v>295</v>
      </c>
      <c r="J157" s="30">
        <v>72</v>
      </c>
      <c r="K157" s="37">
        <v>1</v>
      </c>
      <c r="L157" s="30">
        <v>73</v>
      </c>
      <c r="M157" s="30">
        <v>81</v>
      </c>
      <c r="N157" s="37">
        <v>-1</v>
      </c>
      <c r="O157" s="30">
        <v>80</v>
      </c>
      <c r="P157" s="30">
        <v>74</v>
      </c>
      <c r="Q157" s="37">
        <v>3</v>
      </c>
      <c r="R157" s="30">
        <v>77</v>
      </c>
      <c r="S157" s="82">
        <v>0.93</v>
      </c>
      <c r="T157" s="81">
        <v>15</v>
      </c>
      <c r="U157" s="81"/>
      <c r="V157" s="64">
        <v>0</v>
      </c>
      <c r="W157" s="30">
        <v>0</v>
      </c>
      <c r="X157" s="30">
        <v>0</v>
      </c>
      <c r="Y157" s="30">
        <v>0</v>
      </c>
      <c r="Z157" s="30">
        <v>0</v>
      </c>
      <c r="AA157" s="30">
        <v>0</v>
      </c>
      <c r="AB157" s="30">
        <v>0</v>
      </c>
      <c r="AC157" s="64">
        <v>0</v>
      </c>
      <c r="AD157" s="30">
        <v>0</v>
      </c>
      <c r="AE157" s="30">
        <v>0</v>
      </c>
      <c r="AF157" s="30">
        <v>0</v>
      </c>
      <c r="AG157" s="30">
        <v>113</v>
      </c>
      <c r="AH157" s="30">
        <v>74</v>
      </c>
      <c r="AI157" s="30">
        <v>962</v>
      </c>
      <c r="AJ157" s="30">
        <v>5</v>
      </c>
      <c r="AK157" s="30">
        <v>47</v>
      </c>
      <c r="AL157" s="64">
        <v>0</v>
      </c>
      <c r="AM157" s="30">
        <v>0</v>
      </c>
      <c r="AN157" s="66">
        <v>0</v>
      </c>
      <c r="AO157" s="30">
        <v>0</v>
      </c>
      <c r="AP157" s="67">
        <v>0</v>
      </c>
      <c r="AQ157" s="17">
        <v>0</v>
      </c>
      <c r="AR157" s="17">
        <v>0</v>
      </c>
      <c r="AS157" s="68">
        <f t="shared" si="4"/>
        <v>126.2</v>
      </c>
      <c r="AT157" s="72">
        <f t="shared" si="5"/>
        <v>8.413333333333334</v>
      </c>
    </row>
    <row r="158" spans="1:46" x14ac:dyDescent="0.3">
      <c r="A158" s="35" t="s">
        <v>234</v>
      </c>
      <c r="B158" s="19" t="s">
        <v>42</v>
      </c>
      <c r="C158" s="19" t="s">
        <v>24</v>
      </c>
      <c r="D158" s="19">
        <v>4</v>
      </c>
      <c r="E158" s="19">
        <v>12</v>
      </c>
      <c r="F158" s="19">
        <v>11</v>
      </c>
      <c r="G158" s="19">
        <v>5</v>
      </c>
      <c r="H158" s="88"/>
      <c r="I158" s="21" t="s">
        <v>295</v>
      </c>
      <c r="J158" s="30">
        <v>52</v>
      </c>
      <c r="K158" s="37">
        <v>9</v>
      </c>
      <c r="L158" s="30">
        <v>61</v>
      </c>
      <c r="M158" s="30">
        <v>55</v>
      </c>
      <c r="N158" s="37">
        <v>9</v>
      </c>
      <c r="O158" s="30">
        <v>64</v>
      </c>
      <c r="P158" s="30">
        <v>65</v>
      </c>
      <c r="Q158" s="37">
        <v>10</v>
      </c>
      <c r="R158" s="30">
        <v>75</v>
      </c>
      <c r="S158" s="82">
        <v>0.92</v>
      </c>
      <c r="T158" s="81">
        <v>16</v>
      </c>
      <c r="U158" s="81"/>
      <c r="V158" s="64">
        <v>0</v>
      </c>
      <c r="W158" s="30">
        <v>0</v>
      </c>
      <c r="X158" s="30">
        <v>0</v>
      </c>
      <c r="Y158" s="30">
        <v>0</v>
      </c>
      <c r="Z158" s="30">
        <v>0</v>
      </c>
      <c r="AA158" s="30">
        <v>0</v>
      </c>
      <c r="AB158" s="30">
        <v>0</v>
      </c>
      <c r="AC158" s="64">
        <v>198</v>
      </c>
      <c r="AD158" s="30">
        <v>821</v>
      </c>
      <c r="AE158" s="30">
        <v>6</v>
      </c>
      <c r="AF158" s="30">
        <v>42</v>
      </c>
      <c r="AG158" s="30">
        <v>27</v>
      </c>
      <c r="AH158" s="30">
        <v>18</v>
      </c>
      <c r="AI158" s="30">
        <v>123</v>
      </c>
      <c r="AJ158" s="30">
        <v>1</v>
      </c>
      <c r="AK158" s="30">
        <v>4</v>
      </c>
      <c r="AL158" s="64">
        <v>0</v>
      </c>
      <c r="AM158" s="30">
        <v>0</v>
      </c>
      <c r="AN158" s="66">
        <v>0</v>
      </c>
      <c r="AO158" s="30">
        <v>2</v>
      </c>
      <c r="AP158" s="67">
        <v>1</v>
      </c>
      <c r="AQ158" s="17">
        <v>0</v>
      </c>
      <c r="AR158" s="17">
        <v>0</v>
      </c>
      <c r="AS158" s="68">
        <f t="shared" si="4"/>
        <v>134.4</v>
      </c>
      <c r="AT158" s="72">
        <f t="shared" si="5"/>
        <v>8.4</v>
      </c>
    </row>
    <row r="159" spans="1:46" x14ac:dyDescent="0.3">
      <c r="A159" s="35" t="s">
        <v>196</v>
      </c>
      <c r="B159" s="19" t="s">
        <v>42</v>
      </c>
      <c r="C159" s="19" t="s">
        <v>24</v>
      </c>
      <c r="D159" s="19">
        <v>4</v>
      </c>
      <c r="E159" s="19">
        <v>12</v>
      </c>
      <c r="F159" s="19">
        <v>11</v>
      </c>
      <c r="G159" s="19">
        <v>5</v>
      </c>
      <c r="H159" s="88"/>
      <c r="I159" s="21" t="s">
        <v>295</v>
      </c>
      <c r="J159" s="30">
        <v>191</v>
      </c>
      <c r="K159" s="37">
        <v>4</v>
      </c>
      <c r="L159" s="30">
        <v>195</v>
      </c>
      <c r="M159" s="30">
        <v>212</v>
      </c>
      <c r="N159" s="37">
        <v>-19</v>
      </c>
      <c r="O159" s="30">
        <v>193</v>
      </c>
      <c r="P159" s="30">
        <v>268</v>
      </c>
      <c r="Q159" s="37">
        <v>-58</v>
      </c>
      <c r="R159" s="30">
        <v>210</v>
      </c>
      <c r="S159" s="82">
        <v>0.02</v>
      </c>
      <c r="T159" s="81">
        <v>6</v>
      </c>
      <c r="U159" s="81"/>
      <c r="V159" s="64">
        <v>0</v>
      </c>
      <c r="W159" s="30">
        <v>0</v>
      </c>
      <c r="X159" s="30">
        <v>0</v>
      </c>
      <c r="Y159" s="30">
        <v>0</v>
      </c>
      <c r="Z159" s="30">
        <v>0</v>
      </c>
      <c r="AA159" s="30">
        <v>0</v>
      </c>
      <c r="AB159" s="30">
        <v>0</v>
      </c>
      <c r="AC159" s="64">
        <v>94</v>
      </c>
      <c r="AD159" s="30">
        <v>340</v>
      </c>
      <c r="AE159" s="30">
        <v>2</v>
      </c>
      <c r="AF159" s="30">
        <v>16</v>
      </c>
      <c r="AG159" s="30">
        <v>5</v>
      </c>
      <c r="AH159" s="30">
        <v>4</v>
      </c>
      <c r="AI159" s="30">
        <v>20</v>
      </c>
      <c r="AJ159" s="30">
        <v>0</v>
      </c>
      <c r="AK159" s="30">
        <v>0</v>
      </c>
      <c r="AL159" s="64">
        <v>0</v>
      </c>
      <c r="AM159" s="30">
        <v>0</v>
      </c>
      <c r="AN159" s="66">
        <v>0</v>
      </c>
      <c r="AO159" s="30">
        <v>0</v>
      </c>
      <c r="AP159" s="67">
        <v>0</v>
      </c>
      <c r="AQ159" s="17">
        <v>0</v>
      </c>
      <c r="AR159" s="17">
        <v>0</v>
      </c>
      <c r="AS159" s="68">
        <f t="shared" si="4"/>
        <v>48</v>
      </c>
      <c r="AT159" s="72">
        <f t="shared" si="5"/>
        <v>8</v>
      </c>
    </row>
    <row r="160" spans="1:46" x14ac:dyDescent="0.3">
      <c r="A160" s="35" t="s">
        <v>138</v>
      </c>
      <c r="B160" s="19" t="s">
        <v>42</v>
      </c>
      <c r="C160" s="19" t="s">
        <v>24</v>
      </c>
      <c r="D160" s="19">
        <v>4</v>
      </c>
      <c r="E160" s="19">
        <v>12</v>
      </c>
      <c r="F160" s="19">
        <v>11</v>
      </c>
      <c r="G160" s="19">
        <v>9</v>
      </c>
      <c r="H160" s="88"/>
      <c r="I160" s="21" t="s">
        <v>295</v>
      </c>
      <c r="J160" s="30">
        <v>210</v>
      </c>
      <c r="K160" s="37">
        <v>4</v>
      </c>
      <c r="L160" s="30">
        <v>214</v>
      </c>
      <c r="M160" s="30">
        <v>231</v>
      </c>
      <c r="N160" s="37">
        <v>69</v>
      </c>
      <c r="O160" s="30">
        <v>300</v>
      </c>
      <c r="P160" s="30">
        <v>341</v>
      </c>
      <c r="Q160" s="37">
        <v>-41</v>
      </c>
      <c r="R160" s="30">
        <v>300</v>
      </c>
      <c r="S160" s="82">
        <v>0.06</v>
      </c>
      <c r="T160" s="81">
        <v>16</v>
      </c>
      <c r="U160" s="81"/>
      <c r="V160" s="64">
        <v>0</v>
      </c>
      <c r="W160" s="30">
        <v>0</v>
      </c>
      <c r="X160" s="30">
        <v>0</v>
      </c>
      <c r="Y160" s="30">
        <v>0</v>
      </c>
      <c r="Z160" s="30">
        <v>0</v>
      </c>
      <c r="AA160" s="30">
        <v>0</v>
      </c>
      <c r="AB160" s="30">
        <v>0</v>
      </c>
      <c r="AC160" s="64">
        <v>155</v>
      </c>
      <c r="AD160" s="30">
        <v>663</v>
      </c>
      <c r="AE160" s="30">
        <v>1</v>
      </c>
      <c r="AF160" s="30">
        <v>21</v>
      </c>
      <c r="AG160" s="30">
        <v>35</v>
      </c>
      <c r="AH160" s="30">
        <v>24</v>
      </c>
      <c r="AI160" s="30">
        <v>151</v>
      </c>
      <c r="AJ160" s="30">
        <v>1</v>
      </c>
      <c r="AK160" s="30">
        <v>9</v>
      </c>
      <c r="AL160" s="64">
        <v>0</v>
      </c>
      <c r="AM160" s="30">
        <v>0</v>
      </c>
      <c r="AN160" s="66">
        <v>0</v>
      </c>
      <c r="AO160" s="30">
        <v>1</v>
      </c>
      <c r="AP160" s="67">
        <v>1</v>
      </c>
      <c r="AQ160" s="17">
        <v>0</v>
      </c>
      <c r="AR160" s="17">
        <v>0</v>
      </c>
      <c r="AS160" s="68">
        <f t="shared" si="4"/>
        <v>91.399999999999991</v>
      </c>
      <c r="AT160" s="72">
        <f t="shared" si="5"/>
        <v>5.7124999999999995</v>
      </c>
    </row>
    <row r="161" spans="1:46" x14ac:dyDescent="0.3">
      <c r="A161" s="35" t="s">
        <v>147</v>
      </c>
      <c r="B161" s="19" t="s">
        <v>42</v>
      </c>
      <c r="C161" s="19" t="s">
        <v>24</v>
      </c>
      <c r="D161" s="19">
        <v>4</v>
      </c>
      <c r="E161" s="19">
        <v>12</v>
      </c>
      <c r="F161" s="19">
        <v>11</v>
      </c>
      <c r="G161" s="19">
        <v>5</v>
      </c>
      <c r="H161" s="88"/>
      <c r="I161" s="21" t="s">
        <v>295</v>
      </c>
      <c r="J161" s="30">
        <v>228</v>
      </c>
      <c r="K161" s="37">
        <v>2</v>
      </c>
      <c r="L161" s="30">
        <v>230</v>
      </c>
      <c r="M161" s="30">
        <v>297</v>
      </c>
      <c r="N161" s="37">
        <v>3</v>
      </c>
      <c r="O161" s="30">
        <v>300</v>
      </c>
      <c r="P161" s="30">
        <v>334</v>
      </c>
      <c r="Q161" s="37">
        <v>-34</v>
      </c>
      <c r="R161" s="30">
        <v>300</v>
      </c>
      <c r="S161" s="82">
        <v>0.02</v>
      </c>
      <c r="T161" s="81">
        <v>13</v>
      </c>
      <c r="U161" s="81"/>
      <c r="V161" s="64">
        <v>0</v>
      </c>
      <c r="W161" s="30">
        <v>0</v>
      </c>
      <c r="X161" s="30">
        <v>0</v>
      </c>
      <c r="Y161" s="30">
        <v>0</v>
      </c>
      <c r="Z161" s="30">
        <v>0</v>
      </c>
      <c r="AA161" s="30">
        <v>0</v>
      </c>
      <c r="AB161" s="30">
        <v>0</v>
      </c>
      <c r="AC161" s="64">
        <v>76</v>
      </c>
      <c r="AD161" s="30">
        <v>293</v>
      </c>
      <c r="AE161" s="30">
        <v>1</v>
      </c>
      <c r="AF161" s="30">
        <v>13</v>
      </c>
      <c r="AG161" s="30">
        <v>23</v>
      </c>
      <c r="AH161" s="30">
        <v>18</v>
      </c>
      <c r="AI161" s="30">
        <v>152</v>
      </c>
      <c r="AJ161" s="30">
        <v>0</v>
      </c>
      <c r="AK161" s="30">
        <v>9</v>
      </c>
      <c r="AL161" s="64">
        <v>0</v>
      </c>
      <c r="AM161" s="30">
        <v>0</v>
      </c>
      <c r="AN161" s="66">
        <v>0</v>
      </c>
      <c r="AO161" s="30">
        <v>2</v>
      </c>
      <c r="AP161" s="67">
        <v>2</v>
      </c>
      <c r="AQ161" s="17">
        <v>0</v>
      </c>
      <c r="AR161" s="17">
        <v>0</v>
      </c>
      <c r="AS161" s="68">
        <f t="shared" si="4"/>
        <v>46.5</v>
      </c>
      <c r="AT161" s="72">
        <f t="shared" si="5"/>
        <v>3.5769230769230771</v>
      </c>
    </row>
    <row r="162" spans="1:46" x14ac:dyDescent="0.3">
      <c r="A162" s="35" t="s">
        <v>319</v>
      </c>
      <c r="B162" s="19" t="s">
        <v>43</v>
      </c>
      <c r="C162" s="19" t="s">
        <v>10</v>
      </c>
      <c r="D162" s="19">
        <v>3</v>
      </c>
      <c r="E162" s="19">
        <v>13</v>
      </c>
      <c r="F162" s="19">
        <v>31</v>
      </c>
      <c r="G162" s="19">
        <v>6</v>
      </c>
      <c r="H162" s="88"/>
      <c r="I162" s="21" t="s">
        <v>295</v>
      </c>
      <c r="J162" s="30">
        <v>55</v>
      </c>
      <c r="K162" s="37" t="s">
        <v>295</v>
      </c>
      <c r="L162" s="30">
        <v>55</v>
      </c>
      <c r="M162" s="30">
        <v>43</v>
      </c>
      <c r="N162" s="37" t="s">
        <v>295</v>
      </c>
      <c r="O162" s="30">
        <v>43</v>
      </c>
      <c r="P162" s="30">
        <v>39</v>
      </c>
      <c r="Q162" s="37">
        <v>2</v>
      </c>
      <c r="R162" s="30">
        <v>41</v>
      </c>
      <c r="S162" s="82">
        <v>0.98</v>
      </c>
      <c r="T162" s="81" t="s">
        <v>295</v>
      </c>
      <c r="U162" s="81"/>
      <c r="V162" s="64" t="s">
        <v>295</v>
      </c>
      <c r="W162" s="30" t="s">
        <v>295</v>
      </c>
      <c r="X162" s="30" t="s">
        <v>295</v>
      </c>
      <c r="Y162" s="30" t="s">
        <v>295</v>
      </c>
      <c r="Z162" s="30" t="s">
        <v>295</v>
      </c>
      <c r="AA162" s="30" t="s">
        <v>295</v>
      </c>
      <c r="AB162" s="30" t="s">
        <v>295</v>
      </c>
      <c r="AC162" s="64" t="s">
        <v>295</v>
      </c>
      <c r="AD162" s="30" t="s">
        <v>295</v>
      </c>
      <c r="AE162" s="30" t="s">
        <v>295</v>
      </c>
      <c r="AF162" s="30" t="s">
        <v>295</v>
      </c>
      <c r="AG162" s="30" t="s">
        <v>295</v>
      </c>
      <c r="AH162" s="30" t="s">
        <v>295</v>
      </c>
      <c r="AI162" s="30" t="s">
        <v>295</v>
      </c>
      <c r="AJ162" s="30" t="s">
        <v>295</v>
      </c>
      <c r="AK162" s="30" t="s">
        <v>295</v>
      </c>
      <c r="AL162" s="64" t="s">
        <v>295</v>
      </c>
      <c r="AM162" s="30" t="s">
        <v>295</v>
      </c>
      <c r="AN162" s="66" t="s">
        <v>295</v>
      </c>
      <c r="AO162" s="30" t="s">
        <v>295</v>
      </c>
      <c r="AP162" s="67" t="s">
        <v>295</v>
      </c>
      <c r="AQ162" s="17">
        <v>1</v>
      </c>
      <c r="AR162" s="17">
        <v>0</v>
      </c>
      <c r="AS162" s="68">
        <f t="shared" si="4"/>
        <v>0</v>
      </c>
      <c r="AT162" s="72" t="str">
        <f t="shared" si="5"/>
        <v>-</v>
      </c>
    </row>
    <row r="163" spans="1:46" x14ac:dyDescent="0.3">
      <c r="A163" s="35" t="s">
        <v>346</v>
      </c>
      <c r="B163" s="19" t="s">
        <v>44</v>
      </c>
      <c r="C163" s="19" t="s">
        <v>10</v>
      </c>
      <c r="D163" s="19">
        <v>3</v>
      </c>
      <c r="E163" s="19">
        <v>13</v>
      </c>
      <c r="F163" s="19">
        <v>31</v>
      </c>
      <c r="G163" s="19">
        <v>6</v>
      </c>
      <c r="H163" s="88"/>
      <c r="I163" s="21" t="s">
        <v>295</v>
      </c>
      <c r="J163" s="30">
        <v>154</v>
      </c>
      <c r="K163" s="37">
        <v>-2</v>
      </c>
      <c r="L163" s="30">
        <v>152</v>
      </c>
      <c r="M163" s="30">
        <v>161</v>
      </c>
      <c r="N163" s="37">
        <v>-8</v>
      </c>
      <c r="O163" s="30">
        <v>153</v>
      </c>
      <c r="P163" s="30">
        <v>175</v>
      </c>
      <c r="Q163" s="37">
        <v>7</v>
      </c>
      <c r="R163" s="30">
        <v>182</v>
      </c>
      <c r="S163" s="82">
        <v>0.21</v>
      </c>
      <c r="T163" s="81">
        <v>16</v>
      </c>
      <c r="U163" s="81"/>
      <c r="V163" s="64">
        <v>348</v>
      </c>
      <c r="W163" s="30">
        <v>251</v>
      </c>
      <c r="X163" s="30">
        <v>3270</v>
      </c>
      <c r="Y163" s="30">
        <v>21</v>
      </c>
      <c r="Z163" s="30">
        <v>12</v>
      </c>
      <c r="AA163" s="30">
        <v>24</v>
      </c>
      <c r="AB163" s="30">
        <v>163</v>
      </c>
      <c r="AC163" s="64">
        <v>29</v>
      </c>
      <c r="AD163" s="30">
        <v>92</v>
      </c>
      <c r="AE163" s="30">
        <v>0</v>
      </c>
      <c r="AF163" s="30">
        <v>10</v>
      </c>
      <c r="AG163" s="30">
        <v>1</v>
      </c>
      <c r="AH163" s="30">
        <v>0</v>
      </c>
      <c r="AI163" s="30">
        <v>0</v>
      </c>
      <c r="AJ163" s="30">
        <v>0</v>
      </c>
      <c r="AK163" s="30">
        <v>0</v>
      </c>
      <c r="AL163" s="64">
        <v>0</v>
      </c>
      <c r="AM163" s="30">
        <v>0</v>
      </c>
      <c r="AN163" s="66">
        <v>0</v>
      </c>
      <c r="AO163" s="30">
        <v>10</v>
      </c>
      <c r="AP163" s="67">
        <v>4</v>
      </c>
      <c r="AQ163" s="17">
        <v>0</v>
      </c>
      <c r="AR163" s="17">
        <v>0</v>
      </c>
      <c r="AS163" s="68">
        <f t="shared" si="4"/>
        <v>204</v>
      </c>
      <c r="AT163" s="72">
        <f t="shared" si="5"/>
        <v>12.75</v>
      </c>
    </row>
    <row r="164" spans="1:46" x14ac:dyDescent="0.3">
      <c r="A164" s="35" t="s">
        <v>244</v>
      </c>
      <c r="B164" s="19" t="s">
        <v>42</v>
      </c>
      <c r="C164" s="19" t="s">
        <v>10</v>
      </c>
      <c r="D164" s="19">
        <v>3</v>
      </c>
      <c r="E164" s="19">
        <v>13</v>
      </c>
      <c r="F164" s="19">
        <v>31</v>
      </c>
      <c r="G164" s="19">
        <v>6</v>
      </c>
      <c r="H164" s="88"/>
      <c r="I164" s="21" t="s">
        <v>295</v>
      </c>
      <c r="J164" s="30">
        <v>152</v>
      </c>
      <c r="K164" s="37">
        <v>-4</v>
      </c>
      <c r="L164" s="30">
        <v>148</v>
      </c>
      <c r="M164" s="30">
        <v>148</v>
      </c>
      <c r="N164" s="37">
        <v>-7</v>
      </c>
      <c r="O164" s="30">
        <v>141</v>
      </c>
      <c r="P164" s="30">
        <v>117</v>
      </c>
      <c r="Q164" s="37">
        <v>-4</v>
      </c>
      <c r="R164" s="30">
        <v>113</v>
      </c>
      <c r="S164" s="82">
        <v>0.17</v>
      </c>
      <c r="T164" s="81">
        <v>14</v>
      </c>
      <c r="U164" s="81"/>
      <c r="V164" s="64">
        <v>0</v>
      </c>
      <c r="W164" s="30">
        <v>0</v>
      </c>
      <c r="X164" s="30">
        <v>0</v>
      </c>
      <c r="Y164" s="30">
        <v>0</v>
      </c>
      <c r="Z164" s="30">
        <v>0</v>
      </c>
      <c r="AA164" s="30">
        <v>0</v>
      </c>
      <c r="AB164" s="30">
        <v>0</v>
      </c>
      <c r="AC164" s="64">
        <v>40</v>
      </c>
      <c r="AD164" s="30">
        <v>216</v>
      </c>
      <c r="AE164" s="30">
        <v>1</v>
      </c>
      <c r="AF164" s="30">
        <v>10</v>
      </c>
      <c r="AG164" s="30">
        <v>47</v>
      </c>
      <c r="AH164" s="30">
        <v>42</v>
      </c>
      <c r="AI164" s="30">
        <v>477</v>
      </c>
      <c r="AJ164" s="30">
        <v>2</v>
      </c>
      <c r="AK164" s="30">
        <v>16</v>
      </c>
      <c r="AL164" s="64">
        <v>0</v>
      </c>
      <c r="AM164" s="30">
        <v>0</v>
      </c>
      <c r="AN164" s="66">
        <v>0</v>
      </c>
      <c r="AO164" s="30">
        <v>2</v>
      </c>
      <c r="AP164" s="67">
        <v>1</v>
      </c>
      <c r="AQ164" s="17">
        <v>0</v>
      </c>
      <c r="AR164" s="17">
        <v>0</v>
      </c>
      <c r="AS164" s="68">
        <f t="shared" si="4"/>
        <v>85.300000000000011</v>
      </c>
      <c r="AT164" s="72">
        <f t="shared" si="5"/>
        <v>6.0928571428571434</v>
      </c>
    </row>
    <row r="165" spans="1:46" x14ac:dyDescent="0.3">
      <c r="A165" s="35" t="s">
        <v>211</v>
      </c>
      <c r="B165" s="19" t="s">
        <v>42</v>
      </c>
      <c r="C165" s="19" t="s">
        <v>10</v>
      </c>
      <c r="D165" s="19">
        <v>3</v>
      </c>
      <c r="E165" s="19">
        <v>13</v>
      </c>
      <c r="F165" s="19">
        <v>31</v>
      </c>
      <c r="G165" s="19">
        <v>6</v>
      </c>
      <c r="H165" s="88"/>
      <c r="I165" s="21" t="s">
        <v>295</v>
      </c>
      <c r="J165" s="30">
        <v>239</v>
      </c>
      <c r="K165" s="37">
        <v>2</v>
      </c>
      <c r="L165" s="30">
        <v>241</v>
      </c>
      <c r="M165" s="30">
        <v>300</v>
      </c>
      <c r="N165" s="37" t="s">
        <v>295</v>
      </c>
      <c r="O165" s="30">
        <v>300</v>
      </c>
      <c r="P165" s="30">
        <v>300</v>
      </c>
      <c r="Q165" s="37" t="s">
        <v>295</v>
      </c>
      <c r="R165" s="30">
        <v>300</v>
      </c>
      <c r="S165" s="82">
        <v>0.01</v>
      </c>
      <c r="T165" s="81">
        <v>15</v>
      </c>
      <c r="U165" s="81"/>
      <c r="V165" s="64">
        <v>0</v>
      </c>
      <c r="W165" s="30">
        <v>0</v>
      </c>
      <c r="X165" s="30">
        <v>0</v>
      </c>
      <c r="Y165" s="30">
        <v>0</v>
      </c>
      <c r="Z165" s="30">
        <v>0</v>
      </c>
      <c r="AA165" s="30">
        <v>0</v>
      </c>
      <c r="AB165" s="30">
        <v>0</v>
      </c>
      <c r="AC165" s="64">
        <v>159</v>
      </c>
      <c r="AD165" s="30">
        <v>519</v>
      </c>
      <c r="AE165" s="30">
        <v>3</v>
      </c>
      <c r="AF165" s="30">
        <v>25</v>
      </c>
      <c r="AG165" s="30">
        <v>34</v>
      </c>
      <c r="AH165" s="30">
        <v>27</v>
      </c>
      <c r="AI165" s="30">
        <v>229</v>
      </c>
      <c r="AJ165" s="30">
        <v>0</v>
      </c>
      <c r="AK165" s="30">
        <v>9</v>
      </c>
      <c r="AL165" s="64">
        <v>0</v>
      </c>
      <c r="AM165" s="30">
        <v>0</v>
      </c>
      <c r="AN165" s="66">
        <v>0</v>
      </c>
      <c r="AO165" s="30">
        <v>2</v>
      </c>
      <c r="AP165" s="67">
        <v>1</v>
      </c>
      <c r="AQ165" s="17">
        <v>0</v>
      </c>
      <c r="AR165" s="17">
        <v>0</v>
      </c>
      <c r="AS165" s="68">
        <f t="shared" si="4"/>
        <v>90.800000000000011</v>
      </c>
      <c r="AT165" s="72">
        <f t="shared" si="5"/>
        <v>6.0533333333333337</v>
      </c>
    </row>
    <row r="166" spans="1:46" x14ac:dyDescent="0.3">
      <c r="A166" s="35" t="s">
        <v>174</v>
      </c>
      <c r="B166" s="19" t="s">
        <v>43</v>
      </c>
      <c r="C166" s="19" t="s">
        <v>10</v>
      </c>
      <c r="D166" s="19">
        <v>3</v>
      </c>
      <c r="E166" s="19">
        <v>13</v>
      </c>
      <c r="F166" s="19">
        <v>31</v>
      </c>
      <c r="G166" s="19">
        <v>6</v>
      </c>
      <c r="H166" s="88"/>
      <c r="I166" s="21" t="s">
        <v>295</v>
      </c>
      <c r="J166" s="30">
        <v>159</v>
      </c>
      <c r="K166" s="37">
        <v>-24</v>
      </c>
      <c r="L166" s="30">
        <v>135</v>
      </c>
      <c r="M166" s="30">
        <v>142</v>
      </c>
      <c r="N166" s="37">
        <v>10</v>
      </c>
      <c r="O166" s="30">
        <v>152</v>
      </c>
      <c r="P166" s="30">
        <v>155</v>
      </c>
      <c r="Q166" s="37">
        <v>-8</v>
      </c>
      <c r="R166" s="30">
        <v>147</v>
      </c>
      <c r="S166" s="82">
        <v>0.3</v>
      </c>
      <c r="T166" s="81">
        <v>16</v>
      </c>
      <c r="U166" s="81"/>
      <c r="V166" s="64">
        <v>0</v>
      </c>
      <c r="W166" s="30">
        <v>0</v>
      </c>
      <c r="X166" s="30">
        <v>0</v>
      </c>
      <c r="Y166" s="30">
        <v>0</v>
      </c>
      <c r="Z166" s="30">
        <v>0</v>
      </c>
      <c r="AA166" s="30">
        <v>0</v>
      </c>
      <c r="AB166" s="30">
        <v>0</v>
      </c>
      <c r="AC166" s="64">
        <v>1</v>
      </c>
      <c r="AD166" s="30">
        <v>4</v>
      </c>
      <c r="AE166" s="30">
        <v>0</v>
      </c>
      <c r="AF166" s="30">
        <v>0</v>
      </c>
      <c r="AG166" s="30">
        <v>108</v>
      </c>
      <c r="AH166" s="30">
        <v>68</v>
      </c>
      <c r="AI166" s="30">
        <v>698</v>
      </c>
      <c r="AJ166" s="30">
        <v>4</v>
      </c>
      <c r="AK166" s="30">
        <v>35</v>
      </c>
      <c r="AL166" s="64">
        <v>0</v>
      </c>
      <c r="AM166" s="30">
        <v>0</v>
      </c>
      <c r="AN166" s="66">
        <v>0</v>
      </c>
      <c r="AO166" s="30">
        <v>0</v>
      </c>
      <c r="AP166" s="67">
        <v>0</v>
      </c>
      <c r="AQ166" s="17">
        <v>0</v>
      </c>
      <c r="AR166" s="17">
        <v>0</v>
      </c>
      <c r="AS166" s="68">
        <f t="shared" si="4"/>
        <v>94.2</v>
      </c>
      <c r="AT166" s="72">
        <f t="shared" si="5"/>
        <v>5.8875000000000002</v>
      </c>
    </row>
    <row r="167" spans="1:46" x14ac:dyDescent="0.3">
      <c r="A167" s="35" t="s">
        <v>299</v>
      </c>
      <c r="B167" s="19" t="s">
        <v>43</v>
      </c>
      <c r="C167" s="19" t="s">
        <v>10</v>
      </c>
      <c r="D167" s="19">
        <v>3</v>
      </c>
      <c r="E167" s="19">
        <v>13</v>
      </c>
      <c r="F167" s="19">
        <v>31</v>
      </c>
      <c r="G167" s="19">
        <v>6</v>
      </c>
      <c r="H167" s="88" t="s">
        <v>396</v>
      </c>
      <c r="I167" s="21" t="s">
        <v>295</v>
      </c>
      <c r="J167" s="30">
        <v>241</v>
      </c>
      <c r="K167" s="37">
        <v>2</v>
      </c>
      <c r="L167" s="30">
        <v>243</v>
      </c>
      <c r="M167" s="30">
        <v>362</v>
      </c>
      <c r="N167" s="37">
        <v>-62</v>
      </c>
      <c r="O167" s="30">
        <v>300</v>
      </c>
      <c r="P167" s="30">
        <v>328</v>
      </c>
      <c r="Q167" s="37">
        <v>-28</v>
      </c>
      <c r="R167" s="30">
        <v>300</v>
      </c>
      <c r="S167" s="82">
        <v>0</v>
      </c>
      <c r="T167" s="81">
        <v>16</v>
      </c>
      <c r="U167" s="81"/>
      <c r="V167" s="64">
        <v>0</v>
      </c>
      <c r="W167" s="30">
        <v>0</v>
      </c>
      <c r="X167" s="30">
        <v>0</v>
      </c>
      <c r="Y167" s="30">
        <v>0</v>
      </c>
      <c r="Z167" s="30">
        <v>0</v>
      </c>
      <c r="AA167" s="30">
        <v>0</v>
      </c>
      <c r="AB167" s="30">
        <v>0</v>
      </c>
      <c r="AC167" s="64">
        <v>0</v>
      </c>
      <c r="AD167" s="30">
        <v>0</v>
      </c>
      <c r="AE167" s="30">
        <v>0</v>
      </c>
      <c r="AF167" s="30">
        <v>0</v>
      </c>
      <c r="AG167" s="30">
        <v>99</v>
      </c>
      <c r="AH167" s="30">
        <v>47</v>
      </c>
      <c r="AI167" s="30">
        <v>693</v>
      </c>
      <c r="AJ167" s="30">
        <v>4</v>
      </c>
      <c r="AK167" s="30">
        <v>32</v>
      </c>
      <c r="AL167" s="64">
        <v>0</v>
      </c>
      <c r="AM167" s="30">
        <v>0</v>
      </c>
      <c r="AN167" s="66">
        <v>0</v>
      </c>
      <c r="AO167" s="30">
        <v>0</v>
      </c>
      <c r="AP167" s="67">
        <v>0</v>
      </c>
      <c r="AQ167" s="17">
        <v>0</v>
      </c>
      <c r="AR167" s="17">
        <v>0</v>
      </c>
      <c r="AS167" s="68">
        <f t="shared" si="4"/>
        <v>93.3</v>
      </c>
      <c r="AT167" s="72">
        <f t="shared" si="5"/>
        <v>5.8312499999999998</v>
      </c>
    </row>
    <row r="168" spans="1:46" x14ac:dyDescent="0.3">
      <c r="A168" s="35" t="s">
        <v>356</v>
      </c>
      <c r="B168" s="19" t="s">
        <v>45</v>
      </c>
      <c r="C168" s="19" t="s">
        <v>10</v>
      </c>
      <c r="D168" s="19">
        <v>3</v>
      </c>
      <c r="E168" s="19">
        <v>13</v>
      </c>
      <c r="F168" s="19">
        <v>31</v>
      </c>
      <c r="G168" s="19">
        <v>6</v>
      </c>
      <c r="H168" s="88"/>
      <c r="I168" s="21" t="s">
        <v>295</v>
      </c>
      <c r="J168" s="30">
        <v>229</v>
      </c>
      <c r="K168" s="37">
        <v>2</v>
      </c>
      <c r="L168" s="30">
        <v>231</v>
      </c>
      <c r="M168" s="30">
        <v>224</v>
      </c>
      <c r="N168" s="37">
        <v>-26</v>
      </c>
      <c r="O168" s="30">
        <v>198</v>
      </c>
      <c r="P168" s="30">
        <v>183</v>
      </c>
      <c r="Q168" s="37">
        <v>-9</v>
      </c>
      <c r="R168" s="30">
        <v>174</v>
      </c>
      <c r="S168" s="82">
        <v>0.05</v>
      </c>
      <c r="T168" s="81">
        <v>16</v>
      </c>
      <c r="U168" s="81"/>
      <c r="V168" s="64">
        <v>0</v>
      </c>
      <c r="W168" s="30">
        <v>0</v>
      </c>
      <c r="X168" s="30">
        <v>0</v>
      </c>
      <c r="Y168" s="30">
        <v>0</v>
      </c>
      <c r="Z168" s="30">
        <v>0</v>
      </c>
      <c r="AA168" s="30">
        <v>0</v>
      </c>
      <c r="AB168" s="30">
        <v>0</v>
      </c>
      <c r="AC168" s="64">
        <v>0</v>
      </c>
      <c r="AD168" s="30">
        <v>0</v>
      </c>
      <c r="AE168" s="30">
        <v>0</v>
      </c>
      <c r="AF168" s="30">
        <v>0</v>
      </c>
      <c r="AG168" s="30">
        <v>99</v>
      </c>
      <c r="AH168" s="30">
        <v>58</v>
      </c>
      <c r="AI168" s="30">
        <v>534</v>
      </c>
      <c r="AJ168" s="30">
        <v>4</v>
      </c>
      <c r="AK168" s="30">
        <v>29</v>
      </c>
      <c r="AL168" s="64">
        <v>0</v>
      </c>
      <c r="AM168" s="30">
        <v>0</v>
      </c>
      <c r="AN168" s="66">
        <v>0</v>
      </c>
      <c r="AO168" s="30">
        <v>3</v>
      </c>
      <c r="AP168" s="67">
        <v>1</v>
      </c>
      <c r="AQ168" s="17">
        <v>0</v>
      </c>
      <c r="AR168" s="17">
        <v>0</v>
      </c>
      <c r="AS168" s="68">
        <f t="shared" si="4"/>
        <v>75.400000000000006</v>
      </c>
      <c r="AT168" s="72">
        <f t="shared" si="5"/>
        <v>4.7125000000000004</v>
      </c>
    </row>
    <row r="169" spans="1:46" x14ac:dyDescent="0.3">
      <c r="A169" s="35" t="s">
        <v>313</v>
      </c>
      <c r="B169" s="19" t="s">
        <v>42</v>
      </c>
      <c r="C169" s="19" t="s">
        <v>10</v>
      </c>
      <c r="D169" s="19">
        <v>3</v>
      </c>
      <c r="E169" s="19">
        <v>13</v>
      </c>
      <c r="F169" s="19">
        <v>31</v>
      </c>
      <c r="G169" s="19">
        <v>6</v>
      </c>
      <c r="H169" s="88"/>
      <c r="I169" s="21" t="s">
        <v>295</v>
      </c>
      <c r="J169" s="30">
        <v>29</v>
      </c>
      <c r="K169" s="37" t="s">
        <v>295</v>
      </c>
      <c r="L169" s="30">
        <v>29</v>
      </c>
      <c r="M169" s="30">
        <v>35</v>
      </c>
      <c r="N169" s="37" t="s">
        <v>295</v>
      </c>
      <c r="O169" s="30">
        <v>35</v>
      </c>
      <c r="P169" s="30">
        <v>42</v>
      </c>
      <c r="Q169" s="37">
        <v>-3</v>
      </c>
      <c r="R169" s="30">
        <v>39</v>
      </c>
      <c r="S169" s="82">
        <v>0.98</v>
      </c>
      <c r="T169" s="81">
        <v>15</v>
      </c>
      <c r="U169" s="81"/>
      <c r="V169" s="64">
        <v>0</v>
      </c>
      <c r="W169" s="30">
        <v>0</v>
      </c>
      <c r="X169" s="30">
        <v>0</v>
      </c>
      <c r="Y169" s="30">
        <v>0</v>
      </c>
      <c r="Z169" s="30">
        <v>0</v>
      </c>
      <c r="AA169" s="30">
        <v>0</v>
      </c>
      <c r="AB169" s="30">
        <v>0</v>
      </c>
      <c r="AC169" s="64">
        <v>82</v>
      </c>
      <c r="AD169" s="30">
        <v>424</v>
      </c>
      <c r="AE169" s="30">
        <v>2</v>
      </c>
      <c r="AF169" s="30">
        <v>18</v>
      </c>
      <c r="AG169" s="30">
        <v>23</v>
      </c>
      <c r="AH169" s="30">
        <v>17</v>
      </c>
      <c r="AI169" s="30">
        <v>143</v>
      </c>
      <c r="AJ169" s="30">
        <v>0</v>
      </c>
      <c r="AK169" s="30">
        <v>3</v>
      </c>
      <c r="AL169" s="64">
        <v>429</v>
      </c>
      <c r="AM169" s="30">
        <v>0</v>
      </c>
      <c r="AN169" s="66">
        <v>0</v>
      </c>
      <c r="AO169" s="30">
        <v>1</v>
      </c>
      <c r="AP169" s="67">
        <v>0</v>
      </c>
      <c r="AQ169" s="17">
        <v>0</v>
      </c>
      <c r="AR169" s="17">
        <v>0</v>
      </c>
      <c r="AS169" s="68">
        <f t="shared" si="4"/>
        <v>68.7</v>
      </c>
      <c r="AT169" s="72">
        <f t="shared" si="5"/>
        <v>4.58</v>
      </c>
    </row>
    <row r="170" spans="1:46" x14ac:dyDescent="0.3">
      <c r="A170" s="35" t="s">
        <v>325</v>
      </c>
      <c r="B170" s="19" t="s">
        <v>43</v>
      </c>
      <c r="C170" s="19" t="s">
        <v>35</v>
      </c>
      <c r="D170" s="19">
        <v>10</v>
      </c>
      <c r="E170" s="19">
        <v>6</v>
      </c>
      <c r="F170" s="19">
        <v>15</v>
      </c>
      <c r="G170" s="19">
        <v>8</v>
      </c>
      <c r="H170" s="88"/>
      <c r="I170" s="21" t="s">
        <v>295</v>
      </c>
      <c r="J170" s="30">
        <v>78</v>
      </c>
      <c r="K170" s="37">
        <v>8</v>
      </c>
      <c r="L170" s="30">
        <v>86</v>
      </c>
      <c r="M170" s="30">
        <v>79</v>
      </c>
      <c r="N170" s="37">
        <v>7</v>
      </c>
      <c r="O170" s="30">
        <v>86</v>
      </c>
      <c r="P170" s="30">
        <v>82</v>
      </c>
      <c r="Q170" s="37">
        <v>7</v>
      </c>
      <c r="R170" s="30">
        <v>89</v>
      </c>
      <c r="S170" s="82">
        <v>0.91</v>
      </c>
      <c r="T170" s="81" t="s">
        <v>295</v>
      </c>
      <c r="U170" s="81"/>
      <c r="V170" s="64" t="s">
        <v>295</v>
      </c>
      <c r="W170" s="30" t="s">
        <v>295</v>
      </c>
      <c r="X170" s="30" t="s">
        <v>295</v>
      </c>
      <c r="Y170" s="30" t="s">
        <v>295</v>
      </c>
      <c r="Z170" s="30" t="s">
        <v>295</v>
      </c>
      <c r="AA170" s="30" t="s">
        <v>295</v>
      </c>
      <c r="AB170" s="30" t="s">
        <v>295</v>
      </c>
      <c r="AC170" s="64" t="s">
        <v>295</v>
      </c>
      <c r="AD170" s="30" t="s">
        <v>295</v>
      </c>
      <c r="AE170" s="30" t="s">
        <v>295</v>
      </c>
      <c r="AF170" s="30" t="s">
        <v>295</v>
      </c>
      <c r="AG170" s="30" t="s">
        <v>295</v>
      </c>
      <c r="AH170" s="30" t="s">
        <v>295</v>
      </c>
      <c r="AI170" s="30" t="s">
        <v>295</v>
      </c>
      <c r="AJ170" s="30" t="s">
        <v>295</v>
      </c>
      <c r="AK170" s="30" t="s">
        <v>295</v>
      </c>
      <c r="AL170" s="64" t="s">
        <v>295</v>
      </c>
      <c r="AM170" s="30" t="s">
        <v>295</v>
      </c>
      <c r="AN170" s="66" t="s">
        <v>295</v>
      </c>
      <c r="AO170" s="30" t="s">
        <v>295</v>
      </c>
      <c r="AP170" s="67" t="s">
        <v>295</v>
      </c>
      <c r="AQ170" s="17">
        <v>0</v>
      </c>
      <c r="AR170" s="17">
        <v>0</v>
      </c>
      <c r="AS170" s="68">
        <f t="shared" si="4"/>
        <v>0</v>
      </c>
      <c r="AT170" s="72" t="str">
        <f t="shared" si="5"/>
        <v>-</v>
      </c>
    </row>
    <row r="171" spans="1:46" x14ac:dyDescent="0.3">
      <c r="A171" s="35" t="s">
        <v>265</v>
      </c>
      <c r="B171" s="19" t="s">
        <v>44</v>
      </c>
      <c r="C171" s="19" t="s">
        <v>35</v>
      </c>
      <c r="D171" s="19">
        <v>10</v>
      </c>
      <c r="E171" s="19">
        <v>6</v>
      </c>
      <c r="F171" s="19">
        <v>15</v>
      </c>
      <c r="G171" s="19">
        <v>8</v>
      </c>
      <c r="H171" s="88"/>
      <c r="I171" s="21" t="s">
        <v>295</v>
      </c>
      <c r="J171" s="30">
        <v>102</v>
      </c>
      <c r="K171" s="37">
        <v>1</v>
      </c>
      <c r="L171" s="30">
        <v>103</v>
      </c>
      <c r="M171" s="30">
        <v>99</v>
      </c>
      <c r="N171" s="37">
        <v>10</v>
      </c>
      <c r="O171" s="30">
        <v>109</v>
      </c>
      <c r="P171" s="30">
        <v>128</v>
      </c>
      <c r="Q171" s="37">
        <v>7</v>
      </c>
      <c r="R171" s="30">
        <v>135</v>
      </c>
      <c r="S171" s="82">
        <v>0.89</v>
      </c>
      <c r="T171" s="81" t="s">
        <v>295</v>
      </c>
      <c r="U171" s="81"/>
      <c r="V171" s="64" t="s">
        <v>295</v>
      </c>
      <c r="W171" s="30" t="s">
        <v>295</v>
      </c>
      <c r="X171" s="30" t="s">
        <v>295</v>
      </c>
      <c r="Y171" s="30" t="s">
        <v>295</v>
      </c>
      <c r="Z171" s="30" t="s">
        <v>295</v>
      </c>
      <c r="AA171" s="30" t="s">
        <v>295</v>
      </c>
      <c r="AB171" s="30" t="s">
        <v>295</v>
      </c>
      <c r="AC171" s="64" t="s">
        <v>295</v>
      </c>
      <c r="AD171" s="30" t="s">
        <v>295</v>
      </c>
      <c r="AE171" s="30" t="s">
        <v>295</v>
      </c>
      <c r="AF171" s="30" t="s">
        <v>295</v>
      </c>
      <c r="AG171" s="30" t="s">
        <v>295</v>
      </c>
      <c r="AH171" s="30" t="s">
        <v>295</v>
      </c>
      <c r="AI171" s="30" t="s">
        <v>295</v>
      </c>
      <c r="AJ171" s="30" t="s">
        <v>295</v>
      </c>
      <c r="AK171" s="30" t="s">
        <v>295</v>
      </c>
      <c r="AL171" s="64" t="s">
        <v>295</v>
      </c>
      <c r="AM171" s="30" t="s">
        <v>295</v>
      </c>
      <c r="AN171" s="66" t="s">
        <v>295</v>
      </c>
      <c r="AO171" s="30" t="s">
        <v>295</v>
      </c>
      <c r="AP171" s="67" t="s">
        <v>295</v>
      </c>
      <c r="AQ171" s="17">
        <v>0</v>
      </c>
      <c r="AR171" s="17">
        <v>0</v>
      </c>
      <c r="AS171" s="68">
        <f t="shared" si="4"/>
        <v>0</v>
      </c>
      <c r="AT171" s="72" t="str">
        <f t="shared" si="5"/>
        <v>-</v>
      </c>
    </row>
    <row r="172" spans="1:46" x14ac:dyDescent="0.3">
      <c r="A172" s="35" t="s">
        <v>151</v>
      </c>
      <c r="B172" s="19" t="s">
        <v>42</v>
      </c>
      <c r="C172" s="19" t="s">
        <v>35</v>
      </c>
      <c r="D172" s="19">
        <v>10</v>
      </c>
      <c r="E172" s="19">
        <v>6</v>
      </c>
      <c r="F172" s="19">
        <v>15</v>
      </c>
      <c r="G172" s="19">
        <v>8</v>
      </c>
      <c r="H172" s="88"/>
      <c r="I172" s="21" t="s">
        <v>295</v>
      </c>
      <c r="J172" s="30">
        <v>14</v>
      </c>
      <c r="K172" s="37">
        <v>-1</v>
      </c>
      <c r="L172" s="30">
        <v>13</v>
      </c>
      <c r="M172" s="30">
        <v>16</v>
      </c>
      <c r="N172" s="37" t="s">
        <v>295</v>
      </c>
      <c r="O172" s="30">
        <v>16</v>
      </c>
      <c r="P172" s="30">
        <v>18</v>
      </c>
      <c r="Q172" s="37">
        <v>3</v>
      </c>
      <c r="R172" s="30">
        <v>21</v>
      </c>
      <c r="S172" s="82">
        <v>1</v>
      </c>
      <c r="T172" s="81">
        <v>16</v>
      </c>
      <c r="U172" s="81"/>
      <c r="V172" s="64">
        <v>0</v>
      </c>
      <c r="W172" s="30">
        <v>0</v>
      </c>
      <c r="X172" s="30">
        <v>0</v>
      </c>
      <c r="Y172" s="30">
        <v>0</v>
      </c>
      <c r="Z172" s="30">
        <v>0</v>
      </c>
      <c r="AA172" s="30">
        <v>0</v>
      </c>
      <c r="AB172" s="30">
        <v>0</v>
      </c>
      <c r="AC172" s="64">
        <v>392</v>
      </c>
      <c r="AD172" s="30">
        <v>1845</v>
      </c>
      <c r="AE172" s="30">
        <v>13</v>
      </c>
      <c r="AF172" s="30">
        <v>85</v>
      </c>
      <c r="AG172" s="30">
        <v>64</v>
      </c>
      <c r="AH172" s="30">
        <v>57</v>
      </c>
      <c r="AI172" s="30">
        <v>416</v>
      </c>
      <c r="AJ172" s="30">
        <v>0</v>
      </c>
      <c r="AK172" s="30">
        <v>16</v>
      </c>
      <c r="AL172" s="64">
        <v>0</v>
      </c>
      <c r="AM172" s="30">
        <v>0</v>
      </c>
      <c r="AN172" s="66">
        <v>0</v>
      </c>
      <c r="AO172" s="30">
        <v>5</v>
      </c>
      <c r="AP172" s="67">
        <v>5</v>
      </c>
      <c r="AQ172" s="17">
        <v>1</v>
      </c>
      <c r="AR172" s="17">
        <v>0</v>
      </c>
      <c r="AS172" s="68">
        <f t="shared" si="4"/>
        <v>294.10000000000002</v>
      </c>
      <c r="AT172" s="72">
        <f t="shared" si="5"/>
        <v>18.381250000000001</v>
      </c>
    </row>
    <row r="173" spans="1:46" x14ac:dyDescent="0.3">
      <c r="A173" s="35" t="s">
        <v>357</v>
      </c>
      <c r="B173" s="19" t="s">
        <v>44</v>
      </c>
      <c r="C173" s="19" t="s">
        <v>35</v>
      </c>
      <c r="D173" s="19">
        <v>10</v>
      </c>
      <c r="E173" s="19">
        <v>6</v>
      </c>
      <c r="F173" s="19">
        <v>15</v>
      </c>
      <c r="G173" s="19">
        <v>8</v>
      </c>
      <c r="H173" s="88"/>
      <c r="I173" s="21" t="s">
        <v>295</v>
      </c>
      <c r="J173" s="30">
        <v>231</v>
      </c>
      <c r="K173" s="37">
        <v>2</v>
      </c>
      <c r="L173" s="30">
        <v>233</v>
      </c>
      <c r="M173" s="30">
        <v>399</v>
      </c>
      <c r="N173" s="37">
        <v>-99</v>
      </c>
      <c r="O173" s="30">
        <v>300</v>
      </c>
      <c r="P173" s="30">
        <v>234</v>
      </c>
      <c r="Q173" s="37">
        <v>-10</v>
      </c>
      <c r="R173" s="30">
        <v>224</v>
      </c>
      <c r="S173" s="82">
        <v>0.02</v>
      </c>
      <c r="T173" s="81">
        <v>9</v>
      </c>
      <c r="U173" s="81"/>
      <c r="V173" s="64">
        <v>198</v>
      </c>
      <c r="W173" s="30">
        <v>111</v>
      </c>
      <c r="X173" s="30">
        <v>2418</v>
      </c>
      <c r="Y173" s="30">
        <v>14</v>
      </c>
      <c r="Z173" s="30">
        <v>11</v>
      </c>
      <c r="AA173" s="30">
        <v>23</v>
      </c>
      <c r="AB173" s="30">
        <v>117</v>
      </c>
      <c r="AC173" s="64">
        <v>34</v>
      </c>
      <c r="AD173" s="30">
        <v>87</v>
      </c>
      <c r="AE173" s="30">
        <v>1</v>
      </c>
      <c r="AF173" s="30">
        <v>5</v>
      </c>
      <c r="AG173" s="30">
        <v>0</v>
      </c>
      <c r="AH173" s="30">
        <v>0</v>
      </c>
      <c r="AI173" s="30">
        <v>0</v>
      </c>
      <c r="AJ173" s="30">
        <v>0</v>
      </c>
      <c r="AK173" s="30">
        <v>0</v>
      </c>
      <c r="AL173" s="64">
        <v>0</v>
      </c>
      <c r="AM173" s="30">
        <v>0</v>
      </c>
      <c r="AN173" s="66">
        <v>0</v>
      </c>
      <c r="AO173" s="30">
        <v>7</v>
      </c>
      <c r="AP173" s="67">
        <v>3</v>
      </c>
      <c r="AQ173" s="17">
        <v>0</v>
      </c>
      <c r="AR173" s="17">
        <v>0</v>
      </c>
      <c r="AS173" s="68">
        <f t="shared" si="4"/>
        <v>150.41999999999999</v>
      </c>
      <c r="AT173" s="72">
        <f t="shared" si="5"/>
        <v>16.713333333333331</v>
      </c>
    </row>
    <row r="174" spans="1:46" x14ac:dyDescent="0.3">
      <c r="A174" s="35" t="s">
        <v>159</v>
      </c>
      <c r="B174" s="19" t="s">
        <v>42</v>
      </c>
      <c r="C174" s="19" t="s">
        <v>35</v>
      </c>
      <c r="D174" s="19">
        <v>10</v>
      </c>
      <c r="E174" s="19">
        <v>6</v>
      </c>
      <c r="F174" s="19">
        <v>15</v>
      </c>
      <c r="G174" s="19">
        <v>8</v>
      </c>
      <c r="H174" s="88"/>
      <c r="I174" s="21" t="s">
        <v>295</v>
      </c>
      <c r="J174" s="30">
        <v>92</v>
      </c>
      <c r="K174" s="37">
        <v>3</v>
      </c>
      <c r="L174" s="30">
        <v>95</v>
      </c>
      <c r="M174" s="30">
        <v>105</v>
      </c>
      <c r="N174" s="37">
        <v>-9</v>
      </c>
      <c r="O174" s="30">
        <v>96</v>
      </c>
      <c r="P174" s="30">
        <v>111</v>
      </c>
      <c r="Q174" s="37">
        <v>-6</v>
      </c>
      <c r="R174" s="30">
        <v>105</v>
      </c>
      <c r="S174" s="82">
        <v>0.65</v>
      </c>
      <c r="T174" s="81">
        <v>6</v>
      </c>
      <c r="U174" s="81"/>
      <c r="V174" s="64">
        <v>0</v>
      </c>
      <c r="W174" s="30">
        <v>0</v>
      </c>
      <c r="X174" s="30">
        <v>0</v>
      </c>
      <c r="Y174" s="30">
        <v>0</v>
      </c>
      <c r="Z174" s="30">
        <v>0</v>
      </c>
      <c r="AA174" s="30">
        <v>0</v>
      </c>
      <c r="AB174" s="30">
        <v>0</v>
      </c>
      <c r="AC174" s="64">
        <v>74</v>
      </c>
      <c r="AD174" s="30">
        <v>330</v>
      </c>
      <c r="AE174" s="30">
        <v>3</v>
      </c>
      <c r="AF174" s="30">
        <v>17</v>
      </c>
      <c r="AG174" s="30">
        <v>10</v>
      </c>
      <c r="AH174" s="30">
        <v>9</v>
      </c>
      <c r="AI174" s="30">
        <v>69</v>
      </c>
      <c r="AJ174" s="30">
        <v>0</v>
      </c>
      <c r="AK174" s="30">
        <v>4</v>
      </c>
      <c r="AL174" s="64">
        <v>0</v>
      </c>
      <c r="AM174" s="30">
        <v>0</v>
      </c>
      <c r="AN174" s="66">
        <v>0</v>
      </c>
      <c r="AO174" s="30">
        <v>1</v>
      </c>
      <c r="AP174" s="67">
        <v>0</v>
      </c>
      <c r="AQ174" s="17">
        <v>0</v>
      </c>
      <c r="AR174" s="17">
        <v>0</v>
      </c>
      <c r="AS174" s="68">
        <f t="shared" si="4"/>
        <v>57.9</v>
      </c>
      <c r="AT174" s="72">
        <f t="shared" si="5"/>
        <v>9.65</v>
      </c>
    </row>
    <row r="175" spans="1:46" x14ac:dyDescent="0.3">
      <c r="A175" s="35" t="s">
        <v>288</v>
      </c>
      <c r="B175" s="19" t="s">
        <v>43</v>
      </c>
      <c r="C175" s="19" t="s">
        <v>35</v>
      </c>
      <c r="D175" s="19">
        <v>10</v>
      </c>
      <c r="E175" s="19">
        <v>6</v>
      </c>
      <c r="F175" s="19">
        <v>15</v>
      </c>
      <c r="G175" s="19">
        <v>8</v>
      </c>
      <c r="H175" s="88"/>
      <c r="I175" s="21" t="s">
        <v>295</v>
      </c>
      <c r="J175" s="30">
        <v>24</v>
      </c>
      <c r="K175" s="37">
        <v>3</v>
      </c>
      <c r="L175" s="30">
        <v>27</v>
      </c>
      <c r="M175" s="30">
        <v>31</v>
      </c>
      <c r="N175" s="37">
        <v>1</v>
      </c>
      <c r="O175" s="30">
        <v>32</v>
      </c>
      <c r="P175" s="30">
        <v>31</v>
      </c>
      <c r="Q175" s="37" t="s">
        <v>295</v>
      </c>
      <c r="R175" s="30">
        <v>31</v>
      </c>
      <c r="S175" s="82">
        <v>0.99</v>
      </c>
      <c r="T175" s="81">
        <v>16</v>
      </c>
      <c r="U175" s="81"/>
      <c r="V175" s="64">
        <v>0</v>
      </c>
      <c r="W175" s="30">
        <v>0</v>
      </c>
      <c r="X175" s="30">
        <v>0</v>
      </c>
      <c r="Y175" s="30">
        <v>0</v>
      </c>
      <c r="Z175" s="30">
        <v>0</v>
      </c>
      <c r="AA175" s="30">
        <v>0</v>
      </c>
      <c r="AB175" s="30">
        <v>0</v>
      </c>
      <c r="AC175" s="64">
        <v>0</v>
      </c>
      <c r="AD175" s="30">
        <v>0</v>
      </c>
      <c r="AE175" s="30">
        <v>0</v>
      </c>
      <c r="AF175" s="30">
        <v>0</v>
      </c>
      <c r="AG175" s="30">
        <v>103</v>
      </c>
      <c r="AH175" s="30">
        <v>67</v>
      </c>
      <c r="AI175" s="30">
        <v>872</v>
      </c>
      <c r="AJ175" s="30">
        <v>8</v>
      </c>
      <c r="AK175" s="30">
        <v>42</v>
      </c>
      <c r="AL175" s="64">
        <v>0</v>
      </c>
      <c r="AM175" s="30">
        <v>0</v>
      </c>
      <c r="AN175" s="66">
        <v>0</v>
      </c>
      <c r="AO175" s="30">
        <v>0</v>
      </c>
      <c r="AP175" s="67">
        <v>0</v>
      </c>
      <c r="AQ175" s="17">
        <v>0</v>
      </c>
      <c r="AR175" s="17">
        <v>0</v>
      </c>
      <c r="AS175" s="68">
        <f t="shared" si="4"/>
        <v>135.19999999999999</v>
      </c>
      <c r="AT175" s="72">
        <f t="shared" si="5"/>
        <v>8.4499999999999993</v>
      </c>
    </row>
    <row r="176" spans="1:46" x14ac:dyDescent="0.3">
      <c r="A176" s="35" t="s">
        <v>224</v>
      </c>
      <c r="B176" s="19" t="s">
        <v>42</v>
      </c>
      <c r="C176" s="19" t="s">
        <v>35</v>
      </c>
      <c r="D176" s="19">
        <v>10</v>
      </c>
      <c r="E176" s="19">
        <v>6</v>
      </c>
      <c r="F176" s="19">
        <v>15</v>
      </c>
      <c r="G176" s="19">
        <v>8</v>
      </c>
      <c r="H176" s="88"/>
      <c r="I176" s="21" t="s">
        <v>295</v>
      </c>
      <c r="J176" s="30">
        <v>170</v>
      </c>
      <c r="K176" s="37">
        <v>-1</v>
      </c>
      <c r="L176" s="30">
        <v>169</v>
      </c>
      <c r="M176" s="30">
        <v>153</v>
      </c>
      <c r="N176" s="37">
        <v>-8</v>
      </c>
      <c r="O176" s="30">
        <v>145</v>
      </c>
      <c r="P176" s="30">
        <v>120</v>
      </c>
      <c r="Q176" s="37">
        <v>-1</v>
      </c>
      <c r="R176" s="30">
        <v>119</v>
      </c>
      <c r="S176" s="82">
        <v>0.37</v>
      </c>
      <c r="T176" s="81">
        <v>15</v>
      </c>
      <c r="U176" s="81"/>
      <c r="V176" s="64">
        <v>0</v>
      </c>
      <c r="W176" s="30">
        <v>0</v>
      </c>
      <c r="X176" s="30">
        <v>0</v>
      </c>
      <c r="Y176" s="30">
        <v>0</v>
      </c>
      <c r="Z176" s="30">
        <v>0</v>
      </c>
      <c r="AA176" s="30">
        <v>0</v>
      </c>
      <c r="AB176" s="30">
        <v>0</v>
      </c>
      <c r="AC176" s="64">
        <v>57</v>
      </c>
      <c r="AD176" s="30">
        <v>329</v>
      </c>
      <c r="AE176" s="30">
        <v>6</v>
      </c>
      <c r="AF176" s="30">
        <v>18</v>
      </c>
      <c r="AG176" s="30">
        <v>62</v>
      </c>
      <c r="AH176" s="30">
        <v>40</v>
      </c>
      <c r="AI176" s="30">
        <v>387</v>
      </c>
      <c r="AJ176" s="30">
        <v>0</v>
      </c>
      <c r="AK176" s="30">
        <v>17</v>
      </c>
      <c r="AL176" s="64">
        <v>521</v>
      </c>
      <c r="AM176" s="30">
        <v>2</v>
      </c>
      <c r="AN176" s="66">
        <v>0</v>
      </c>
      <c r="AO176" s="30">
        <v>2</v>
      </c>
      <c r="AP176" s="67">
        <v>1</v>
      </c>
      <c r="AQ176" s="17">
        <v>0</v>
      </c>
      <c r="AR176" s="17">
        <v>1</v>
      </c>
      <c r="AS176" s="68">
        <f t="shared" si="4"/>
        <v>117.60000000000001</v>
      </c>
      <c r="AT176" s="72">
        <f t="shared" si="5"/>
        <v>7.8400000000000007</v>
      </c>
    </row>
    <row r="177" spans="1:46" x14ac:dyDescent="0.3">
      <c r="A177" s="35" t="s">
        <v>289</v>
      </c>
      <c r="B177" s="19" t="s">
        <v>43</v>
      </c>
      <c r="C177" s="19" t="s">
        <v>35</v>
      </c>
      <c r="D177" s="19">
        <v>10</v>
      </c>
      <c r="E177" s="19">
        <v>6</v>
      </c>
      <c r="F177" s="19">
        <v>15</v>
      </c>
      <c r="G177" s="19">
        <v>8</v>
      </c>
      <c r="H177" s="88"/>
      <c r="I177" s="21" t="s">
        <v>295</v>
      </c>
      <c r="J177" s="30">
        <v>266</v>
      </c>
      <c r="K177" s="37">
        <v>2</v>
      </c>
      <c r="L177" s="30">
        <v>268</v>
      </c>
      <c r="M177" s="30">
        <v>366</v>
      </c>
      <c r="N177" s="37">
        <v>-66</v>
      </c>
      <c r="O177" s="30">
        <v>300</v>
      </c>
      <c r="P177" s="30">
        <v>408</v>
      </c>
      <c r="Q177" s="37">
        <v>-108</v>
      </c>
      <c r="R177" s="30">
        <v>300</v>
      </c>
      <c r="S177" s="82">
        <v>0.01</v>
      </c>
      <c r="T177" s="81">
        <v>12</v>
      </c>
      <c r="U177" s="81"/>
      <c r="V177" s="64">
        <v>0</v>
      </c>
      <c r="W177" s="30">
        <v>0</v>
      </c>
      <c r="X177" s="30">
        <v>0</v>
      </c>
      <c r="Y177" s="30">
        <v>0</v>
      </c>
      <c r="Z177" s="30">
        <v>0</v>
      </c>
      <c r="AA177" s="30">
        <v>0</v>
      </c>
      <c r="AB177" s="30">
        <v>0</v>
      </c>
      <c r="AC177" s="64">
        <v>0</v>
      </c>
      <c r="AD177" s="30">
        <v>0</v>
      </c>
      <c r="AE177" s="30">
        <v>0</v>
      </c>
      <c r="AF177" s="30">
        <v>0</v>
      </c>
      <c r="AG177" s="30">
        <v>72</v>
      </c>
      <c r="AH177" s="30">
        <v>47</v>
      </c>
      <c r="AI177" s="30">
        <v>568</v>
      </c>
      <c r="AJ177" s="30">
        <v>2</v>
      </c>
      <c r="AK177" s="30">
        <v>34</v>
      </c>
      <c r="AL177" s="64">
        <v>0</v>
      </c>
      <c r="AM177" s="30">
        <v>0</v>
      </c>
      <c r="AN177" s="66">
        <v>0</v>
      </c>
      <c r="AO177" s="30">
        <v>0</v>
      </c>
      <c r="AP177" s="67">
        <v>0</v>
      </c>
      <c r="AQ177" s="17">
        <v>0</v>
      </c>
      <c r="AR177" s="17">
        <v>0</v>
      </c>
      <c r="AS177" s="68">
        <f t="shared" si="4"/>
        <v>68.8</v>
      </c>
      <c r="AT177" s="72">
        <f t="shared" si="5"/>
        <v>5.7333333333333334</v>
      </c>
    </row>
    <row r="178" spans="1:46" x14ac:dyDescent="0.3">
      <c r="A178" s="35" t="s">
        <v>225</v>
      </c>
      <c r="B178" s="19" t="s">
        <v>45</v>
      </c>
      <c r="C178" s="19" t="s">
        <v>35</v>
      </c>
      <c r="D178" s="19">
        <v>10</v>
      </c>
      <c r="E178" s="19">
        <v>6</v>
      </c>
      <c r="F178" s="19">
        <v>15</v>
      </c>
      <c r="G178" s="19">
        <v>8</v>
      </c>
      <c r="H178" s="88" t="s">
        <v>382</v>
      </c>
      <c r="I178" s="21" t="s">
        <v>295</v>
      </c>
      <c r="J178" s="30">
        <v>107</v>
      </c>
      <c r="K178" s="37">
        <v>-5</v>
      </c>
      <c r="L178" s="30">
        <v>102</v>
      </c>
      <c r="M178" s="30">
        <v>102</v>
      </c>
      <c r="N178" s="37" t="s">
        <v>295</v>
      </c>
      <c r="O178" s="30">
        <v>102</v>
      </c>
      <c r="P178" s="30">
        <v>101</v>
      </c>
      <c r="Q178" s="37">
        <v>8</v>
      </c>
      <c r="R178" s="30">
        <v>109</v>
      </c>
      <c r="S178" s="82">
        <v>0.88</v>
      </c>
      <c r="T178" s="81">
        <v>16</v>
      </c>
      <c r="U178" s="81"/>
      <c r="V178" s="64">
        <v>0</v>
      </c>
      <c r="W178" s="30">
        <v>0</v>
      </c>
      <c r="X178" s="30">
        <v>0</v>
      </c>
      <c r="Y178" s="30">
        <v>0</v>
      </c>
      <c r="Z178" s="30">
        <v>0</v>
      </c>
      <c r="AA178" s="30">
        <v>0</v>
      </c>
      <c r="AB178" s="30">
        <v>0</v>
      </c>
      <c r="AC178" s="64">
        <v>0</v>
      </c>
      <c r="AD178" s="30">
        <v>0</v>
      </c>
      <c r="AE178" s="30">
        <v>0</v>
      </c>
      <c r="AF178" s="30">
        <v>0</v>
      </c>
      <c r="AG178" s="30">
        <v>89</v>
      </c>
      <c r="AH178" s="30">
        <v>58</v>
      </c>
      <c r="AI178" s="30">
        <v>702</v>
      </c>
      <c r="AJ178" s="30">
        <v>3</v>
      </c>
      <c r="AK178" s="30">
        <v>42</v>
      </c>
      <c r="AL178" s="64">
        <v>0</v>
      </c>
      <c r="AM178" s="30">
        <v>0</v>
      </c>
      <c r="AN178" s="66">
        <v>0</v>
      </c>
      <c r="AO178" s="30">
        <v>1</v>
      </c>
      <c r="AP178" s="67">
        <v>1</v>
      </c>
      <c r="AQ178" s="17">
        <v>0</v>
      </c>
      <c r="AR178" s="17">
        <v>0</v>
      </c>
      <c r="AS178" s="68">
        <f t="shared" si="4"/>
        <v>86.2</v>
      </c>
      <c r="AT178" s="72">
        <f t="shared" si="5"/>
        <v>5.3875000000000002</v>
      </c>
    </row>
    <row r="179" spans="1:46" x14ac:dyDescent="0.3">
      <c r="A179" s="35" t="s">
        <v>221</v>
      </c>
      <c r="B179" s="19" t="s">
        <v>43</v>
      </c>
      <c r="C179" s="19" t="s">
        <v>35</v>
      </c>
      <c r="D179" s="19">
        <v>10</v>
      </c>
      <c r="E179" s="19">
        <v>6</v>
      </c>
      <c r="F179" s="19">
        <v>15</v>
      </c>
      <c r="G179" s="19">
        <v>8</v>
      </c>
      <c r="H179" s="88"/>
      <c r="I179" s="21" t="s">
        <v>295</v>
      </c>
      <c r="J179" s="30">
        <v>253</v>
      </c>
      <c r="K179" s="37">
        <v>2</v>
      </c>
      <c r="L179" s="30">
        <v>255</v>
      </c>
      <c r="M179" s="30">
        <v>291</v>
      </c>
      <c r="N179" s="37">
        <v>9</v>
      </c>
      <c r="O179" s="30">
        <v>300</v>
      </c>
      <c r="P179" s="30">
        <v>350</v>
      </c>
      <c r="Q179" s="37">
        <v>-50</v>
      </c>
      <c r="R179" s="30">
        <v>300</v>
      </c>
      <c r="S179" s="82">
        <v>0.02</v>
      </c>
      <c r="T179" s="81">
        <v>16</v>
      </c>
      <c r="U179" s="81"/>
      <c r="V179" s="64">
        <v>0</v>
      </c>
      <c r="W179" s="30">
        <v>0</v>
      </c>
      <c r="X179" s="30">
        <v>0</v>
      </c>
      <c r="Y179" s="30">
        <v>0</v>
      </c>
      <c r="Z179" s="30">
        <v>0</v>
      </c>
      <c r="AA179" s="30">
        <v>0</v>
      </c>
      <c r="AB179" s="30">
        <v>0</v>
      </c>
      <c r="AC179" s="64">
        <v>0</v>
      </c>
      <c r="AD179" s="30">
        <v>0</v>
      </c>
      <c r="AE179" s="30">
        <v>0</v>
      </c>
      <c r="AF179" s="30">
        <v>0</v>
      </c>
      <c r="AG179" s="30">
        <v>94</v>
      </c>
      <c r="AH179" s="30">
        <v>55</v>
      </c>
      <c r="AI179" s="30">
        <v>577</v>
      </c>
      <c r="AJ179" s="30">
        <v>3</v>
      </c>
      <c r="AK179" s="30">
        <v>25</v>
      </c>
      <c r="AL179" s="64">
        <v>0</v>
      </c>
      <c r="AM179" s="30">
        <v>0</v>
      </c>
      <c r="AN179" s="66">
        <v>0</v>
      </c>
      <c r="AO179" s="30">
        <v>1</v>
      </c>
      <c r="AP179" s="67">
        <v>1</v>
      </c>
      <c r="AQ179" s="17">
        <v>0</v>
      </c>
      <c r="AR179" s="17">
        <v>0</v>
      </c>
      <c r="AS179" s="68">
        <f t="shared" si="4"/>
        <v>73.7</v>
      </c>
      <c r="AT179" s="72">
        <f t="shared" si="5"/>
        <v>4.6062500000000002</v>
      </c>
    </row>
    <row r="180" spans="1:46" x14ac:dyDescent="0.3">
      <c r="A180" s="35" t="s">
        <v>230</v>
      </c>
      <c r="B180" s="19" t="s">
        <v>44</v>
      </c>
      <c r="C180" s="19" t="s">
        <v>26</v>
      </c>
      <c r="D180" s="19">
        <v>11</v>
      </c>
      <c r="E180" s="19">
        <v>5</v>
      </c>
      <c r="F180" s="19">
        <v>21</v>
      </c>
      <c r="G180" s="19">
        <v>11</v>
      </c>
      <c r="H180" s="88"/>
      <c r="I180" s="21" t="s">
        <v>295</v>
      </c>
      <c r="J180" s="30">
        <v>43</v>
      </c>
      <c r="K180" s="37">
        <v>-1</v>
      </c>
      <c r="L180" s="30">
        <v>42</v>
      </c>
      <c r="M180" s="30">
        <v>58</v>
      </c>
      <c r="N180" s="37">
        <v>-6</v>
      </c>
      <c r="O180" s="30">
        <v>52</v>
      </c>
      <c r="P180" s="30">
        <v>59</v>
      </c>
      <c r="Q180" s="37">
        <v>1</v>
      </c>
      <c r="R180" s="30">
        <v>60</v>
      </c>
      <c r="S180" s="82">
        <v>1</v>
      </c>
      <c r="T180" s="81">
        <v>16</v>
      </c>
      <c r="U180" s="81"/>
      <c r="V180" s="64">
        <v>408</v>
      </c>
      <c r="W180" s="30">
        <v>200</v>
      </c>
      <c r="X180" s="30">
        <v>4952</v>
      </c>
      <c r="Y180" s="30">
        <v>32</v>
      </c>
      <c r="Z180" s="30">
        <v>9</v>
      </c>
      <c r="AA180" s="30">
        <v>33</v>
      </c>
      <c r="AB180" s="30">
        <v>240</v>
      </c>
      <c r="AC180" s="64">
        <v>33</v>
      </c>
      <c r="AD180" s="30">
        <v>27</v>
      </c>
      <c r="AE180" s="30">
        <v>0</v>
      </c>
      <c r="AF180" s="30">
        <v>5</v>
      </c>
      <c r="AG180" s="30">
        <v>0</v>
      </c>
      <c r="AH180" s="30">
        <v>0</v>
      </c>
      <c r="AI180" s="30">
        <v>-6</v>
      </c>
      <c r="AJ180" s="30">
        <v>0</v>
      </c>
      <c r="AK180" s="30">
        <v>0</v>
      </c>
      <c r="AL180" s="64">
        <v>0</v>
      </c>
      <c r="AM180" s="30">
        <v>0</v>
      </c>
      <c r="AN180" s="66">
        <v>3</v>
      </c>
      <c r="AO180" s="30">
        <v>9</v>
      </c>
      <c r="AP180" s="67">
        <v>5</v>
      </c>
      <c r="AQ180" s="17">
        <v>0</v>
      </c>
      <c r="AR180" s="17">
        <v>0</v>
      </c>
      <c r="AS180" s="68">
        <f t="shared" si="4"/>
        <v>315.18</v>
      </c>
      <c r="AT180" s="72">
        <f t="shared" si="5"/>
        <v>19.69875</v>
      </c>
    </row>
    <row r="181" spans="1:46" x14ac:dyDescent="0.3">
      <c r="A181" s="35" t="s">
        <v>144</v>
      </c>
      <c r="B181" s="19" t="s">
        <v>42</v>
      </c>
      <c r="C181" s="19" t="s">
        <v>26</v>
      </c>
      <c r="D181" s="19">
        <v>11</v>
      </c>
      <c r="E181" s="19">
        <v>5</v>
      </c>
      <c r="F181" s="19">
        <v>21</v>
      </c>
      <c r="G181" s="19">
        <v>11</v>
      </c>
      <c r="H181" s="88" t="s">
        <v>367</v>
      </c>
      <c r="I181" s="21" t="s">
        <v>295</v>
      </c>
      <c r="J181" s="30">
        <v>5</v>
      </c>
      <c r="K181" s="37" t="s">
        <v>295</v>
      </c>
      <c r="L181" s="30">
        <v>5</v>
      </c>
      <c r="M181" s="30">
        <v>2</v>
      </c>
      <c r="N181" s="37" t="s">
        <v>295</v>
      </c>
      <c r="O181" s="30">
        <v>2</v>
      </c>
      <c r="P181" s="30">
        <v>1</v>
      </c>
      <c r="Q181" s="37" t="s">
        <v>295</v>
      </c>
      <c r="R181" s="30">
        <v>1</v>
      </c>
      <c r="S181" s="82">
        <v>1</v>
      </c>
      <c r="T181" s="81">
        <v>16</v>
      </c>
      <c r="U181" s="81"/>
      <c r="V181" s="64">
        <v>0</v>
      </c>
      <c r="W181" s="30">
        <v>0</v>
      </c>
      <c r="X181" s="30">
        <v>0</v>
      </c>
      <c r="Y181" s="30">
        <v>0</v>
      </c>
      <c r="Z181" s="30">
        <v>0</v>
      </c>
      <c r="AA181" s="30">
        <v>0</v>
      </c>
      <c r="AB181" s="30">
        <v>0</v>
      </c>
      <c r="AC181" s="64">
        <v>290</v>
      </c>
      <c r="AD181" s="30">
        <v>1361</v>
      </c>
      <c r="AE181" s="30">
        <v>8</v>
      </c>
      <c r="AF181" s="30">
        <v>73</v>
      </c>
      <c r="AG181" s="30">
        <v>105</v>
      </c>
      <c r="AH181" s="30">
        <v>83</v>
      </c>
      <c r="AI181" s="30">
        <v>854</v>
      </c>
      <c r="AJ181" s="30">
        <v>3</v>
      </c>
      <c r="AK181" s="30">
        <v>41</v>
      </c>
      <c r="AL181" s="64">
        <v>0</v>
      </c>
      <c r="AM181" s="30">
        <v>0</v>
      </c>
      <c r="AN181" s="66">
        <v>0</v>
      </c>
      <c r="AO181" s="30">
        <v>0</v>
      </c>
      <c r="AP181" s="67">
        <v>0</v>
      </c>
      <c r="AQ181" s="17">
        <v>0</v>
      </c>
      <c r="AR181" s="17">
        <v>0</v>
      </c>
      <c r="AS181" s="68">
        <f t="shared" si="4"/>
        <v>287.5</v>
      </c>
      <c r="AT181" s="72">
        <f t="shared" si="5"/>
        <v>17.96875</v>
      </c>
    </row>
    <row r="182" spans="1:46" x14ac:dyDescent="0.3">
      <c r="A182" s="35" t="s">
        <v>157</v>
      </c>
      <c r="B182" s="19" t="s">
        <v>43</v>
      </c>
      <c r="C182" s="19" t="s">
        <v>26</v>
      </c>
      <c r="D182" s="19">
        <v>11</v>
      </c>
      <c r="E182" s="19">
        <v>5</v>
      </c>
      <c r="F182" s="19">
        <v>21</v>
      </c>
      <c r="G182" s="19">
        <v>11</v>
      </c>
      <c r="H182" s="88"/>
      <c r="I182" s="21" t="s">
        <v>295</v>
      </c>
      <c r="J182" s="30">
        <v>6</v>
      </c>
      <c r="K182" s="37" t="s">
        <v>295</v>
      </c>
      <c r="L182" s="30">
        <v>6</v>
      </c>
      <c r="M182" s="30">
        <v>6</v>
      </c>
      <c r="N182" s="37" t="s">
        <v>295</v>
      </c>
      <c r="O182" s="30">
        <v>6</v>
      </c>
      <c r="P182" s="30">
        <v>2</v>
      </c>
      <c r="Q182" s="37" t="s">
        <v>295</v>
      </c>
      <c r="R182" s="30">
        <v>2</v>
      </c>
      <c r="S182" s="82">
        <v>1</v>
      </c>
      <c r="T182" s="81">
        <v>16</v>
      </c>
      <c r="U182" s="81"/>
      <c r="V182" s="64">
        <v>2</v>
      </c>
      <c r="W182" s="30">
        <v>0</v>
      </c>
      <c r="X182" s="30">
        <v>20</v>
      </c>
      <c r="Y182" s="30">
        <v>1</v>
      </c>
      <c r="Z182" s="30">
        <v>0</v>
      </c>
      <c r="AA182" s="30">
        <v>0</v>
      </c>
      <c r="AB182" s="30">
        <v>2</v>
      </c>
      <c r="AC182" s="64">
        <v>4</v>
      </c>
      <c r="AD182" s="30">
        <v>13</v>
      </c>
      <c r="AE182" s="30">
        <v>0</v>
      </c>
      <c r="AF182" s="30">
        <v>0</v>
      </c>
      <c r="AG182" s="30">
        <v>181</v>
      </c>
      <c r="AH182" s="30">
        <v>129</v>
      </c>
      <c r="AI182" s="30">
        <v>1698</v>
      </c>
      <c r="AJ182" s="30">
        <v>13</v>
      </c>
      <c r="AK182" s="30">
        <v>85</v>
      </c>
      <c r="AL182" s="64">
        <v>319</v>
      </c>
      <c r="AM182" s="30">
        <v>1</v>
      </c>
      <c r="AN182" s="66">
        <v>1</v>
      </c>
      <c r="AO182" s="30">
        <v>1</v>
      </c>
      <c r="AP182" s="67">
        <v>2</v>
      </c>
      <c r="AQ182" s="17">
        <v>0</v>
      </c>
      <c r="AR182" s="17">
        <v>0</v>
      </c>
      <c r="AS182" s="68">
        <f t="shared" si="4"/>
        <v>257.89999999999998</v>
      </c>
      <c r="AT182" s="72">
        <f t="shared" si="5"/>
        <v>16.118749999999999</v>
      </c>
    </row>
    <row r="183" spans="1:46" x14ac:dyDescent="0.3">
      <c r="A183" s="35" t="s">
        <v>318</v>
      </c>
      <c r="B183" s="19" t="s">
        <v>43</v>
      </c>
      <c r="C183" s="19" t="s">
        <v>26</v>
      </c>
      <c r="D183" s="19">
        <v>11</v>
      </c>
      <c r="E183" s="19">
        <v>5</v>
      </c>
      <c r="F183" s="19">
        <v>21</v>
      </c>
      <c r="G183" s="19">
        <v>11</v>
      </c>
      <c r="H183" s="88" t="s">
        <v>406</v>
      </c>
      <c r="I183" s="21" t="s">
        <v>295</v>
      </c>
      <c r="J183" s="30">
        <v>100</v>
      </c>
      <c r="K183" s="37">
        <v>-53</v>
      </c>
      <c r="L183" s="30">
        <v>47</v>
      </c>
      <c r="M183" s="30">
        <v>95</v>
      </c>
      <c r="N183" s="37">
        <v>-8</v>
      </c>
      <c r="O183" s="30">
        <v>87</v>
      </c>
      <c r="P183" s="30">
        <v>130</v>
      </c>
      <c r="Q183" s="37">
        <v>-20</v>
      </c>
      <c r="R183" s="30">
        <v>110</v>
      </c>
      <c r="S183" s="82">
        <v>0.92</v>
      </c>
      <c r="T183" s="81">
        <v>10</v>
      </c>
      <c r="U183" s="81"/>
      <c r="V183" s="64">
        <v>0</v>
      </c>
      <c r="W183" s="30">
        <v>0</v>
      </c>
      <c r="X183" s="30">
        <v>0</v>
      </c>
      <c r="Y183" s="30">
        <v>0</v>
      </c>
      <c r="Z183" s="30">
        <v>0</v>
      </c>
      <c r="AA183" s="30">
        <v>0</v>
      </c>
      <c r="AB183" s="30">
        <v>0</v>
      </c>
      <c r="AC183" s="64">
        <v>3</v>
      </c>
      <c r="AD183" s="30">
        <v>12</v>
      </c>
      <c r="AE183" s="30">
        <v>0</v>
      </c>
      <c r="AF183" s="30">
        <v>0</v>
      </c>
      <c r="AG183" s="30">
        <v>48</v>
      </c>
      <c r="AH183" s="30">
        <v>26</v>
      </c>
      <c r="AI183" s="30">
        <v>549</v>
      </c>
      <c r="AJ183" s="30">
        <v>8</v>
      </c>
      <c r="AK183" s="30">
        <v>16</v>
      </c>
      <c r="AL183" s="64">
        <v>0</v>
      </c>
      <c r="AM183" s="30">
        <v>0</v>
      </c>
      <c r="AN183" s="66">
        <v>0</v>
      </c>
      <c r="AO183" s="30">
        <v>0</v>
      </c>
      <c r="AP183" s="67">
        <v>0</v>
      </c>
      <c r="AQ183" s="17">
        <v>0</v>
      </c>
      <c r="AR183" s="17">
        <v>0</v>
      </c>
      <c r="AS183" s="68">
        <f t="shared" si="4"/>
        <v>104.1</v>
      </c>
      <c r="AT183" s="72">
        <f t="shared" si="5"/>
        <v>10.41</v>
      </c>
    </row>
    <row r="184" spans="1:46" x14ac:dyDescent="0.3">
      <c r="A184" s="35" t="s">
        <v>189</v>
      </c>
      <c r="B184" s="19" t="s">
        <v>42</v>
      </c>
      <c r="C184" s="19" t="s">
        <v>26</v>
      </c>
      <c r="D184" s="19">
        <v>11</v>
      </c>
      <c r="E184" s="19">
        <v>5</v>
      </c>
      <c r="F184" s="19">
        <v>21</v>
      </c>
      <c r="G184" s="19">
        <v>11</v>
      </c>
      <c r="H184" s="88"/>
      <c r="I184" s="21" t="s">
        <v>295</v>
      </c>
      <c r="J184" s="30">
        <v>232</v>
      </c>
      <c r="K184" s="37">
        <v>2</v>
      </c>
      <c r="L184" s="30">
        <v>234</v>
      </c>
      <c r="M184" s="30">
        <v>300</v>
      </c>
      <c r="N184" s="37" t="s">
        <v>295</v>
      </c>
      <c r="O184" s="30">
        <v>300</v>
      </c>
      <c r="P184" s="30">
        <v>300</v>
      </c>
      <c r="Q184" s="37" t="s">
        <v>295</v>
      </c>
      <c r="R184" s="30">
        <v>300</v>
      </c>
      <c r="S184" s="82">
        <v>0.01</v>
      </c>
      <c r="T184" s="81">
        <v>11</v>
      </c>
      <c r="U184" s="81"/>
      <c r="V184" s="64">
        <v>0</v>
      </c>
      <c r="W184" s="30">
        <v>0</v>
      </c>
      <c r="X184" s="30">
        <v>0</v>
      </c>
      <c r="Y184" s="30">
        <v>0</v>
      </c>
      <c r="Z184" s="30">
        <v>0</v>
      </c>
      <c r="AA184" s="30">
        <v>0</v>
      </c>
      <c r="AB184" s="30">
        <v>0</v>
      </c>
      <c r="AC184" s="64">
        <v>119</v>
      </c>
      <c r="AD184" s="30">
        <v>371</v>
      </c>
      <c r="AE184" s="30">
        <v>4</v>
      </c>
      <c r="AF184" s="30">
        <v>18</v>
      </c>
      <c r="AG184" s="30">
        <v>12</v>
      </c>
      <c r="AH184" s="30">
        <v>9</v>
      </c>
      <c r="AI184" s="30">
        <v>60</v>
      </c>
      <c r="AJ184" s="30">
        <v>0</v>
      </c>
      <c r="AK184" s="30">
        <v>3</v>
      </c>
      <c r="AL184" s="64">
        <v>0</v>
      </c>
      <c r="AM184" s="30">
        <v>0</v>
      </c>
      <c r="AN184" s="66">
        <v>0</v>
      </c>
      <c r="AO184" s="30">
        <v>0</v>
      </c>
      <c r="AP184" s="67">
        <v>0</v>
      </c>
      <c r="AQ184" s="17">
        <v>0</v>
      </c>
      <c r="AR184" s="17">
        <v>0</v>
      </c>
      <c r="AS184" s="68">
        <f t="shared" si="4"/>
        <v>67.099999999999994</v>
      </c>
      <c r="AT184" s="72">
        <f t="shared" si="5"/>
        <v>6.1</v>
      </c>
    </row>
    <row r="185" spans="1:46" x14ac:dyDescent="0.3">
      <c r="A185" s="35" t="s">
        <v>263</v>
      </c>
      <c r="B185" s="19" t="s">
        <v>45</v>
      </c>
      <c r="C185" s="19" t="s">
        <v>26</v>
      </c>
      <c r="D185" s="19">
        <v>11</v>
      </c>
      <c r="E185" s="19">
        <v>5</v>
      </c>
      <c r="F185" s="19">
        <v>21</v>
      </c>
      <c r="G185" s="19">
        <v>11</v>
      </c>
      <c r="H185" s="88"/>
      <c r="I185" s="21" t="s">
        <v>295</v>
      </c>
      <c r="J185" s="30">
        <v>195</v>
      </c>
      <c r="K185" s="37">
        <v>4</v>
      </c>
      <c r="L185" s="30">
        <v>199</v>
      </c>
      <c r="M185" s="30">
        <v>141</v>
      </c>
      <c r="N185" s="37">
        <v>1</v>
      </c>
      <c r="O185" s="30">
        <v>142</v>
      </c>
      <c r="P185" s="30">
        <v>115</v>
      </c>
      <c r="Q185" s="37" t="s">
        <v>295</v>
      </c>
      <c r="R185" s="30">
        <v>115</v>
      </c>
      <c r="S185" s="82">
        <v>0.4</v>
      </c>
      <c r="T185" s="81">
        <v>16</v>
      </c>
      <c r="U185" s="81"/>
      <c r="V185" s="64">
        <v>0</v>
      </c>
      <c r="W185" s="30">
        <v>0</v>
      </c>
      <c r="X185" s="30">
        <v>0</v>
      </c>
      <c r="Y185" s="30">
        <v>0</v>
      </c>
      <c r="Z185" s="30">
        <v>0</v>
      </c>
      <c r="AA185" s="30">
        <v>0</v>
      </c>
      <c r="AB185" s="30">
        <v>0</v>
      </c>
      <c r="AC185" s="64">
        <v>0</v>
      </c>
      <c r="AD185" s="30">
        <v>0</v>
      </c>
      <c r="AE185" s="30">
        <v>0</v>
      </c>
      <c r="AF185" s="30">
        <v>0</v>
      </c>
      <c r="AG185" s="30">
        <v>91</v>
      </c>
      <c r="AH185" s="30">
        <v>66</v>
      </c>
      <c r="AI185" s="30">
        <v>761</v>
      </c>
      <c r="AJ185" s="30">
        <v>3</v>
      </c>
      <c r="AK185" s="30">
        <v>42</v>
      </c>
      <c r="AL185" s="64">
        <v>0</v>
      </c>
      <c r="AM185" s="30">
        <v>0</v>
      </c>
      <c r="AN185" s="66">
        <v>1</v>
      </c>
      <c r="AO185" s="30">
        <v>1</v>
      </c>
      <c r="AP185" s="67">
        <v>1</v>
      </c>
      <c r="AQ185" s="17">
        <v>0</v>
      </c>
      <c r="AR185" s="17">
        <v>0</v>
      </c>
      <c r="AS185" s="68">
        <f t="shared" si="4"/>
        <v>94.1</v>
      </c>
      <c r="AT185" s="72">
        <f t="shared" si="5"/>
        <v>5.8812499999999996</v>
      </c>
    </row>
    <row r="186" spans="1:46" x14ac:dyDescent="0.3">
      <c r="A186" s="35" t="s">
        <v>231</v>
      </c>
      <c r="B186" s="19" t="s">
        <v>42</v>
      </c>
      <c r="C186" s="19" t="s">
        <v>26</v>
      </c>
      <c r="D186" s="19">
        <v>11</v>
      </c>
      <c r="E186" s="19">
        <v>5</v>
      </c>
      <c r="F186" s="19">
        <v>21</v>
      </c>
      <c r="G186" s="19">
        <v>11</v>
      </c>
      <c r="H186" s="88"/>
      <c r="I186" s="21" t="s">
        <v>295</v>
      </c>
      <c r="J186" s="30">
        <v>1848</v>
      </c>
      <c r="K186" s="37">
        <v>-1677</v>
      </c>
      <c r="L186" s="30">
        <v>171</v>
      </c>
      <c r="M186" s="30">
        <v>190</v>
      </c>
      <c r="N186" s="37">
        <v>7</v>
      </c>
      <c r="O186" s="30">
        <v>197</v>
      </c>
      <c r="P186" s="30">
        <v>212</v>
      </c>
      <c r="Q186" s="37">
        <v>-9</v>
      </c>
      <c r="R186" s="30">
        <v>203</v>
      </c>
      <c r="S186" s="82">
        <v>0.27</v>
      </c>
      <c r="T186" s="81">
        <v>6</v>
      </c>
      <c r="U186" s="81"/>
      <c r="V186" s="64">
        <v>0</v>
      </c>
      <c r="W186" s="30">
        <v>0</v>
      </c>
      <c r="X186" s="30">
        <v>0</v>
      </c>
      <c r="Y186" s="30">
        <v>0</v>
      </c>
      <c r="Z186" s="30">
        <v>0</v>
      </c>
      <c r="AA186" s="30">
        <v>0</v>
      </c>
      <c r="AB186" s="30">
        <v>0</v>
      </c>
      <c r="AC186" s="64">
        <v>62</v>
      </c>
      <c r="AD186" s="30">
        <v>219</v>
      </c>
      <c r="AE186" s="30">
        <v>0</v>
      </c>
      <c r="AF186" s="30">
        <v>6</v>
      </c>
      <c r="AG186" s="30">
        <v>6</v>
      </c>
      <c r="AH186" s="30">
        <v>5</v>
      </c>
      <c r="AI186" s="30">
        <v>44</v>
      </c>
      <c r="AJ186" s="30">
        <v>0</v>
      </c>
      <c r="AK186" s="30">
        <v>2</v>
      </c>
      <c r="AL186" s="64">
        <v>0</v>
      </c>
      <c r="AM186" s="30">
        <v>0</v>
      </c>
      <c r="AN186" s="66">
        <v>0</v>
      </c>
      <c r="AO186" s="30">
        <v>1</v>
      </c>
      <c r="AP186" s="67">
        <v>1</v>
      </c>
      <c r="AQ186" s="17">
        <v>0</v>
      </c>
      <c r="AR186" s="17">
        <v>0</v>
      </c>
      <c r="AS186" s="68">
        <f t="shared" si="4"/>
        <v>24.299999999999997</v>
      </c>
      <c r="AT186" s="72">
        <f t="shared" si="5"/>
        <v>4.05</v>
      </c>
    </row>
    <row r="187" spans="1:46" x14ac:dyDescent="0.3">
      <c r="A187" s="35" t="s">
        <v>401</v>
      </c>
      <c r="B187" s="19" t="s">
        <v>43</v>
      </c>
      <c r="C187" s="19" t="s">
        <v>26</v>
      </c>
      <c r="D187" s="19">
        <v>11</v>
      </c>
      <c r="E187" s="19">
        <v>5</v>
      </c>
      <c r="F187" s="19">
        <v>21</v>
      </c>
      <c r="G187" s="19">
        <v>11</v>
      </c>
      <c r="H187" s="88"/>
      <c r="I187" s="21" t="s">
        <v>295</v>
      </c>
      <c r="J187" s="30">
        <v>121</v>
      </c>
      <c r="K187" s="37">
        <v>52</v>
      </c>
      <c r="L187" s="30">
        <v>173</v>
      </c>
      <c r="M187" s="30">
        <v>128</v>
      </c>
      <c r="N187" s="37" t="s">
        <v>295</v>
      </c>
      <c r="O187" s="30">
        <v>128</v>
      </c>
      <c r="P187" s="30">
        <v>91</v>
      </c>
      <c r="Q187" s="37">
        <v>26</v>
      </c>
      <c r="R187" s="30">
        <v>117</v>
      </c>
      <c r="S187" s="82">
        <v>0.54</v>
      </c>
      <c r="T187" s="81">
        <v>16</v>
      </c>
      <c r="U187" s="81" t="s">
        <v>295</v>
      </c>
      <c r="V187" s="64">
        <v>0</v>
      </c>
      <c r="W187" s="30">
        <v>0</v>
      </c>
      <c r="X187" s="30">
        <v>0</v>
      </c>
      <c r="Y187" s="30">
        <v>0</v>
      </c>
      <c r="Z187" s="30">
        <v>0</v>
      </c>
      <c r="AA187" s="30">
        <v>0</v>
      </c>
      <c r="AB187" s="30">
        <v>0</v>
      </c>
      <c r="AC187" s="64">
        <v>0</v>
      </c>
      <c r="AD187" s="30">
        <v>0</v>
      </c>
      <c r="AE187" s="30">
        <v>0</v>
      </c>
      <c r="AF187" s="30">
        <v>0</v>
      </c>
      <c r="AG187" s="30">
        <v>0</v>
      </c>
      <c r="AH187" s="30">
        <v>0</v>
      </c>
      <c r="AI187" s="30">
        <v>0</v>
      </c>
      <c r="AJ187" s="30">
        <v>0</v>
      </c>
      <c r="AK187" s="30">
        <v>0</v>
      </c>
      <c r="AL187" s="64">
        <v>0</v>
      </c>
      <c r="AM187" s="30">
        <v>0</v>
      </c>
      <c r="AN187" s="66">
        <v>0</v>
      </c>
      <c r="AO187" s="30">
        <v>0</v>
      </c>
      <c r="AP187" s="67">
        <v>0</v>
      </c>
      <c r="AQ187" s="17">
        <v>0</v>
      </c>
      <c r="AR187" s="17">
        <v>0</v>
      </c>
      <c r="AS187" s="68">
        <f t="shared" si="4"/>
        <v>0</v>
      </c>
      <c r="AT187" s="72">
        <f t="shared" si="5"/>
        <v>0</v>
      </c>
    </row>
    <row r="188" spans="1:46" x14ac:dyDescent="0.3">
      <c r="A188" s="35" t="s">
        <v>312</v>
      </c>
      <c r="B188" s="19" t="s">
        <v>42</v>
      </c>
      <c r="C188" s="19" t="s">
        <v>23</v>
      </c>
      <c r="D188" s="19">
        <v>9</v>
      </c>
      <c r="E188" s="19">
        <v>7</v>
      </c>
      <c r="F188" s="19">
        <v>24</v>
      </c>
      <c r="G188" s="19">
        <v>10</v>
      </c>
      <c r="H188" s="88"/>
      <c r="I188" s="21" t="s">
        <v>295</v>
      </c>
      <c r="J188" s="30">
        <v>34</v>
      </c>
      <c r="K188" s="37">
        <v>-1</v>
      </c>
      <c r="L188" s="30">
        <v>33</v>
      </c>
      <c r="M188" s="30">
        <v>36</v>
      </c>
      <c r="N188" s="37">
        <v>-2</v>
      </c>
      <c r="O188" s="30">
        <v>34</v>
      </c>
      <c r="P188" s="30">
        <v>41</v>
      </c>
      <c r="Q188" s="37">
        <v>-4</v>
      </c>
      <c r="R188" s="30">
        <v>37</v>
      </c>
      <c r="S188" s="82">
        <v>0.98</v>
      </c>
      <c r="T188" s="81" t="s">
        <v>295</v>
      </c>
      <c r="U188" s="81"/>
      <c r="V188" s="64" t="s">
        <v>295</v>
      </c>
      <c r="W188" s="30" t="s">
        <v>295</v>
      </c>
      <c r="X188" s="30" t="s">
        <v>295</v>
      </c>
      <c r="Y188" s="30" t="s">
        <v>295</v>
      </c>
      <c r="Z188" s="30" t="s">
        <v>295</v>
      </c>
      <c r="AA188" s="30" t="s">
        <v>295</v>
      </c>
      <c r="AB188" s="30" t="s">
        <v>295</v>
      </c>
      <c r="AC188" s="64" t="s">
        <v>295</v>
      </c>
      <c r="AD188" s="30" t="s">
        <v>295</v>
      </c>
      <c r="AE188" s="30" t="s">
        <v>295</v>
      </c>
      <c r="AF188" s="30" t="s">
        <v>295</v>
      </c>
      <c r="AG188" s="30" t="s">
        <v>295</v>
      </c>
      <c r="AH188" s="30" t="s">
        <v>295</v>
      </c>
      <c r="AI188" s="30" t="s">
        <v>295</v>
      </c>
      <c r="AJ188" s="30" t="s">
        <v>295</v>
      </c>
      <c r="AK188" s="30" t="s">
        <v>295</v>
      </c>
      <c r="AL188" s="64" t="s">
        <v>295</v>
      </c>
      <c r="AM188" s="30" t="s">
        <v>295</v>
      </c>
      <c r="AN188" s="66" t="s">
        <v>295</v>
      </c>
      <c r="AO188" s="30" t="s">
        <v>295</v>
      </c>
      <c r="AP188" s="67" t="s">
        <v>295</v>
      </c>
      <c r="AQ188" s="17">
        <v>0</v>
      </c>
      <c r="AR188" s="17">
        <v>0</v>
      </c>
      <c r="AS188" s="68">
        <f t="shared" si="4"/>
        <v>0</v>
      </c>
      <c r="AT188" s="72" t="str">
        <f t="shared" si="5"/>
        <v>-</v>
      </c>
    </row>
    <row r="189" spans="1:46" x14ac:dyDescent="0.3">
      <c r="A189" s="35" t="s">
        <v>204</v>
      </c>
      <c r="B189" s="19" t="s">
        <v>44</v>
      </c>
      <c r="C189" s="19" t="s">
        <v>23</v>
      </c>
      <c r="D189" s="19">
        <v>9</v>
      </c>
      <c r="E189" s="19">
        <v>7</v>
      </c>
      <c r="F189" s="19">
        <v>24</v>
      </c>
      <c r="G189" s="19">
        <v>10</v>
      </c>
      <c r="H189" s="88"/>
      <c r="I189" s="21" t="s">
        <v>295</v>
      </c>
      <c r="J189" s="30">
        <v>99</v>
      </c>
      <c r="K189" s="37" t="s">
        <v>295</v>
      </c>
      <c r="L189" s="30">
        <v>99</v>
      </c>
      <c r="M189" s="30">
        <v>90</v>
      </c>
      <c r="N189" s="37">
        <v>-14</v>
      </c>
      <c r="O189" s="30">
        <v>76</v>
      </c>
      <c r="P189" s="30">
        <v>97</v>
      </c>
      <c r="Q189" s="37">
        <v>-2</v>
      </c>
      <c r="R189" s="30">
        <v>95</v>
      </c>
      <c r="S189" s="82">
        <v>0.94</v>
      </c>
      <c r="T189" s="81">
        <v>16</v>
      </c>
      <c r="U189" s="81"/>
      <c r="V189" s="64">
        <v>379</v>
      </c>
      <c r="W189" s="30">
        <v>191</v>
      </c>
      <c r="X189" s="30">
        <v>4286</v>
      </c>
      <c r="Y189" s="30">
        <v>31</v>
      </c>
      <c r="Z189" s="30">
        <v>18</v>
      </c>
      <c r="AA189" s="30">
        <v>36</v>
      </c>
      <c r="AB189" s="30">
        <v>213</v>
      </c>
      <c r="AC189" s="64">
        <v>37</v>
      </c>
      <c r="AD189" s="30">
        <v>102</v>
      </c>
      <c r="AE189" s="30">
        <v>0</v>
      </c>
      <c r="AF189" s="30">
        <v>9</v>
      </c>
      <c r="AG189" s="30">
        <v>0</v>
      </c>
      <c r="AH189" s="30">
        <v>0</v>
      </c>
      <c r="AI189" s="30">
        <v>0</v>
      </c>
      <c r="AJ189" s="30">
        <v>0</v>
      </c>
      <c r="AK189" s="30">
        <v>0</v>
      </c>
      <c r="AL189" s="64">
        <v>0</v>
      </c>
      <c r="AM189" s="30">
        <v>0</v>
      </c>
      <c r="AN189" s="66">
        <v>0</v>
      </c>
      <c r="AO189" s="30">
        <v>8</v>
      </c>
      <c r="AP189" s="67">
        <v>2</v>
      </c>
      <c r="AQ189" s="17">
        <v>1</v>
      </c>
      <c r="AR189" s="17">
        <v>0</v>
      </c>
      <c r="AS189" s="68">
        <f t="shared" si="4"/>
        <v>283.64</v>
      </c>
      <c r="AT189" s="72">
        <f t="shared" si="5"/>
        <v>17.727499999999999</v>
      </c>
    </row>
    <row r="190" spans="1:46" x14ac:dyDescent="0.3">
      <c r="A190" s="35" t="s">
        <v>266</v>
      </c>
      <c r="B190" s="19" t="s">
        <v>45</v>
      </c>
      <c r="C190" s="19" t="s">
        <v>23</v>
      </c>
      <c r="D190" s="19">
        <v>9</v>
      </c>
      <c r="E190" s="19">
        <v>7</v>
      </c>
      <c r="F190" s="19">
        <v>24</v>
      </c>
      <c r="G190" s="19">
        <v>10</v>
      </c>
      <c r="H190" s="88" t="s">
        <v>391</v>
      </c>
      <c r="I190" s="21" t="s">
        <v>295</v>
      </c>
      <c r="J190" s="30">
        <v>161</v>
      </c>
      <c r="K190" s="37">
        <v>-3</v>
      </c>
      <c r="L190" s="30">
        <v>158</v>
      </c>
      <c r="M190" s="30">
        <v>132</v>
      </c>
      <c r="N190" s="37">
        <v>-7</v>
      </c>
      <c r="O190" s="30">
        <v>125</v>
      </c>
      <c r="P190" s="30">
        <v>119</v>
      </c>
      <c r="Q190" s="37">
        <v>4</v>
      </c>
      <c r="R190" s="30">
        <v>123</v>
      </c>
      <c r="S190" s="82">
        <v>0.54</v>
      </c>
      <c r="T190" s="81">
        <v>16</v>
      </c>
      <c r="U190" s="81"/>
      <c r="V190" s="64">
        <v>0</v>
      </c>
      <c r="W190" s="30">
        <v>0</v>
      </c>
      <c r="X190" s="30">
        <v>0</v>
      </c>
      <c r="Y190" s="30">
        <v>0</v>
      </c>
      <c r="Z190" s="30">
        <v>0</v>
      </c>
      <c r="AA190" s="30">
        <v>0</v>
      </c>
      <c r="AB190" s="30">
        <v>0</v>
      </c>
      <c r="AC190" s="64">
        <v>0</v>
      </c>
      <c r="AD190" s="30">
        <v>0</v>
      </c>
      <c r="AE190" s="30">
        <v>0</v>
      </c>
      <c r="AF190" s="30">
        <v>0</v>
      </c>
      <c r="AG190" s="30">
        <v>98</v>
      </c>
      <c r="AH190" s="30">
        <v>69</v>
      </c>
      <c r="AI190" s="30">
        <v>821</v>
      </c>
      <c r="AJ190" s="30">
        <v>12</v>
      </c>
      <c r="AK190" s="30">
        <v>44</v>
      </c>
      <c r="AL190" s="64">
        <v>0</v>
      </c>
      <c r="AM190" s="30">
        <v>0</v>
      </c>
      <c r="AN190" s="66">
        <v>0</v>
      </c>
      <c r="AO190" s="30">
        <v>1</v>
      </c>
      <c r="AP190" s="67">
        <v>0</v>
      </c>
      <c r="AQ190" s="17">
        <v>0</v>
      </c>
      <c r="AR190" s="17">
        <v>0</v>
      </c>
      <c r="AS190" s="68">
        <f t="shared" si="4"/>
        <v>154.1</v>
      </c>
      <c r="AT190" s="72">
        <f t="shared" si="5"/>
        <v>9.6312499999999996</v>
      </c>
    </row>
    <row r="191" spans="1:46" x14ac:dyDescent="0.3">
      <c r="A191" s="35" t="s">
        <v>353</v>
      </c>
      <c r="B191" s="19" t="s">
        <v>42</v>
      </c>
      <c r="C191" s="19" t="s">
        <v>23</v>
      </c>
      <c r="D191" s="19">
        <v>9</v>
      </c>
      <c r="E191" s="19">
        <v>7</v>
      </c>
      <c r="F191" s="19">
        <v>24</v>
      </c>
      <c r="G191" s="19">
        <v>10</v>
      </c>
      <c r="H191" s="88"/>
      <c r="I191" s="21" t="s">
        <v>295</v>
      </c>
      <c r="J191" s="30">
        <v>218</v>
      </c>
      <c r="K191" s="37">
        <v>4</v>
      </c>
      <c r="L191" s="30">
        <v>222</v>
      </c>
      <c r="M191" s="30">
        <v>253</v>
      </c>
      <c r="N191" s="37">
        <v>47</v>
      </c>
      <c r="O191" s="30">
        <v>300</v>
      </c>
      <c r="P191" s="30">
        <v>324</v>
      </c>
      <c r="Q191" s="37">
        <v>-24</v>
      </c>
      <c r="R191" s="30">
        <v>300</v>
      </c>
      <c r="S191" s="82">
        <v>0.05</v>
      </c>
      <c r="T191" s="81">
        <v>14</v>
      </c>
      <c r="U191" s="81"/>
      <c r="V191" s="64">
        <v>0</v>
      </c>
      <c r="W191" s="30">
        <v>0</v>
      </c>
      <c r="X191" s="30">
        <v>0</v>
      </c>
      <c r="Y191" s="30">
        <v>0</v>
      </c>
      <c r="Z191" s="30">
        <v>0</v>
      </c>
      <c r="AA191" s="30">
        <v>0</v>
      </c>
      <c r="AB191" s="30">
        <v>0</v>
      </c>
      <c r="AC191" s="64">
        <v>160</v>
      </c>
      <c r="AD191" s="30">
        <v>582</v>
      </c>
      <c r="AE191" s="30">
        <v>3</v>
      </c>
      <c r="AF191" s="30">
        <v>30</v>
      </c>
      <c r="AG191" s="30">
        <v>45</v>
      </c>
      <c r="AH191" s="30">
        <v>36</v>
      </c>
      <c r="AI191" s="30">
        <v>271</v>
      </c>
      <c r="AJ191" s="30">
        <v>1</v>
      </c>
      <c r="AK191" s="30">
        <v>11</v>
      </c>
      <c r="AL191" s="64">
        <v>22</v>
      </c>
      <c r="AM191" s="30">
        <v>0</v>
      </c>
      <c r="AN191" s="66">
        <v>0</v>
      </c>
      <c r="AO191" s="30">
        <v>0</v>
      </c>
      <c r="AP191" s="67">
        <v>0</v>
      </c>
      <c r="AQ191" s="17">
        <v>0</v>
      </c>
      <c r="AR191" s="17">
        <v>0</v>
      </c>
      <c r="AS191" s="68">
        <f t="shared" si="4"/>
        <v>109.30000000000001</v>
      </c>
      <c r="AT191" s="72">
        <f t="shared" si="5"/>
        <v>7.8071428571428578</v>
      </c>
    </row>
    <row r="192" spans="1:46" x14ac:dyDescent="0.3">
      <c r="A192" s="35" t="s">
        <v>191</v>
      </c>
      <c r="B192" s="19" t="s">
        <v>43</v>
      </c>
      <c r="C192" s="19" t="s">
        <v>23</v>
      </c>
      <c r="D192" s="19">
        <v>9</v>
      </c>
      <c r="E192" s="19">
        <v>7</v>
      </c>
      <c r="F192" s="19">
        <v>24</v>
      </c>
      <c r="G192" s="19">
        <v>10</v>
      </c>
      <c r="H192" s="88" t="s">
        <v>385</v>
      </c>
      <c r="I192" s="21" t="s">
        <v>295</v>
      </c>
      <c r="J192" s="30">
        <v>181</v>
      </c>
      <c r="K192" s="37">
        <v>-2</v>
      </c>
      <c r="L192" s="30">
        <v>179</v>
      </c>
      <c r="M192" s="30">
        <v>158</v>
      </c>
      <c r="N192" s="37" t="s">
        <v>295</v>
      </c>
      <c r="O192" s="30">
        <v>158</v>
      </c>
      <c r="P192" s="30">
        <v>188</v>
      </c>
      <c r="Q192" s="37">
        <v>-2</v>
      </c>
      <c r="R192" s="30">
        <v>186</v>
      </c>
      <c r="S192" s="82">
        <v>0.17</v>
      </c>
      <c r="T192" s="81">
        <v>16</v>
      </c>
      <c r="U192" s="81"/>
      <c r="V192" s="64">
        <v>0</v>
      </c>
      <c r="W192" s="30">
        <v>0</v>
      </c>
      <c r="X192" s="30">
        <v>0</v>
      </c>
      <c r="Y192" s="30">
        <v>0</v>
      </c>
      <c r="Z192" s="30">
        <v>0</v>
      </c>
      <c r="AA192" s="30">
        <v>0</v>
      </c>
      <c r="AB192" s="30">
        <v>0</v>
      </c>
      <c r="AC192" s="64">
        <v>0</v>
      </c>
      <c r="AD192" s="30">
        <v>0</v>
      </c>
      <c r="AE192" s="30">
        <v>0</v>
      </c>
      <c r="AF192" s="30">
        <v>0</v>
      </c>
      <c r="AG192" s="30">
        <v>92</v>
      </c>
      <c r="AH192" s="30">
        <v>52</v>
      </c>
      <c r="AI192" s="30">
        <v>856</v>
      </c>
      <c r="AJ192" s="30">
        <v>6</v>
      </c>
      <c r="AK192" s="30">
        <v>39</v>
      </c>
      <c r="AL192" s="64">
        <v>0</v>
      </c>
      <c r="AM192" s="30">
        <v>0</v>
      </c>
      <c r="AN192" s="66">
        <v>0</v>
      </c>
      <c r="AO192" s="30">
        <v>0</v>
      </c>
      <c r="AP192" s="67">
        <v>0</v>
      </c>
      <c r="AQ192" s="17">
        <v>0</v>
      </c>
      <c r="AR192" s="17">
        <v>0</v>
      </c>
      <c r="AS192" s="68">
        <f t="shared" si="4"/>
        <v>121.6</v>
      </c>
      <c r="AT192" s="72">
        <f t="shared" si="5"/>
        <v>7.6</v>
      </c>
    </row>
    <row r="193" spans="1:46" x14ac:dyDescent="0.3">
      <c r="A193" s="35" t="s">
        <v>160</v>
      </c>
      <c r="B193" s="19" t="s">
        <v>43</v>
      </c>
      <c r="C193" s="19" t="s">
        <v>23</v>
      </c>
      <c r="D193" s="19">
        <v>9</v>
      </c>
      <c r="E193" s="19">
        <v>7</v>
      </c>
      <c r="F193" s="19">
        <v>24</v>
      </c>
      <c r="G193" s="19">
        <v>10</v>
      </c>
      <c r="H193" s="88"/>
      <c r="I193" s="21" t="s">
        <v>295</v>
      </c>
      <c r="J193" s="30">
        <v>59</v>
      </c>
      <c r="K193" s="37">
        <v>1</v>
      </c>
      <c r="L193" s="30">
        <v>60</v>
      </c>
      <c r="M193" s="30">
        <v>41</v>
      </c>
      <c r="N193" s="37">
        <v>6</v>
      </c>
      <c r="O193" s="30">
        <v>47</v>
      </c>
      <c r="P193" s="30">
        <v>43</v>
      </c>
      <c r="Q193" s="37" t="s">
        <v>295</v>
      </c>
      <c r="R193" s="30">
        <v>43</v>
      </c>
      <c r="S193" s="82">
        <v>0.98</v>
      </c>
      <c r="T193" s="81">
        <v>14</v>
      </c>
      <c r="U193" s="81"/>
      <c r="V193" s="64">
        <v>0</v>
      </c>
      <c r="W193" s="30">
        <v>0</v>
      </c>
      <c r="X193" s="30">
        <v>0</v>
      </c>
      <c r="Y193" s="30">
        <v>0</v>
      </c>
      <c r="Z193" s="30">
        <v>0</v>
      </c>
      <c r="AA193" s="30">
        <v>0</v>
      </c>
      <c r="AB193" s="30">
        <v>0</v>
      </c>
      <c r="AC193" s="64">
        <v>0</v>
      </c>
      <c r="AD193" s="30">
        <v>0</v>
      </c>
      <c r="AE193" s="30">
        <v>0</v>
      </c>
      <c r="AF193" s="30">
        <v>0</v>
      </c>
      <c r="AG193" s="30">
        <v>122</v>
      </c>
      <c r="AH193" s="30">
        <v>77</v>
      </c>
      <c r="AI193" s="30">
        <v>783</v>
      </c>
      <c r="AJ193" s="30">
        <v>4</v>
      </c>
      <c r="AK193" s="30">
        <v>41</v>
      </c>
      <c r="AL193" s="64">
        <v>99</v>
      </c>
      <c r="AM193" s="30">
        <v>0</v>
      </c>
      <c r="AN193" s="66">
        <v>0</v>
      </c>
      <c r="AO193" s="30">
        <v>1</v>
      </c>
      <c r="AP193" s="67">
        <v>2</v>
      </c>
      <c r="AQ193" s="17">
        <v>0</v>
      </c>
      <c r="AR193" s="17">
        <v>0</v>
      </c>
      <c r="AS193" s="68">
        <f t="shared" si="4"/>
        <v>98.3</v>
      </c>
      <c r="AT193" s="72">
        <f t="shared" si="5"/>
        <v>7.0214285714285714</v>
      </c>
    </row>
    <row r="194" spans="1:46" x14ac:dyDescent="0.3">
      <c r="A194" s="35" t="s">
        <v>255</v>
      </c>
      <c r="B194" s="19" t="s">
        <v>43</v>
      </c>
      <c r="C194" s="19" t="s">
        <v>23</v>
      </c>
      <c r="D194" s="19">
        <v>9</v>
      </c>
      <c r="E194" s="19">
        <v>7</v>
      </c>
      <c r="F194" s="19">
        <v>24</v>
      </c>
      <c r="G194" s="19">
        <v>10</v>
      </c>
      <c r="H194" s="88"/>
      <c r="I194" s="21" t="s">
        <v>295</v>
      </c>
      <c r="J194" s="30">
        <v>112</v>
      </c>
      <c r="K194" s="37">
        <v>3</v>
      </c>
      <c r="L194" s="30">
        <v>115</v>
      </c>
      <c r="M194" s="30">
        <v>122</v>
      </c>
      <c r="N194" s="37">
        <v>4</v>
      </c>
      <c r="O194" s="30">
        <v>126</v>
      </c>
      <c r="P194" s="30">
        <v>127</v>
      </c>
      <c r="Q194" s="37">
        <v>2</v>
      </c>
      <c r="R194" s="30">
        <v>129</v>
      </c>
      <c r="S194" s="82">
        <v>0.6</v>
      </c>
      <c r="T194" s="81">
        <v>13</v>
      </c>
      <c r="U194" s="81"/>
      <c r="V194" s="64">
        <v>0</v>
      </c>
      <c r="W194" s="30">
        <v>0</v>
      </c>
      <c r="X194" s="30">
        <v>0</v>
      </c>
      <c r="Y194" s="30">
        <v>0</v>
      </c>
      <c r="Z194" s="30">
        <v>0</v>
      </c>
      <c r="AA194" s="30">
        <v>0</v>
      </c>
      <c r="AB194" s="30">
        <v>0</v>
      </c>
      <c r="AC194" s="64">
        <v>0</v>
      </c>
      <c r="AD194" s="30">
        <v>0</v>
      </c>
      <c r="AE194" s="30">
        <v>0</v>
      </c>
      <c r="AF194" s="30">
        <v>0</v>
      </c>
      <c r="AG194" s="30">
        <v>50</v>
      </c>
      <c r="AH194" s="30">
        <v>35</v>
      </c>
      <c r="AI194" s="30">
        <v>435</v>
      </c>
      <c r="AJ194" s="30">
        <v>3</v>
      </c>
      <c r="AK194" s="30">
        <v>24</v>
      </c>
      <c r="AL194" s="64">
        <v>0</v>
      </c>
      <c r="AM194" s="30">
        <v>0</v>
      </c>
      <c r="AN194" s="66">
        <v>0</v>
      </c>
      <c r="AO194" s="30">
        <v>0</v>
      </c>
      <c r="AP194" s="67">
        <v>0</v>
      </c>
      <c r="AQ194" s="17">
        <v>0</v>
      </c>
      <c r="AR194" s="17">
        <v>0</v>
      </c>
      <c r="AS194" s="68">
        <f t="shared" si="4"/>
        <v>61.5</v>
      </c>
      <c r="AT194" s="72">
        <f t="shared" si="5"/>
        <v>4.7307692307692308</v>
      </c>
    </row>
    <row r="195" spans="1:46" x14ac:dyDescent="0.3">
      <c r="A195" s="35" t="s">
        <v>226</v>
      </c>
      <c r="B195" s="19" t="s">
        <v>42</v>
      </c>
      <c r="C195" s="19" t="s">
        <v>23</v>
      </c>
      <c r="D195" s="19">
        <v>9</v>
      </c>
      <c r="E195" s="19">
        <v>7</v>
      </c>
      <c r="F195" s="19">
        <v>24</v>
      </c>
      <c r="G195" s="19">
        <v>10</v>
      </c>
      <c r="H195" s="88"/>
      <c r="I195" s="21" t="s">
        <v>295</v>
      </c>
      <c r="J195" s="30">
        <v>119</v>
      </c>
      <c r="K195" s="37">
        <v>1</v>
      </c>
      <c r="L195" s="30">
        <v>120</v>
      </c>
      <c r="M195" s="30">
        <v>124</v>
      </c>
      <c r="N195" s="37">
        <v>7</v>
      </c>
      <c r="O195" s="30">
        <v>131</v>
      </c>
      <c r="P195" s="30">
        <v>95</v>
      </c>
      <c r="Q195" s="37">
        <v>8</v>
      </c>
      <c r="R195" s="30">
        <v>103</v>
      </c>
      <c r="S195" s="82">
        <v>0.45</v>
      </c>
      <c r="T195" s="81">
        <v>3</v>
      </c>
      <c r="U195" s="81"/>
      <c r="V195" s="64">
        <v>0</v>
      </c>
      <c r="W195" s="30">
        <v>0</v>
      </c>
      <c r="X195" s="30">
        <v>0</v>
      </c>
      <c r="Y195" s="30">
        <v>0</v>
      </c>
      <c r="Z195" s="30">
        <v>0</v>
      </c>
      <c r="AA195" s="30">
        <v>0</v>
      </c>
      <c r="AB195" s="30">
        <v>0</v>
      </c>
      <c r="AC195" s="64">
        <v>15</v>
      </c>
      <c r="AD195" s="30">
        <v>38</v>
      </c>
      <c r="AE195" s="30">
        <v>0</v>
      </c>
      <c r="AF195" s="30">
        <v>2</v>
      </c>
      <c r="AG195" s="30">
        <v>6</v>
      </c>
      <c r="AH195" s="30">
        <v>5</v>
      </c>
      <c r="AI195" s="30">
        <v>34</v>
      </c>
      <c r="AJ195" s="30">
        <v>0</v>
      </c>
      <c r="AK195" s="30">
        <v>4</v>
      </c>
      <c r="AL195" s="64">
        <v>0</v>
      </c>
      <c r="AM195" s="30">
        <v>0</v>
      </c>
      <c r="AN195" s="66">
        <v>0</v>
      </c>
      <c r="AO195" s="30">
        <v>0</v>
      </c>
      <c r="AP195" s="67">
        <v>0</v>
      </c>
      <c r="AQ195" s="17">
        <v>0</v>
      </c>
      <c r="AR195" s="17">
        <v>0</v>
      </c>
      <c r="AS195" s="68">
        <f t="shared" si="4"/>
        <v>7.1999999999999993</v>
      </c>
      <c r="AT195" s="72">
        <f t="shared" si="5"/>
        <v>2.4</v>
      </c>
    </row>
    <row r="196" spans="1:46" x14ac:dyDescent="0.3">
      <c r="A196" s="35" t="s">
        <v>240</v>
      </c>
      <c r="B196" s="19" t="s">
        <v>45</v>
      </c>
      <c r="C196" s="19" t="s">
        <v>23</v>
      </c>
      <c r="D196" s="19">
        <v>9</v>
      </c>
      <c r="E196" s="19">
        <v>7</v>
      </c>
      <c r="F196" s="19">
        <v>24</v>
      </c>
      <c r="G196" s="19">
        <v>10</v>
      </c>
      <c r="H196" s="88"/>
      <c r="I196" s="21" t="s">
        <v>295</v>
      </c>
      <c r="J196" s="30">
        <v>150</v>
      </c>
      <c r="K196" s="37">
        <v>14</v>
      </c>
      <c r="L196" s="30">
        <v>164</v>
      </c>
      <c r="M196" s="30">
        <v>165</v>
      </c>
      <c r="N196" s="37">
        <v>1</v>
      </c>
      <c r="O196" s="30">
        <v>166</v>
      </c>
      <c r="P196" s="30">
        <v>147</v>
      </c>
      <c r="Q196" s="37">
        <v>6</v>
      </c>
      <c r="R196" s="30">
        <v>153</v>
      </c>
      <c r="S196" s="82">
        <v>0.2</v>
      </c>
      <c r="T196" s="81">
        <v>14</v>
      </c>
      <c r="U196" s="81"/>
      <c r="V196" s="64">
        <v>0</v>
      </c>
      <c r="W196" s="30">
        <v>0</v>
      </c>
      <c r="X196" s="30">
        <v>0</v>
      </c>
      <c r="Y196" s="30">
        <v>0</v>
      </c>
      <c r="Z196" s="30">
        <v>0</v>
      </c>
      <c r="AA196" s="30">
        <v>0</v>
      </c>
      <c r="AB196" s="30">
        <v>0</v>
      </c>
      <c r="AC196" s="64">
        <v>0</v>
      </c>
      <c r="AD196" s="30">
        <v>0</v>
      </c>
      <c r="AE196" s="30">
        <v>0</v>
      </c>
      <c r="AF196" s="30">
        <v>0</v>
      </c>
      <c r="AG196" s="30">
        <v>25</v>
      </c>
      <c r="AH196" s="30">
        <v>19</v>
      </c>
      <c r="AI196" s="30">
        <v>226</v>
      </c>
      <c r="AJ196" s="30">
        <v>0</v>
      </c>
      <c r="AK196" s="30">
        <v>12</v>
      </c>
      <c r="AL196" s="64">
        <v>0</v>
      </c>
      <c r="AM196" s="30">
        <v>0</v>
      </c>
      <c r="AN196" s="66">
        <v>0</v>
      </c>
      <c r="AO196" s="30">
        <v>0</v>
      </c>
      <c r="AP196" s="67">
        <v>0</v>
      </c>
      <c r="AQ196" s="17">
        <v>0</v>
      </c>
      <c r="AR196" s="17">
        <v>0</v>
      </c>
      <c r="AS196" s="68">
        <f t="shared" si="4"/>
        <v>22.6</v>
      </c>
      <c r="AT196" s="72">
        <f t="shared" si="5"/>
        <v>1.6142857142857143</v>
      </c>
    </row>
    <row r="197" spans="1:46" x14ac:dyDescent="0.3">
      <c r="A197" s="35" t="s">
        <v>209</v>
      </c>
      <c r="B197" s="19" t="s">
        <v>44</v>
      </c>
      <c r="C197" s="19" t="s">
        <v>39</v>
      </c>
      <c r="D197" s="19">
        <v>12</v>
      </c>
      <c r="E197" s="19">
        <v>4</v>
      </c>
      <c r="F197" s="19">
        <v>26</v>
      </c>
      <c r="G197" s="19">
        <v>9</v>
      </c>
      <c r="H197" s="88"/>
      <c r="I197" s="21" t="s">
        <v>295</v>
      </c>
      <c r="J197" s="30">
        <v>33</v>
      </c>
      <c r="K197" s="37">
        <v>-1</v>
      </c>
      <c r="L197" s="30">
        <v>32</v>
      </c>
      <c r="M197" s="30">
        <v>40</v>
      </c>
      <c r="N197" s="37" t="s">
        <v>295</v>
      </c>
      <c r="O197" s="30">
        <v>40</v>
      </c>
      <c r="P197" s="30">
        <v>48</v>
      </c>
      <c r="Q197" s="37">
        <v>-1</v>
      </c>
      <c r="R197" s="30">
        <v>47</v>
      </c>
      <c r="S197" s="82">
        <v>1</v>
      </c>
      <c r="T197" s="81">
        <v>16</v>
      </c>
      <c r="U197" s="81"/>
      <c r="V197" s="64">
        <v>285</v>
      </c>
      <c r="W197" s="30">
        <v>167</v>
      </c>
      <c r="X197" s="30">
        <v>3475</v>
      </c>
      <c r="Y197" s="30">
        <v>20</v>
      </c>
      <c r="Z197" s="30">
        <v>7</v>
      </c>
      <c r="AA197" s="30">
        <v>42</v>
      </c>
      <c r="AB197" s="30">
        <v>159</v>
      </c>
      <c r="AC197" s="64">
        <v>118</v>
      </c>
      <c r="AD197" s="30">
        <v>849</v>
      </c>
      <c r="AE197" s="30">
        <v>6</v>
      </c>
      <c r="AF197" s="30">
        <v>45</v>
      </c>
      <c r="AG197" s="30">
        <v>1</v>
      </c>
      <c r="AH197" s="30">
        <v>1</v>
      </c>
      <c r="AI197" s="30">
        <v>17</v>
      </c>
      <c r="AJ197" s="30">
        <v>0</v>
      </c>
      <c r="AK197" s="30">
        <v>1</v>
      </c>
      <c r="AL197" s="64">
        <v>0</v>
      </c>
      <c r="AM197" s="30">
        <v>0</v>
      </c>
      <c r="AN197" s="66">
        <v>0</v>
      </c>
      <c r="AO197" s="30">
        <v>11</v>
      </c>
      <c r="AP197" s="67">
        <v>0</v>
      </c>
      <c r="AQ197" s="17">
        <v>0</v>
      </c>
      <c r="AR197" s="17">
        <v>0</v>
      </c>
      <c r="AS197" s="68">
        <f t="shared" ref="AS197:AS242" si="6">IFERROR($V197*$V$2+$W197*$W$2+IF($X$2=0,0,$X197/$X$2)+$Y197*$Y$2+$Z197*$Z$2+$AA197*$AA$2+$AC197*$AC$2+IF($AD$2=0,0,$AD197/$AD$2)+$AE$2*$AE197+$AH197*$AH$2+IF($AI$2=0,0,$AI197/$AI$2)+$AJ197*$AJ$2+IF($AL$2=0,0,$AL197/$AL$2)+$AM197*$AM$2+$AN197*$AN$2+$AO197*$AO$2+$AP197*$AP$2,0)</f>
        <v>334.59999999999997</v>
      </c>
      <c r="AT197" s="72">
        <f t="shared" ref="AT197:AT242" si="7">IFERROR($AS197/$T197,"-")</f>
        <v>20.912499999999998</v>
      </c>
    </row>
    <row r="198" spans="1:46" x14ac:dyDescent="0.3">
      <c r="A198" s="35" t="s">
        <v>136</v>
      </c>
      <c r="B198" s="19" t="s">
        <v>42</v>
      </c>
      <c r="C198" s="19" t="s">
        <v>39</v>
      </c>
      <c r="D198" s="19">
        <v>12</v>
      </c>
      <c r="E198" s="19">
        <v>4</v>
      </c>
      <c r="F198" s="19">
        <v>26</v>
      </c>
      <c r="G198" s="19">
        <v>9</v>
      </c>
      <c r="H198" s="88"/>
      <c r="I198" s="21" t="s">
        <v>295</v>
      </c>
      <c r="J198" s="30">
        <v>2</v>
      </c>
      <c r="K198" s="37">
        <v>-1</v>
      </c>
      <c r="L198" s="30">
        <v>1</v>
      </c>
      <c r="M198" s="30">
        <v>5</v>
      </c>
      <c r="N198" s="37" t="s">
        <v>295</v>
      </c>
      <c r="O198" s="30">
        <v>5</v>
      </c>
      <c r="P198" s="30">
        <v>12</v>
      </c>
      <c r="Q198" s="37" t="s">
        <v>295</v>
      </c>
      <c r="R198" s="30">
        <v>12</v>
      </c>
      <c r="S198" s="82">
        <v>1</v>
      </c>
      <c r="T198" s="81">
        <v>16</v>
      </c>
      <c r="U198" s="81"/>
      <c r="V198" s="64">
        <v>0</v>
      </c>
      <c r="W198" s="30">
        <v>0</v>
      </c>
      <c r="X198" s="30">
        <v>0</v>
      </c>
      <c r="Y198" s="30">
        <v>0</v>
      </c>
      <c r="Z198" s="30">
        <v>0</v>
      </c>
      <c r="AA198" s="30">
        <v>0</v>
      </c>
      <c r="AB198" s="30">
        <v>0</v>
      </c>
      <c r="AC198" s="64">
        <v>280</v>
      </c>
      <c r="AD198" s="30">
        <v>1306</v>
      </c>
      <c r="AE198" s="30">
        <v>13</v>
      </c>
      <c r="AF198" s="30">
        <v>65</v>
      </c>
      <c r="AG198" s="30">
        <v>48</v>
      </c>
      <c r="AH198" s="30">
        <v>37</v>
      </c>
      <c r="AI198" s="30">
        <v>367</v>
      </c>
      <c r="AJ198" s="30">
        <v>4</v>
      </c>
      <c r="AK198" s="30">
        <v>16</v>
      </c>
      <c r="AL198" s="64">
        <v>0</v>
      </c>
      <c r="AM198" s="30">
        <v>0</v>
      </c>
      <c r="AN198" s="66">
        <v>0</v>
      </c>
      <c r="AO198" s="30">
        <v>3</v>
      </c>
      <c r="AP198" s="67">
        <v>2</v>
      </c>
      <c r="AQ198" s="17">
        <v>1</v>
      </c>
      <c r="AR198" s="17">
        <v>0</v>
      </c>
      <c r="AS198" s="68">
        <f t="shared" si="6"/>
        <v>265.3</v>
      </c>
      <c r="AT198" s="72">
        <f t="shared" si="7"/>
        <v>16.581250000000001</v>
      </c>
    </row>
    <row r="199" spans="1:46" x14ac:dyDescent="0.3">
      <c r="A199" s="35" t="s">
        <v>139</v>
      </c>
      <c r="B199" s="19" t="s">
        <v>45</v>
      </c>
      <c r="C199" s="19" t="s">
        <v>39</v>
      </c>
      <c r="D199" s="19">
        <v>12</v>
      </c>
      <c r="E199" s="19">
        <v>4</v>
      </c>
      <c r="F199" s="19">
        <v>26</v>
      </c>
      <c r="G199" s="19">
        <v>9</v>
      </c>
      <c r="H199" s="88"/>
      <c r="I199" s="21" t="s">
        <v>295</v>
      </c>
      <c r="J199" s="30">
        <v>35</v>
      </c>
      <c r="K199" s="37" t="s">
        <v>295</v>
      </c>
      <c r="L199" s="30">
        <v>35</v>
      </c>
      <c r="M199" s="30">
        <v>34</v>
      </c>
      <c r="N199" s="37">
        <v>-1</v>
      </c>
      <c r="O199" s="30">
        <v>33</v>
      </c>
      <c r="P199" s="30">
        <v>37</v>
      </c>
      <c r="Q199" s="37">
        <v>1</v>
      </c>
      <c r="R199" s="30">
        <v>38</v>
      </c>
      <c r="S199" s="82">
        <v>1</v>
      </c>
      <c r="T199" s="81">
        <v>16</v>
      </c>
      <c r="U199" s="81"/>
      <c r="V199" s="64">
        <v>0</v>
      </c>
      <c r="W199" s="30">
        <v>0</v>
      </c>
      <c r="X199" s="30">
        <v>0</v>
      </c>
      <c r="Y199" s="30">
        <v>0</v>
      </c>
      <c r="Z199" s="30">
        <v>0</v>
      </c>
      <c r="AA199" s="30">
        <v>0</v>
      </c>
      <c r="AB199" s="30">
        <v>0</v>
      </c>
      <c r="AC199" s="64">
        <v>0</v>
      </c>
      <c r="AD199" s="30">
        <v>0</v>
      </c>
      <c r="AE199" s="30">
        <v>0</v>
      </c>
      <c r="AF199" s="30">
        <v>0</v>
      </c>
      <c r="AG199" s="30">
        <v>125</v>
      </c>
      <c r="AH199" s="30">
        <v>85</v>
      </c>
      <c r="AI199" s="30">
        <v>889</v>
      </c>
      <c r="AJ199" s="30">
        <v>10</v>
      </c>
      <c r="AK199" s="30">
        <v>54</v>
      </c>
      <c r="AL199" s="64">
        <v>0</v>
      </c>
      <c r="AM199" s="30">
        <v>0</v>
      </c>
      <c r="AN199" s="66">
        <v>0</v>
      </c>
      <c r="AO199" s="30">
        <v>2</v>
      </c>
      <c r="AP199" s="67">
        <v>2</v>
      </c>
      <c r="AQ199" s="17">
        <v>0</v>
      </c>
      <c r="AR199" s="17">
        <v>0</v>
      </c>
      <c r="AS199" s="68">
        <f t="shared" si="6"/>
        <v>144.9</v>
      </c>
      <c r="AT199" s="72">
        <f t="shared" si="7"/>
        <v>9.0562500000000004</v>
      </c>
    </row>
    <row r="200" spans="1:46" x14ac:dyDescent="0.3">
      <c r="A200" s="35" t="s">
        <v>281</v>
      </c>
      <c r="B200" s="19" t="s">
        <v>43</v>
      </c>
      <c r="C200" s="19" t="s">
        <v>39</v>
      </c>
      <c r="D200" s="19">
        <v>12</v>
      </c>
      <c r="E200" s="19">
        <v>4</v>
      </c>
      <c r="F200" s="19">
        <v>26</v>
      </c>
      <c r="G200" s="19">
        <v>9</v>
      </c>
      <c r="H200" s="88"/>
      <c r="I200" s="21" t="s">
        <v>295</v>
      </c>
      <c r="J200" s="30">
        <v>144</v>
      </c>
      <c r="K200" s="37">
        <v>-2</v>
      </c>
      <c r="L200" s="30">
        <v>142</v>
      </c>
      <c r="M200" s="30">
        <v>145</v>
      </c>
      <c r="N200" s="37">
        <v>3</v>
      </c>
      <c r="O200" s="30">
        <v>148</v>
      </c>
      <c r="P200" s="30">
        <v>159</v>
      </c>
      <c r="Q200" s="37">
        <v>6</v>
      </c>
      <c r="R200" s="30">
        <v>165</v>
      </c>
      <c r="S200" s="82">
        <v>0.34</v>
      </c>
      <c r="T200" s="81">
        <v>16</v>
      </c>
      <c r="U200" s="81"/>
      <c r="V200" s="64">
        <v>0</v>
      </c>
      <c r="W200" s="30">
        <v>0</v>
      </c>
      <c r="X200" s="30">
        <v>0</v>
      </c>
      <c r="Y200" s="30">
        <v>0</v>
      </c>
      <c r="Z200" s="30">
        <v>0</v>
      </c>
      <c r="AA200" s="30">
        <v>0</v>
      </c>
      <c r="AB200" s="30">
        <v>0</v>
      </c>
      <c r="AC200" s="64">
        <v>1</v>
      </c>
      <c r="AD200" s="30">
        <v>8</v>
      </c>
      <c r="AE200" s="30">
        <v>0</v>
      </c>
      <c r="AF200" s="30">
        <v>0</v>
      </c>
      <c r="AG200" s="30">
        <v>98</v>
      </c>
      <c r="AH200" s="30">
        <v>66</v>
      </c>
      <c r="AI200" s="30">
        <v>825</v>
      </c>
      <c r="AJ200" s="30">
        <v>3</v>
      </c>
      <c r="AK200" s="30">
        <v>42</v>
      </c>
      <c r="AL200" s="64">
        <v>123</v>
      </c>
      <c r="AM200" s="30">
        <v>0</v>
      </c>
      <c r="AN200" s="66">
        <v>0</v>
      </c>
      <c r="AO200" s="30">
        <v>0</v>
      </c>
      <c r="AP200" s="67">
        <v>0</v>
      </c>
      <c r="AQ200" s="17">
        <v>0</v>
      </c>
      <c r="AR200" s="17">
        <v>0</v>
      </c>
      <c r="AS200" s="68">
        <f t="shared" si="6"/>
        <v>101.3</v>
      </c>
      <c r="AT200" s="72">
        <f t="shared" si="7"/>
        <v>6.3312499999999998</v>
      </c>
    </row>
    <row r="201" spans="1:46" x14ac:dyDescent="0.3">
      <c r="A201" s="35" t="s">
        <v>359</v>
      </c>
      <c r="B201" s="19" t="s">
        <v>45</v>
      </c>
      <c r="C201" s="19" t="s">
        <v>39</v>
      </c>
      <c r="D201" s="19">
        <v>12</v>
      </c>
      <c r="E201" s="19">
        <v>4</v>
      </c>
      <c r="F201" s="19">
        <v>26</v>
      </c>
      <c r="G201" s="19">
        <v>9</v>
      </c>
      <c r="H201" s="88"/>
      <c r="I201" s="21" t="s">
        <v>295</v>
      </c>
      <c r="J201" s="30">
        <v>256</v>
      </c>
      <c r="K201" s="37">
        <v>2</v>
      </c>
      <c r="L201" s="30">
        <v>258</v>
      </c>
      <c r="M201" s="30">
        <v>334</v>
      </c>
      <c r="N201" s="37">
        <v>-34</v>
      </c>
      <c r="O201" s="30">
        <v>300</v>
      </c>
      <c r="P201" s="30">
        <v>340</v>
      </c>
      <c r="Q201" s="37">
        <v>-40</v>
      </c>
      <c r="R201" s="30">
        <v>300</v>
      </c>
      <c r="S201" s="82">
        <v>0.01</v>
      </c>
      <c r="T201" s="81">
        <v>15</v>
      </c>
      <c r="U201" s="81"/>
      <c r="V201" s="64">
        <v>0</v>
      </c>
      <c r="W201" s="30">
        <v>0</v>
      </c>
      <c r="X201" s="30">
        <v>0</v>
      </c>
      <c r="Y201" s="30">
        <v>0</v>
      </c>
      <c r="Z201" s="30">
        <v>0</v>
      </c>
      <c r="AA201" s="30">
        <v>0</v>
      </c>
      <c r="AB201" s="30">
        <v>0</v>
      </c>
      <c r="AC201" s="64">
        <v>0</v>
      </c>
      <c r="AD201" s="30">
        <v>0</v>
      </c>
      <c r="AE201" s="30">
        <v>0</v>
      </c>
      <c r="AF201" s="30">
        <v>0</v>
      </c>
      <c r="AG201" s="30">
        <v>40</v>
      </c>
      <c r="AH201" s="30">
        <v>22</v>
      </c>
      <c r="AI201" s="30">
        <v>362</v>
      </c>
      <c r="AJ201" s="30">
        <v>3</v>
      </c>
      <c r="AK201" s="30">
        <v>14</v>
      </c>
      <c r="AL201" s="64">
        <v>37</v>
      </c>
      <c r="AM201" s="30">
        <v>0</v>
      </c>
      <c r="AN201" s="66">
        <v>0</v>
      </c>
      <c r="AO201" s="30">
        <v>0</v>
      </c>
      <c r="AP201" s="67">
        <v>0</v>
      </c>
      <c r="AQ201" s="17">
        <v>0</v>
      </c>
      <c r="AR201" s="17">
        <v>0</v>
      </c>
      <c r="AS201" s="68">
        <f t="shared" si="6"/>
        <v>54.2</v>
      </c>
      <c r="AT201" s="72">
        <f t="shared" si="7"/>
        <v>3.6133333333333337</v>
      </c>
    </row>
    <row r="202" spans="1:46" x14ac:dyDescent="0.3">
      <c r="A202" s="35" t="s">
        <v>366</v>
      </c>
      <c r="B202" s="19" t="s">
        <v>45</v>
      </c>
      <c r="C202" s="19" t="s">
        <v>39</v>
      </c>
      <c r="D202" s="19">
        <v>12</v>
      </c>
      <c r="E202" s="19">
        <v>4</v>
      </c>
      <c r="F202" s="19">
        <v>26</v>
      </c>
      <c r="G202" s="19">
        <v>9</v>
      </c>
      <c r="H202" s="88"/>
      <c r="I202" s="21" t="s">
        <v>295</v>
      </c>
      <c r="J202" s="30">
        <v>286</v>
      </c>
      <c r="K202" s="37">
        <v>2</v>
      </c>
      <c r="L202" s="30">
        <v>288</v>
      </c>
      <c r="M202" s="30">
        <v>371</v>
      </c>
      <c r="N202" s="37">
        <v>-71</v>
      </c>
      <c r="O202" s="30">
        <v>300</v>
      </c>
      <c r="P202" s="30">
        <v>380</v>
      </c>
      <c r="Q202" s="38">
        <v>-80</v>
      </c>
      <c r="R202" s="30">
        <v>300</v>
      </c>
      <c r="S202" s="82">
        <v>0</v>
      </c>
      <c r="T202" s="81">
        <v>10</v>
      </c>
      <c r="U202" s="81"/>
      <c r="V202" s="64">
        <v>0</v>
      </c>
      <c r="W202" s="30">
        <v>0</v>
      </c>
      <c r="X202" s="30">
        <v>0</v>
      </c>
      <c r="Y202" s="30">
        <v>0</v>
      </c>
      <c r="Z202" s="30">
        <v>0</v>
      </c>
      <c r="AA202" s="30">
        <v>0</v>
      </c>
      <c r="AB202" s="30">
        <v>0</v>
      </c>
      <c r="AC202" s="64">
        <v>0</v>
      </c>
      <c r="AD202" s="30">
        <v>0</v>
      </c>
      <c r="AE202" s="30">
        <v>0</v>
      </c>
      <c r="AF202" s="30">
        <v>0</v>
      </c>
      <c r="AG202" s="30">
        <v>24</v>
      </c>
      <c r="AH202" s="30">
        <v>12</v>
      </c>
      <c r="AI202" s="30">
        <v>185</v>
      </c>
      <c r="AJ202" s="30">
        <v>2</v>
      </c>
      <c r="AK202" s="30">
        <v>9</v>
      </c>
      <c r="AL202" s="64">
        <v>0</v>
      </c>
      <c r="AM202" s="30">
        <v>0</v>
      </c>
      <c r="AN202" s="66">
        <v>0</v>
      </c>
      <c r="AO202" s="30">
        <v>0</v>
      </c>
      <c r="AP202" s="67">
        <v>0</v>
      </c>
      <c r="AQ202" s="17">
        <v>0</v>
      </c>
      <c r="AR202" s="17">
        <v>1</v>
      </c>
      <c r="AS202" s="68">
        <f t="shared" si="6"/>
        <v>30.5</v>
      </c>
      <c r="AT202" s="72">
        <f t="shared" si="7"/>
        <v>3.05</v>
      </c>
    </row>
    <row r="203" spans="1:46" x14ac:dyDescent="0.3">
      <c r="A203" s="35" t="s">
        <v>402</v>
      </c>
      <c r="B203" s="19" t="s">
        <v>43</v>
      </c>
      <c r="C203" s="19" t="s">
        <v>39</v>
      </c>
      <c r="D203" s="19">
        <v>12</v>
      </c>
      <c r="E203" s="19">
        <v>4</v>
      </c>
      <c r="F203" s="19">
        <v>26</v>
      </c>
      <c r="G203" s="19">
        <v>9</v>
      </c>
      <c r="H203" s="88" t="s">
        <v>411</v>
      </c>
      <c r="I203" s="21" t="s">
        <v>295</v>
      </c>
      <c r="J203" s="30">
        <v>300</v>
      </c>
      <c r="K203" s="37">
        <v>-118</v>
      </c>
      <c r="L203" s="30">
        <v>182</v>
      </c>
      <c r="M203" s="30">
        <v>272</v>
      </c>
      <c r="N203" s="37">
        <v>28</v>
      </c>
      <c r="O203" s="30">
        <v>300</v>
      </c>
      <c r="P203" s="30">
        <v>361</v>
      </c>
      <c r="Q203" s="37">
        <v>-61</v>
      </c>
      <c r="R203" s="30">
        <v>300</v>
      </c>
      <c r="S203" s="36">
        <v>0</v>
      </c>
      <c r="T203" s="81">
        <v>16</v>
      </c>
      <c r="U203" s="81" t="s">
        <v>295</v>
      </c>
      <c r="V203" s="64">
        <v>0</v>
      </c>
      <c r="W203" s="30">
        <v>0</v>
      </c>
      <c r="X203" s="30">
        <v>0</v>
      </c>
      <c r="Y203" s="30">
        <v>0</v>
      </c>
      <c r="Z203" s="30">
        <v>0</v>
      </c>
      <c r="AA203" s="30">
        <v>0</v>
      </c>
      <c r="AB203" s="30">
        <v>0</v>
      </c>
      <c r="AC203" s="64">
        <v>0</v>
      </c>
      <c r="AD203" s="30">
        <v>0</v>
      </c>
      <c r="AE203" s="30">
        <v>0</v>
      </c>
      <c r="AF203" s="30">
        <v>0</v>
      </c>
      <c r="AG203" s="30">
        <v>0</v>
      </c>
      <c r="AH203" s="30">
        <v>0</v>
      </c>
      <c r="AI203" s="30">
        <v>0</v>
      </c>
      <c r="AJ203" s="30">
        <v>0</v>
      </c>
      <c r="AK203" s="30">
        <v>0</v>
      </c>
      <c r="AL203" s="64">
        <v>0</v>
      </c>
      <c r="AM203" s="30">
        <v>0</v>
      </c>
      <c r="AN203" s="66">
        <v>0</v>
      </c>
      <c r="AO203" s="30">
        <v>0</v>
      </c>
      <c r="AP203" s="67">
        <v>0</v>
      </c>
      <c r="AQ203" s="17">
        <v>0</v>
      </c>
      <c r="AR203" s="17">
        <v>0</v>
      </c>
      <c r="AS203" s="68">
        <f t="shared" si="6"/>
        <v>0</v>
      </c>
      <c r="AT203" s="72">
        <f t="shared" si="7"/>
        <v>0</v>
      </c>
    </row>
    <row r="204" spans="1:46" x14ac:dyDescent="0.3">
      <c r="A204" s="35" t="s">
        <v>213</v>
      </c>
      <c r="B204" s="19" t="s">
        <v>44</v>
      </c>
      <c r="C204" s="19" t="s">
        <v>21</v>
      </c>
      <c r="D204" s="19">
        <v>8</v>
      </c>
      <c r="E204" s="19">
        <v>8</v>
      </c>
      <c r="F204" s="19">
        <v>14</v>
      </c>
      <c r="G204" s="19">
        <v>10</v>
      </c>
      <c r="H204" s="88"/>
      <c r="I204" s="21" t="s">
        <v>295</v>
      </c>
      <c r="J204" s="30">
        <v>108</v>
      </c>
      <c r="K204" s="37" t="s">
        <v>295</v>
      </c>
      <c r="L204" s="30">
        <v>108</v>
      </c>
      <c r="M204" s="30">
        <v>111</v>
      </c>
      <c r="N204" s="37">
        <v>2</v>
      </c>
      <c r="O204" s="30">
        <v>113</v>
      </c>
      <c r="P204" s="30">
        <v>145</v>
      </c>
      <c r="Q204" s="37">
        <v>4</v>
      </c>
      <c r="R204" s="30">
        <v>149</v>
      </c>
      <c r="S204" s="82">
        <v>0.75</v>
      </c>
      <c r="T204" s="81">
        <v>16</v>
      </c>
      <c r="U204" s="81"/>
      <c r="V204" s="64">
        <v>289</v>
      </c>
      <c r="W204" s="30">
        <v>189</v>
      </c>
      <c r="X204" s="30">
        <v>3369</v>
      </c>
      <c r="Y204" s="30">
        <v>19</v>
      </c>
      <c r="Z204" s="30">
        <v>10</v>
      </c>
      <c r="AA204" s="30">
        <v>52</v>
      </c>
      <c r="AB204" s="30">
        <v>163</v>
      </c>
      <c r="AC204" s="64">
        <v>104</v>
      </c>
      <c r="AD204" s="30">
        <v>639</v>
      </c>
      <c r="AE204" s="30">
        <v>1</v>
      </c>
      <c r="AF204" s="30">
        <v>28</v>
      </c>
      <c r="AG204" s="30">
        <v>0</v>
      </c>
      <c r="AH204" s="30">
        <v>0</v>
      </c>
      <c r="AI204" s="30">
        <v>0</v>
      </c>
      <c r="AJ204" s="30">
        <v>0</v>
      </c>
      <c r="AK204" s="30">
        <v>0</v>
      </c>
      <c r="AL204" s="64">
        <v>0</v>
      </c>
      <c r="AM204" s="30">
        <v>0</v>
      </c>
      <c r="AN204" s="66">
        <v>0</v>
      </c>
      <c r="AO204" s="30">
        <v>8</v>
      </c>
      <c r="AP204" s="67">
        <v>5</v>
      </c>
      <c r="AQ204" s="17">
        <v>0</v>
      </c>
      <c r="AR204" s="17">
        <v>0</v>
      </c>
      <c r="AS204" s="68">
        <f t="shared" si="6"/>
        <v>260.65999999999997</v>
      </c>
      <c r="AT204" s="72">
        <f t="shared" si="7"/>
        <v>16.291249999999998</v>
      </c>
    </row>
    <row r="205" spans="1:46" x14ac:dyDescent="0.3">
      <c r="A205" s="35" t="s">
        <v>193</v>
      </c>
      <c r="B205" s="19" t="s">
        <v>43</v>
      </c>
      <c r="C205" s="19" t="s">
        <v>21</v>
      </c>
      <c r="D205" s="19">
        <v>8</v>
      </c>
      <c r="E205" s="19">
        <v>8</v>
      </c>
      <c r="F205" s="19">
        <v>14</v>
      </c>
      <c r="G205" s="19">
        <v>10</v>
      </c>
      <c r="H205" s="88"/>
      <c r="I205" s="21" t="s">
        <v>295</v>
      </c>
      <c r="J205" s="30">
        <v>91</v>
      </c>
      <c r="K205" s="37">
        <v>1</v>
      </c>
      <c r="L205" s="30">
        <v>92</v>
      </c>
      <c r="M205" s="30">
        <v>93</v>
      </c>
      <c r="N205" s="37">
        <v>6</v>
      </c>
      <c r="O205" s="30">
        <v>99</v>
      </c>
      <c r="P205" s="30">
        <v>105</v>
      </c>
      <c r="Q205" s="37">
        <v>3</v>
      </c>
      <c r="R205" s="30">
        <v>108</v>
      </c>
      <c r="S205" s="82">
        <v>0.85</v>
      </c>
      <c r="T205" s="81">
        <v>16</v>
      </c>
      <c r="U205" s="81"/>
      <c r="V205" s="64">
        <v>0</v>
      </c>
      <c r="W205" s="30">
        <v>0</v>
      </c>
      <c r="X205" s="30">
        <v>0</v>
      </c>
      <c r="Y205" s="30">
        <v>0</v>
      </c>
      <c r="Z205" s="30">
        <v>0</v>
      </c>
      <c r="AA205" s="30">
        <v>0</v>
      </c>
      <c r="AB205" s="30">
        <v>0</v>
      </c>
      <c r="AC205" s="64">
        <v>0</v>
      </c>
      <c r="AD205" s="30">
        <v>0</v>
      </c>
      <c r="AE205" s="30">
        <v>0</v>
      </c>
      <c r="AF205" s="30">
        <v>0</v>
      </c>
      <c r="AG205" s="30">
        <v>92</v>
      </c>
      <c r="AH205" s="30">
        <v>49</v>
      </c>
      <c r="AI205" s="30">
        <v>767</v>
      </c>
      <c r="AJ205" s="30">
        <v>11</v>
      </c>
      <c r="AK205" s="30">
        <v>38</v>
      </c>
      <c r="AL205" s="64">
        <v>0</v>
      </c>
      <c r="AM205" s="30">
        <v>0</v>
      </c>
      <c r="AN205" s="66">
        <v>0</v>
      </c>
      <c r="AO205" s="30">
        <v>0</v>
      </c>
      <c r="AP205" s="67">
        <v>0</v>
      </c>
      <c r="AQ205" s="17">
        <v>0</v>
      </c>
      <c r="AR205" s="17">
        <v>0</v>
      </c>
      <c r="AS205" s="68">
        <f t="shared" si="6"/>
        <v>142.69999999999999</v>
      </c>
      <c r="AT205" s="72">
        <f t="shared" si="7"/>
        <v>8.9187499999999993</v>
      </c>
    </row>
    <row r="206" spans="1:46" x14ac:dyDescent="0.3">
      <c r="A206" s="35" t="s">
        <v>227</v>
      </c>
      <c r="B206" s="19" t="s">
        <v>43</v>
      </c>
      <c r="C206" s="19" t="s">
        <v>21</v>
      </c>
      <c r="D206" s="19">
        <v>8</v>
      </c>
      <c r="E206" s="19">
        <v>8</v>
      </c>
      <c r="F206" s="19">
        <v>14</v>
      </c>
      <c r="G206" s="19">
        <v>10</v>
      </c>
      <c r="H206" s="88"/>
      <c r="I206" s="21" t="s">
        <v>295</v>
      </c>
      <c r="J206" s="30">
        <v>76</v>
      </c>
      <c r="K206" s="37">
        <v>4</v>
      </c>
      <c r="L206" s="30">
        <v>80</v>
      </c>
      <c r="M206" s="30">
        <v>84</v>
      </c>
      <c r="N206" s="37">
        <v>10</v>
      </c>
      <c r="O206" s="30">
        <v>94</v>
      </c>
      <c r="P206" s="30">
        <v>92</v>
      </c>
      <c r="Q206" s="37">
        <v>2</v>
      </c>
      <c r="R206" s="30">
        <v>94</v>
      </c>
      <c r="S206" s="82">
        <v>0.91</v>
      </c>
      <c r="T206" s="81">
        <v>16</v>
      </c>
      <c r="U206" s="81"/>
      <c r="V206" s="64">
        <v>0</v>
      </c>
      <c r="W206" s="30">
        <v>1</v>
      </c>
      <c r="X206" s="30">
        <v>0</v>
      </c>
      <c r="Y206" s="30">
        <v>0</v>
      </c>
      <c r="Z206" s="30">
        <v>0</v>
      </c>
      <c r="AA206" s="30">
        <v>0</v>
      </c>
      <c r="AB206" s="30">
        <v>0</v>
      </c>
      <c r="AC206" s="64">
        <v>1</v>
      </c>
      <c r="AD206" s="30">
        <v>4</v>
      </c>
      <c r="AE206" s="30">
        <v>0</v>
      </c>
      <c r="AF206" s="30">
        <v>0</v>
      </c>
      <c r="AG206" s="30">
        <v>131</v>
      </c>
      <c r="AH206" s="30">
        <v>83</v>
      </c>
      <c r="AI206" s="30">
        <v>1062</v>
      </c>
      <c r="AJ206" s="30">
        <v>5</v>
      </c>
      <c r="AK206" s="30">
        <v>56</v>
      </c>
      <c r="AL206" s="64">
        <v>0</v>
      </c>
      <c r="AM206" s="30">
        <v>0</v>
      </c>
      <c r="AN206" s="66">
        <v>0</v>
      </c>
      <c r="AO206" s="30">
        <v>0</v>
      </c>
      <c r="AP206" s="67">
        <v>0</v>
      </c>
      <c r="AQ206" s="17">
        <v>0</v>
      </c>
      <c r="AR206" s="17">
        <v>0</v>
      </c>
      <c r="AS206" s="68">
        <f t="shared" si="6"/>
        <v>136.60000000000002</v>
      </c>
      <c r="AT206" s="72">
        <f t="shared" si="7"/>
        <v>8.5375000000000014</v>
      </c>
    </row>
    <row r="207" spans="1:46" x14ac:dyDescent="0.3">
      <c r="A207" s="35" t="s">
        <v>167</v>
      </c>
      <c r="B207" s="19" t="s">
        <v>42</v>
      </c>
      <c r="C207" s="19" t="s">
        <v>21</v>
      </c>
      <c r="D207" s="19">
        <v>8</v>
      </c>
      <c r="E207" s="19">
        <v>8</v>
      </c>
      <c r="F207" s="19">
        <v>14</v>
      </c>
      <c r="G207" s="19">
        <v>10</v>
      </c>
      <c r="H207" s="88"/>
      <c r="I207" s="21" t="s">
        <v>295</v>
      </c>
      <c r="J207" s="30">
        <v>131</v>
      </c>
      <c r="K207" s="37">
        <v>-3</v>
      </c>
      <c r="L207" s="30">
        <v>128</v>
      </c>
      <c r="M207" s="30">
        <v>137</v>
      </c>
      <c r="N207" s="37">
        <v>-13</v>
      </c>
      <c r="O207" s="30">
        <v>124</v>
      </c>
      <c r="P207" s="30">
        <v>109</v>
      </c>
      <c r="Q207" s="37">
        <v>-9</v>
      </c>
      <c r="R207" s="30">
        <v>100</v>
      </c>
      <c r="S207" s="82">
        <v>0.45</v>
      </c>
      <c r="T207" s="81">
        <v>11</v>
      </c>
      <c r="U207" s="81"/>
      <c r="V207" s="64">
        <v>0</v>
      </c>
      <c r="W207" s="30">
        <v>0</v>
      </c>
      <c r="X207" s="30">
        <v>0</v>
      </c>
      <c r="Y207" s="30">
        <v>0</v>
      </c>
      <c r="Z207" s="30">
        <v>0</v>
      </c>
      <c r="AA207" s="30">
        <v>0</v>
      </c>
      <c r="AB207" s="30">
        <v>0</v>
      </c>
      <c r="AC207" s="64">
        <v>76</v>
      </c>
      <c r="AD207" s="30">
        <v>297</v>
      </c>
      <c r="AE207" s="30">
        <v>2</v>
      </c>
      <c r="AF207" s="30">
        <v>9</v>
      </c>
      <c r="AG207" s="30">
        <v>56</v>
      </c>
      <c r="AH207" s="30">
        <v>40</v>
      </c>
      <c r="AI207" s="30">
        <v>253</v>
      </c>
      <c r="AJ207" s="30">
        <v>0</v>
      </c>
      <c r="AK207" s="30">
        <v>13</v>
      </c>
      <c r="AL207" s="64">
        <v>0</v>
      </c>
      <c r="AM207" s="30">
        <v>0</v>
      </c>
      <c r="AN207" s="66">
        <v>0</v>
      </c>
      <c r="AO207" s="30">
        <v>0</v>
      </c>
      <c r="AP207" s="67">
        <v>0</v>
      </c>
      <c r="AQ207" s="17">
        <v>0</v>
      </c>
      <c r="AR207" s="17">
        <v>0</v>
      </c>
      <c r="AS207" s="68">
        <f t="shared" si="6"/>
        <v>67</v>
      </c>
      <c r="AT207" s="72">
        <f t="shared" si="7"/>
        <v>6.0909090909090908</v>
      </c>
    </row>
    <row r="208" spans="1:46" x14ac:dyDescent="0.3">
      <c r="A208" s="35" t="s">
        <v>251</v>
      </c>
      <c r="B208" s="19" t="s">
        <v>42</v>
      </c>
      <c r="C208" s="19" t="s">
        <v>21</v>
      </c>
      <c r="D208" s="19">
        <v>8</v>
      </c>
      <c r="E208" s="19">
        <v>8</v>
      </c>
      <c r="F208" s="19">
        <v>14</v>
      </c>
      <c r="G208" s="19">
        <v>10</v>
      </c>
      <c r="H208" s="88"/>
      <c r="I208" s="21" t="s">
        <v>295</v>
      </c>
      <c r="J208" s="30">
        <v>44</v>
      </c>
      <c r="K208" s="37">
        <v>-1</v>
      </c>
      <c r="L208" s="30">
        <v>43</v>
      </c>
      <c r="M208" s="30">
        <v>39</v>
      </c>
      <c r="N208" s="37" t="s">
        <v>295</v>
      </c>
      <c r="O208" s="30">
        <v>39</v>
      </c>
      <c r="P208" s="30">
        <v>53</v>
      </c>
      <c r="Q208" s="37">
        <v>3</v>
      </c>
      <c r="R208" s="30">
        <v>56</v>
      </c>
      <c r="S208" s="82">
        <v>0.97</v>
      </c>
      <c r="T208" s="81">
        <v>14</v>
      </c>
      <c r="U208" s="81"/>
      <c r="V208" s="64">
        <v>0</v>
      </c>
      <c r="W208" s="30">
        <v>0</v>
      </c>
      <c r="X208" s="30">
        <v>0</v>
      </c>
      <c r="Y208" s="30">
        <v>0</v>
      </c>
      <c r="Z208" s="30">
        <v>0</v>
      </c>
      <c r="AA208" s="30">
        <v>0</v>
      </c>
      <c r="AB208" s="30">
        <v>0</v>
      </c>
      <c r="AC208" s="64">
        <v>83</v>
      </c>
      <c r="AD208" s="30">
        <v>333</v>
      </c>
      <c r="AE208" s="30">
        <v>4</v>
      </c>
      <c r="AF208" s="30">
        <v>16</v>
      </c>
      <c r="AG208" s="30">
        <v>16</v>
      </c>
      <c r="AH208" s="30">
        <v>12</v>
      </c>
      <c r="AI208" s="30">
        <v>68</v>
      </c>
      <c r="AJ208" s="30">
        <v>0</v>
      </c>
      <c r="AK208" s="30">
        <v>3</v>
      </c>
      <c r="AL208" s="64">
        <v>268</v>
      </c>
      <c r="AM208" s="30">
        <v>0</v>
      </c>
      <c r="AN208" s="66">
        <v>0</v>
      </c>
      <c r="AO208" s="30">
        <v>1</v>
      </c>
      <c r="AP208" s="67">
        <v>1</v>
      </c>
      <c r="AQ208" s="17">
        <v>0</v>
      </c>
      <c r="AR208" s="17">
        <v>0</v>
      </c>
      <c r="AS208" s="68">
        <f t="shared" si="6"/>
        <v>62.099999999999994</v>
      </c>
      <c r="AT208" s="72">
        <f t="shared" si="7"/>
        <v>4.4357142857142851</v>
      </c>
    </row>
    <row r="209" spans="1:46" x14ac:dyDescent="0.3">
      <c r="A209" s="35" t="s">
        <v>176</v>
      </c>
      <c r="B209" s="19" t="s">
        <v>45</v>
      </c>
      <c r="C209" s="19" t="s">
        <v>21</v>
      </c>
      <c r="D209" s="19">
        <v>8</v>
      </c>
      <c r="E209" s="19">
        <v>8</v>
      </c>
      <c r="F209" s="19">
        <v>14</v>
      </c>
      <c r="G209" s="19">
        <v>10</v>
      </c>
      <c r="H209" s="88"/>
      <c r="I209" s="21" t="s">
        <v>295</v>
      </c>
      <c r="J209" s="30">
        <v>132</v>
      </c>
      <c r="K209" s="37">
        <v>12</v>
      </c>
      <c r="L209" s="30">
        <v>144</v>
      </c>
      <c r="M209" s="30">
        <v>147</v>
      </c>
      <c r="N209" s="37">
        <v>8</v>
      </c>
      <c r="O209" s="30">
        <v>155</v>
      </c>
      <c r="P209" s="30">
        <v>142</v>
      </c>
      <c r="Q209" s="37">
        <v>9</v>
      </c>
      <c r="R209" s="30">
        <v>151</v>
      </c>
      <c r="S209" s="82">
        <v>0.66</v>
      </c>
      <c r="T209" s="81">
        <v>14</v>
      </c>
      <c r="U209" s="81"/>
      <c r="V209" s="64">
        <v>0</v>
      </c>
      <c r="W209" s="30">
        <v>0</v>
      </c>
      <c r="X209" s="30">
        <v>0</v>
      </c>
      <c r="Y209" s="30">
        <v>0</v>
      </c>
      <c r="Z209" s="30">
        <v>0</v>
      </c>
      <c r="AA209" s="30">
        <v>0</v>
      </c>
      <c r="AB209" s="30">
        <v>0</v>
      </c>
      <c r="AC209" s="64">
        <v>1</v>
      </c>
      <c r="AD209" s="30">
        <v>4</v>
      </c>
      <c r="AE209" s="30">
        <v>0</v>
      </c>
      <c r="AF209" s="30">
        <v>0</v>
      </c>
      <c r="AG209" s="30">
        <v>50</v>
      </c>
      <c r="AH209" s="30">
        <v>26</v>
      </c>
      <c r="AI209" s="30">
        <v>245</v>
      </c>
      <c r="AJ209" s="30">
        <v>2</v>
      </c>
      <c r="AK209" s="30">
        <v>11</v>
      </c>
      <c r="AL209" s="64">
        <v>0</v>
      </c>
      <c r="AM209" s="30">
        <v>0</v>
      </c>
      <c r="AN209" s="66">
        <v>0</v>
      </c>
      <c r="AO209" s="30">
        <v>0</v>
      </c>
      <c r="AP209" s="67">
        <v>0</v>
      </c>
      <c r="AQ209" s="17">
        <v>0</v>
      </c>
      <c r="AR209" s="17">
        <v>0</v>
      </c>
      <c r="AS209" s="68">
        <f t="shared" si="6"/>
        <v>36.9</v>
      </c>
      <c r="AT209" s="72">
        <f t="shared" si="7"/>
        <v>2.6357142857142857</v>
      </c>
    </row>
    <row r="210" spans="1:46" x14ac:dyDescent="0.3">
      <c r="A210" s="35" t="s">
        <v>315</v>
      </c>
      <c r="B210" s="19" t="s">
        <v>42</v>
      </c>
      <c r="C210" s="19" t="s">
        <v>29</v>
      </c>
      <c r="D210" s="19">
        <v>6</v>
      </c>
      <c r="E210" s="19">
        <v>10</v>
      </c>
      <c r="F210" s="19">
        <v>6</v>
      </c>
      <c r="G210" s="19">
        <v>6</v>
      </c>
      <c r="H210" s="88" t="s">
        <v>374</v>
      </c>
      <c r="I210" s="21" t="s">
        <v>295</v>
      </c>
      <c r="J210" s="30">
        <v>66</v>
      </c>
      <c r="K210" s="37">
        <v>1</v>
      </c>
      <c r="L210" s="30">
        <v>67</v>
      </c>
      <c r="M210" s="30">
        <v>62</v>
      </c>
      <c r="N210" s="37">
        <v>-1</v>
      </c>
      <c r="O210" s="30">
        <v>61</v>
      </c>
      <c r="P210" s="30">
        <v>62</v>
      </c>
      <c r="Q210" s="37" t="s">
        <v>295</v>
      </c>
      <c r="R210" s="30">
        <v>62</v>
      </c>
      <c r="S210" s="82">
        <v>0.94</v>
      </c>
      <c r="T210" s="81" t="s">
        <v>295</v>
      </c>
      <c r="U210" s="81"/>
      <c r="V210" s="64" t="s">
        <v>295</v>
      </c>
      <c r="W210" s="30" t="s">
        <v>295</v>
      </c>
      <c r="X210" s="30" t="s">
        <v>295</v>
      </c>
      <c r="Y210" s="30" t="s">
        <v>295</v>
      </c>
      <c r="Z210" s="30" t="s">
        <v>295</v>
      </c>
      <c r="AA210" s="30" t="s">
        <v>295</v>
      </c>
      <c r="AB210" s="30" t="s">
        <v>295</v>
      </c>
      <c r="AC210" s="64" t="s">
        <v>295</v>
      </c>
      <c r="AD210" s="30" t="s">
        <v>295</v>
      </c>
      <c r="AE210" s="30" t="s">
        <v>295</v>
      </c>
      <c r="AF210" s="30" t="s">
        <v>295</v>
      </c>
      <c r="AG210" s="30" t="s">
        <v>295</v>
      </c>
      <c r="AH210" s="30" t="s">
        <v>295</v>
      </c>
      <c r="AI210" s="30" t="s">
        <v>295</v>
      </c>
      <c r="AJ210" s="30" t="s">
        <v>295</v>
      </c>
      <c r="AK210" s="30" t="s">
        <v>295</v>
      </c>
      <c r="AL210" s="64" t="s">
        <v>295</v>
      </c>
      <c r="AM210" s="30" t="s">
        <v>295</v>
      </c>
      <c r="AN210" s="66" t="s">
        <v>295</v>
      </c>
      <c r="AO210" s="30" t="s">
        <v>295</v>
      </c>
      <c r="AP210" s="67" t="s">
        <v>295</v>
      </c>
      <c r="AQ210" s="17">
        <v>0</v>
      </c>
      <c r="AR210" s="17">
        <v>0</v>
      </c>
      <c r="AS210" s="68">
        <f t="shared" si="6"/>
        <v>0</v>
      </c>
      <c r="AT210" s="72" t="str">
        <f t="shared" si="7"/>
        <v>-</v>
      </c>
    </row>
    <row r="211" spans="1:46" x14ac:dyDescent="0.3">
      <c r="A211" s="35" t="s">
        <v>198</v>
      </c>
      <c r="B211" s="19" t="s">
        <v>44</v>
      </c>
      <c r="C211" s="19" t="s">
        <v>29</v>
      </c>
      <c r="D211" s="19">
        <v>6</v>
      </c>
      <c r="E211" s="19">
        <v>10</v>
      </c>
      <c r="F211" s="19">
        <v>6</v>
      </c>
      <c r="G211" s="19">
        <v>6</v>
      </c>
      <c r="H211" s="88"/>
      <c r="I211" s="21" t="s">
        <v>295</v>
      </c>
      <c r="J211" s="30">
        <v>188</v>
      </c>
      <c r="K211" s="37">
        <v>4</v>
      </c>
      <c r="L211" s="30">
        <v>192</v>
      </c>
      <c r="M211" s="30">
        <v>187</v>
      </c>
      <c r="N211" s="37">
        <v>-16</v>
      </c>
      <c r="O211" s="30">
        <v>171</v>
      </c>
      <c r="P211" s="30">
        <v>206</v>
      </c>
      <c r="Q211" s="37">
        <v>-2</v>
      </c>
      <c r="R211" s="30">
        <v>204</v>
      </c>
      <c r="S211" s="82">
        <v>0.15</v>
      </c>
      <c r="T211" s="81">
        <v>8</v>
      </c>
      <c r="U211" s="81"/>
      <c r="V211" s="64">
        <v>186</v>
      </c>
      <c r="W211" s="30">
        <v>125</v>
      </c>
      <c r="X211" s="30">
        <v>2163</v>
      </c>
      <c r="Y211" s="30">
        <v>13</v>
      </c>
      <c r="Z211" s="30">
        <v>10</v>
      </c>
      <c r="AA211" s="30">
        <v>9</v>
      </c>
      <c r="AB211" s="30">
        <v>101</v>
      </c>
      <c r="AC211" s="64">
        <v>16</v>
      </c>
      <c r="AD211" s="30">
        <v>68</v>
      </c>
      <c r="AE211" s="30">
        <v>0</v>
      </c>
      <c r="AF211" s="30">
        <v>6</v>
      </c>
      <c r="AG211" s="30">
        <v>0</v>
      </c>
      <c r="AH211" s="30">
        <v>0</v>
      </c>
      <c r="AI211" s="30">
        <v>0</v>
      </c>
      <c r="AJ211" s="30">
        <v>0</v>
      </c>
      <c r="AK211" s="30">
        <v>0</v>
      </c>
      <c r="AL211" s="64">
        <v>0</v>
      </c>
      <c r="AM211" s="30">
        <v>0</v>
      </c>
      <c r="AN211" s="66">
        <v>0</v>
      </c>
      <c r="AO211" s="30">
        <v>4</v>
      </c>
      <c r="AP211" s="67">
        <v>3</v>
      </c>
      <c r="AQ211" s="17">
        <v>0</v>
      </c>
      <c r="AR211" s="17">
        <v>0</v>
      </c>
      <c r="AS211" s="68">
        <f t="shared" si="6"/>
        <v>129.32</v>
      </c>
      <c r="AT211" s="72">
        <f t="shared" si="7"/>
        <v>16.164999999999999</v>
      </c>
    </row>
    <row r="212" spans="1:46" x14ac:dyDescent="0.3">
      <c r="A212" s="35" t="s">
        <v>283</v>
      </c>
      <c r="B212" s="19" t="s">
        <v>42</v>
      </c>
      <c r="C212" s="19" t="s">
        <v>29</v>
      </c>
      <c r="D212" s="19">
        <v>6</v>
      </c>
      <c r="E212" s="19">
        <v>10</v>
      </c>
      <c r="F212" s="19">
        <v>6</v>
      </c>
      <c r="G212" s="19">
        <v>6</v>
      </c>
      <c r="H212" s="88" t="s">
        <v>409</v>
      </c>
      <c r="I212" s="21" t="s">
        <v>295</v>
      </c>
      <c r="J212" s="30">
        <v>110</v>
      </c>
      <c r="K212" s="37">
        <v>1</v>
      </c>
      <c r="L212" s="30">
        <v>111</v>
      </c>
      <c r="M212" s="30">
        <v>112</v>
      </c>
      <c r="N212" s="37">
        <v>-8</v>
      </c>
      <c r="O212" s="30">
        <v>104</v>
      </c>
      <c r="P212" s="30">
        <v>129</v>
      </c>
      <c r="Q212" s="37">
        <v>-13</v>
      </c>
      <c r="R212" s="30">
        <v>116</v>
      </c>
      <c r="S212" s="82">
        <v>0.53</v>
      </c>
      <c r="T212" s="81">
        <v>12</v>
      </c>
      <c r="U212" s="81"/>
      <c r="V212" s="64">
        <v>0</v>
      </c>
      <c r="W212" s="30">
        <v>0</v>
      </c>
      <c r="X212" s="30">
        <v>0</v>
      </c>
      <c r="Y212" s="30">
        <v>0</v>
      </c>
      <c r="Z212" s="30">
        <v>0</v>
      </c>
      <c r="AA212" s="30">
        <v>0</v>
      </c>
      <c r="AB212" s="30">
        <v>0</v>
      </c>
      <c r="AC212" s="64">
        <v>179</v>
      </c>
      <c r="AD212" s="30">
        <v>765</v>
      </c>
      <c r="AE212" s="30">
        <v>4</v>
      </c>
      <c r="AF212" s="30">
        <v>37</v>
      </c>
      <c r="AG212" s="30">
        <v>26</v>
      </c>
      <c r="AH212" s="30">
        <v>16</v>
      </c>
      <c r="AI212" s="30">
        <v>148</v>
      </c>
      <c r="AJ212" s="30">
        <v>1</v>
      </c>
      <c r="AK212" s="30">
        <v>8</v>
      </c>
      <c r="AL212" s="64">
        <v>0</v>
      </c>
      <c r="AM212" s="30">
        <v>0</v>
      </c>
      <c r="AN212" s="66">
        <v>0</v>
      </c>
      <c r="AO212" s="30">
        <v>2</v>
      </c>
      <c r="AP212" s="67">
        <v>1</v>
      </c>
      <c r="AQ212" s="17">
        <v>0</v>
      </c>
      <c r="AR212" s="17">
        <v>0</v>
      </c>
      <c r="AS212" s="68">
        <f t="shared" si="6"/>
        <v>119.3</v>
      </c>
      <c r="AT212" s="72">
        <f t="shared" si="7"/>
        <v>9.9416666666666664</v>
      </c>
    </row>
    <row r="213" spans="1:46" x14ac:dyDescent="0.3">
      <c r="A213" s="35" t="s">
        <v>335</v>
      </c>
      <c r="B213" s="19" t="s">
        <v>43</v>
      </c>
      <c r="C213" s="19" t="s">
        <v>29</v>
      </c>
      <c r="D213" s="19">
        <v>6</v>
      </c>
      <c r="E213" s="19">
        <v>10</v>
      </c>
      <c r="F213" s="19">
        <v>6</v>
      </c>
      <c r="G213" s="19">
        <v>6</v>
      </c>
      <c r="H213" s="88"/>
      <c r="I213" s="21" t="s">
        <v>295</v>
      </c>
      <c r="J213" s="30">
        <v>116</v>
      </c>
      <c r="K213" s="37">
        <v>14</v>
      </c>
      <c r="L213" s="30">
        <v>130</v>
      </c>
      <c r="M213" s="30">
        <v>113</v>
      </c>
      <c r="N213" s="37">
        <v>7</v>
      </c>
      <c r="O213" s="30">
        <v>120</v>
      </c>
      <c r="P213" s="30">
        <v>118</v>
      </c>
      <c r="Q213" s="37">
        <v>4</v>
      </c>
      <c r="R213" s="30">
        <v>122</v>
      </c>
      <c r="S213" s="82">
        <v>0.45</v>
      </c>
      <c r="T213" s="81">
        <v>7</v>
      </c>
      <c r="U213" s="81"/>
      <c r="V213" s="64">
        <v>0</v>
      </c>
      <c r="W213" s="30">
        <v>0</v>
      </c>
      <c r="X213" s="30">
        <v>0</v>
      </c>
      <c r="Y213" s="30">
        <v>0</v>
      </c>
      <c r="Z213" s="30">
        <v>0</v>
      </c>
      <c r="AA213" s="30">
        <v>0</v>
      </c>
      <c r="AB213" s="30">
        <v>0</v>
      </c>
      <c r="AC213" s="64">
        <v>0</v>
      </c>
      <c r="AD213" s="30">
        <v>0</v>
      </c>
      <c r="AE213" s="30">
        <v>0</v>
      </c>
      <c r="AF213" s="30">
        <v>0</v>
      </c>
      <c r="AG213" s="30">
        <v>39</v>
      </c>
      <c r="AH213" s="30">
        <v>25</v>
      </c>
      <c r="AI213" s="30">
        <v>375</v>
      </c>
      <c r="AJ213" s="30">
        <v>3</v>
      </c>
      <c r="AK213" s="30">
        <v>19</v>
      </c>
      <c r="AL213" s="64">
        <v>0</v>
      </c>
      <c r="AM213" s="30">
        <v>0</v>
      </c>
      <c r="AN213" s="66">
        <v>0</v>
      </c>
      <c r="AO213" s="30">
        <v>0</v>
      </c>
      <c r="AP213" s="67">
        <v>0</v>
      </c>
      <c r="AQ213" s="17">
        <v>0</v>
      </c>
      <c r="AR213" s="17">
        <v>0</v>
      </c>
      <c r="AS213" s="68">
        <f t="shared" si="6"/>
        <v>55.5</v>
      </c>
      <c r="AT213" s="72">
        <f t="shared" si="7"/>
        <v>7.9285714285714288</v>
      </c>
    </row>
    <row r="214" spans="1:46" x14ac:dyDescent="0.3">
      <c r="A214" s="35" t="s">
        <v>301</v>
      </c>
      <c r="B214" s="19" t="s">
        <v>43</v>
      </c>
      <c r="C214" s="19" t="s">
        <v>29</v>
      </c>
      <c r="D214" s="19">
        <v>6</v>
      </c>
      <c r="E214" s="19">
        <v>10</v>
      </c>
      <c r="F214" s="19">
        <v>6</v>
      </c>
      <c r="G214" s="19">
        <v>6</v>
      </c>
      <c r="H214" s="88"/>
      <c r="I214" s="21" t="s">
        <v>295</v>
      </c>
      <c r="J214" s="30">
        <v>162</v>
      </c>
      <c r="K214" s="37">
        <v>-3</v>
      </c>
      <c r="L214" s="30">
        <v>159</v>
      </c>
      <c r="M214" s="30">
        <v>164</v>
      </c>
      <c r="N214" s="37">
        <v>4</v>
      </c>
      <c r="O214" s="30">
        <v>168</v>
      </c>
      <c r="P214" s="30">
        <v>193</v>
      </c>
      <c r="Q214" s="37">
        <v>6</v>
      </c>
      <c r="R214" s="30">
        <v>199</v>
      </c>
      <c r="S214" s="82">
        <v>0.09</v>
      </c>
      <c r="T214" s="81">
        <v>16</v>
      </c>
      <c r="U214" s="81"/>
      <c r="V214" s="64">
        <v>0</v>
      </c>
      <c r="W214" s="30">
        <v>0</v>
      </c>
      <c r="X214" s="30">
        <v>0</v>
      </c>
      <c r="Y214" s="30">
        <v>0</v>
      </c>
      <c r="Z214" s="30">
        <v>0</v>
      </c>
      <c r="AA214" s="30">
        <v>0</v>
      </c>
      <c r="AB214" s="30">
        <v>0</v>
      </c>
      <c r="AC214" s="64">
        <v>2</v>
      </c>
      <c r="AD214" s="30">
        <v>14</v>
      </c>
      <c r="AE214" s="30">
        <v>0</v>
      </c>
      <c r="AF214" s="30">
        <v>1</v>
      </c>
      <c r="AG214" s="30">
        <v>84</v>
      </c>
      <c r="AH214" s="30">
        <v>48</v>
      </c>
      <c r="AI214" s="30">
        <v>748</v>
      </c>
      <c r="AJ214" s="30">
        <v>3</v>
      </c>
      <c r="AK214" s="30">
        <v>33</v>
      </c>
      <c r="AL214" s="64">
        <v>0</v>
      </c>
      <c r="AM214" s="30">
        <v>0</v>
      </c>
      <c r="AN214" s="66">
        <v>0</v>
      </c>
      <c r="AO214" s="30">
        <v>0</v>
      </c>
      <c r="AP214" s="67">
        <v>0</v>
      </c>
      <c r="AQ214" s="17">
        <v>0</v>
      </c>
      <c r="AR214" s="17">
        <v>0</v>
      </c>
      <c r="AS214" s="68">
        <f t="shared" si="6"/>
        <v>94.2</v>
      </c>
      <c r="AT214" s="72">
        <f t="shared" si="7"/>
        <v>5.8875000000000002</v>
      </c>
    </row>
    <row r="215" spans="1:46" x14ac:dyDescent="0.3">
      <c r="A215" s="35" t="s">
        <v>269</v>
      </c>
      <c r="B215" s="19" t="s">
        <v>45</v>
      </c>
      <c r="C215" s="19" t="s">
        <v>29</v>
      </c>
      <c r="D215" s="19">
        <v>6</v>
      </c>
      <c r="E215" s="19">
        <v>10</v>
      </c>
      <c r="F215" s="19">
        <v>6</v>
      </c>
      <c r="G215" s="19">
        <v>6</v>
      </c>
      <c r="H215" s="88"/>
      <c r="I215" s="21" t="s">
        <v>295</v>
      </c>
      <c r="J215" s="30">
        <v>206</v>
      </c>
      <c r="K215" s="37">
        <v>4</v>
      </c>
      <c r="L215" s="30">
        <v>210</v>
      </c>
      <c r="M215" s="30">
        <v>188</v>
      </c>
      <c r="N215" s="37">
        <v>-1</v>
      </c>
      <c r="O215" s="30">
        <v>187</v>
      </c>
      <c r="P215" s="30">
        <v>166</v>
      </c>
      <c r="Q215" s="37" t="s">
        <v>295</v>
      </c>
      <c r="R215" s="30">
        <v>166</v>
      </c>
      <c r="S215" s="82">
        <v>7.0000000000000007E-2</v>
      </c>
      <c r="T215" s="81">
        <v>16</v>
      </c>
      <c r="U215" s="81"/>
      <c r="V215" s="64">
        <v>0</v>
      </c>
      <c r="W215" s="30">
        <v>0</v>
      </c>
      <c r="X215" s="30">
        <v>0</v>
      </c>
      <c r="Y215" s="30">
        <v>0</v>
      </c>
      <c r="Z215" s="30">
        <v>0</v>
      </c>
      <c r="AA215" s="30">
        <v>0</v>
      </c>
      <c r="AB215" s="30">
        <v>0</v>
      </c>
      <c r="AC215" s="64">
        <v>1</v>
      </c>
      <c r="AD215" s="30">
        <v>0</v>
      </c>
      <c r="AE215" s="30">
        <v>0</v>
      </c>
      <c r="AF215" s="30">
        <v>0</v>
      </c>
      <c r="AG215" s="30">
        <v>99</v>
      </c>
      <c r="AH215" s="30">
        <v>52</v>
      </c>
      <c r="AI215" s="30">
        <v>634</v>
      </c>
      <c r="AJ215" s="30">
        <v>3</v>
      </c>
      <c r="AK215" s="30">
        <v>32</v>
      </c>
      <c r="AL215" s="64">
        <v>0</v>
      </c>
      <c r="AM215" s="30">
        <v>0</v>
      </c>
      <c r="AN215" s="66">
        <v>0</v>
      </c>
      <c r="AO215" s="30">
        <v>0</v>
      </c>
      <c r="AP215" s="67">
        <v>0</v>
      </c>
      <c r="AQ215" s="17">
        <v>0</v>
      </c>
      <c r="AR215" s="17">
        <v>0</v>
      </c>
      <c r="AS215" s="68">
        <f t="shared" si="6"/>
        <v>81.400000000000006</v>
      </c>
      <c r="AT215" s="72">
        <f t="shared" si="7"/>
        <v>5.0875000000000004</v>
      </c>
    </row>
    <row r="216" spans="1:46" x14ac:dyDescent="0.3">
      <c r="A216" s="35" t="s">
        <v>239</v>
      </c>
      <c r="B216" s="19" t="s">
        <v>43</v>
      </c>
      <c r="C216" s="19" t="s">
        <v>29</v>
      </c>
      <c r="D216" s="19">
        <v>6</v>
      </c>
      <c r="E216" s="19">
        <v>10</v>
      </c>
      <c r="F216" s="19">
        <v>6</v>
      </c>
      <c r="G216" s="19">
        <v>6</v>
      </c>
      <c r="H216" s="88"/>
      <c r="I216" s="21" t="s">
        <v>295</v>
      </c>
      <c r="J216" s="30">
        <v>289</v>
      </c>
      <c r="K216" s="37">
        <v>2</v>
      </c>
      <c r="L216" s="30">
        <v>291</v>
      </c>
      <c r="M216" s="30">
        <v>307</v>
      </c>
      <c r="N216" s="37">
        <v>-7</v>
      </c>
      <c r="O216" s="30">
        <v>300</v>
      </c>
      <c r="P216" s="30">
        <v>318</v>
      </c>
      <c r="Q216" s="38">
        <v>-18</v>
      </c>
      <c r="R216" s="30">
        <v>300</v>
      </c>
      <c r="S216" s="82">
        <v>0.05</v>
      </c>
      <c r="T216" s="81">
        <v>15</v>
      </c>
      <c r="U216" s="81"/>
      <c r="V216" s="64">
        <v>0</v>
      </c>
      <c r="W216" s="30">
        <v>0</v>
      </c>
      <c r="X216" s="30">
        <v>0</v>
      </c>
      <c r="Y216" s="30">
        <v>0</v>
      </c>
      <c r="Z216" s="30">
        <v>0</v>
      </c>
      <c r="AA216" s="30">
        <v>0</v>
      </c>
      <c r="AB216" s="30">
        <v>0</v>
      </c>
      <c r="AC216" s="64">
        <v>36</v>
      </c>
      <c r="AD216" s="30">
        <v>224</v>
      </c>
      <c r="AE216" s="30">
        <v>2</v>
      </c>
      <c r="AF216" s="30">
        <v>11</v>
      </c>
      <c r="AG216" s="30">
        <v>44</v>
      </c>
      <c r="AH216" s="30">
        <v>31</v>
      </c>
      <c r="AI216" s="30">
        <v>242</v>
      </c>
      <c r="AJ216" s="30">
        <v>0</v>
      </c>
      <c r="AK216" s="30">
        <v>12</v>
      </c>
      <c r="AL216" s="64">
        <v>410</v>
      </c>
      <c r="AM216" s="30">
        <v>1</v>
      </c>
      <c r="AN216" s="66">
        <v>0</v>
      </c>
      <c r="AO216" s="30">
        <v>0</v>
      </c>
      <c r="AP216" s="67">
        <v>0</v>
      </c>
      <c r="AQ216" s="17">
        <v>0</v>
      </c>
      <c r="AR216" s="17">
        <v>0</v>
      </c>
      <c r="AS216" s="68">
        <f t="shared" si="6"/>
        <v>64.599999999999994</v>
      </c>
      <c r="AT216" s="72">
        <f t="shared" si="7"/>
        <v>4.3066666666666666</v>
      </c>
    </row>
    <row r="217" spans="1:46" x14ac:dyDescent="0.3">
      <c r="A217" s="35" t="s">
        <v>280</v>
      </c>
      <c r="B217" s="19" t="s">
        <v>45</v>
      </c>
      <c r="C217" s="19" t="s">
        <v>29</v>
      </c>
      <c r="D217" s="19">
        <v>6</v>
      </c>
      <c r="E217" s="19">
        <v>10</v>
      </c>
      <c r="F217" s="19">
        <v>6</v>
      </c>
      <c r="G217" s="19">
        <v>6</v>
      </c>
      <c r="H217" s="88"/>
      <c r="I217" s="21" t="s">
        <v>295</v>
      </c>
      <c r="J217" s="30">
        <v>278</v>
      </c>
      <c r="K217" s="37">
        <v>2</v>
      </c>
      <c r="L217" s="30">
        <v>280</v>
      </c>
      <c r="M217" s="30">
        <v>306</v>
      </c>
      <c r="N217" s="37">
        <v>-6</v>
      </c>
      <c r="O217" s="30">
        <v>300</v>
      </c>
      <c r="P217" s="30">
        <v>320</v>
      </c>
      <c r="Q217" s="38">
        <v>-20</v>
      </c>
      <c r="R217" s="30">
        <v>300</v>
      </c>
      <c r="S217" s="82">
        <v>0</v>
      </c>
      <c r="T217" s="81">
        <v>16</v>
      </c>
      <c r="U217" s="81"/>
      <c r="V217" s="64">
        <v>0</v>
      </c>
      <c r="W217" s="30">
        <v>0</v>
      </c>
      <c r="X217" s="30">
        <v>0</v>
      </c>
      <c r="Y217" s="30">
        <v>0</v>
      </c>
      <c r="Z217" s="30">
        <v>0</v>
      </c>
      <c r="AA217" s="30">
        <v>0</v>
      </c>
      <c r="AB217" s="30">
        <v>0</v>
      </c>
      <c r="AC217" s="64">
        <v>0</v>
      </c>
      <c r="AD217" s="30">
        <v>0</v>
      </c>
      <c r="AE217" s="30">
        <v>0</v>
      </c>
      <c r="AF217" s="30">
        <v>0</v>
      </c>
      <c r="AG217" s="30">
        <v>38</v>
      </c>
      <c r="AH217" s="30">
        <v>27</v>
      </c>
      <c r="AI217" s="30">
        <v>259</v>
      </c>
      <c r="AJ217" s="30">
        <v>5</v>
      </c>
      <c r="AK217" s="30">
        <v>17</v>
      </c>
      <c r="AL217" s="64">
        <v>0</v>
      </c>
      <c r="AM217" s="30">
        <v>0</v>
      </c>
      <c r="AN217" s="66">
        <v>0</v>
      </c>
      <c r="AO217" s="30">
        <v>0</v>
      </c>
      <c r="AP217" s="67">
        <v>0</v>
      </c>
      <c r="AQ217" s="17">
        <v>0</v>
      </c>
      <c r="AR217" s="17">
        <v>0</v>
      </c>
      <c r="AS217" s="68">
        <f t="shared" si="6"/>
        <v>55.9</v>
      </c>
      <c r="AT217" s="72">
        <f t="shared" si="7"/>
        <v>3.4937499999999999</v>
      </c>
    </row>
    <row r="218" spans="1:46" x14ac:dyDescent="0.3">
      <c r="A218" s="35" t="s">
        <v>332</v>
      </c>
      <c r="B218" s="19" t="s">
        <v>44</v>
      </c>
      <c r="C218" s="19" t="s">
        <v>47</v>
      </c>
      <c r="D218" s="19">
        <v>2</v>
      </c>
      <c r="E218" s="19">
        <v>14</v>
      </c>
      <c r="F218" s="19">
        <v>18</v>
      </c>
      <c r="G218" s="19">
        <v>6</v>
      </c>
      <c r="H218" s="88"/>
      <c r="I218" s="21" t="s">
        <v>295</v>
      </c>
      <c r="J218" s="30">
        <v>148</v>
      </c>
      <c r="K218" s="37">
        <v>-3</v>
      </c>
      <c r="L218" s="30">
        <v>145</v>
      </c>
      <c r="M218" s="30">
        <v>155</v>
      </c>
      <c r="N218" s="37">
        <v>-5</v>
      </c>
      <c r="O218" s="30">
        <v>150</v>
      </c>
      <c r="P218" s="30">
        <v>202</v>
      </c>
      <c r="Q218" s="37">
        <v>-17</v>
      </c>
      <c r="R218" s="30">
        <v>185</v>
      </c>
      <c r="S218" s="82">
        <v>0.33</v>
      </c>
      <c r="T218" s="81" t="s">
        <v>295</v>
      </c>
      <c r="U218" s="81"/>
      <c r="V218" s="64" t="s">
        <v>295</v>
      </c>
      <c r="W218" s="30" t="s">
        <v>295</v>
      </c>
      <c r="X218" s="30" t="s">
        <v>295</v>
      </c>
      <c r="Y218" s="30" t="s">
        <v>295</v>
      </c>
      <c r="Z218" s="30" t="s">
        <v>295</v>
      </c>
      <c r="AA218" s="30" t="s">
        <v>295</v>
      </c>
      <c r="AB218" s="30" t="s">
        <v>295</v>
      </c>
      <c r="AC218" s="64" t="s">
        <v>295</v>
      </c>
      <c r="AD218" s="30" t="s">
        <v>295</v>
      </c>
      <c r="AE218" s="30" t="s">
        <v>295</v>
      </c>
      <c r="AF218" s="30" t="s">
        <v>295</v>
      </c>
      <c r="AG218" s="30" t="s">
        <v>295</v>
      </c>
      <c r="AH218" s="30" t="s">
        <v>295</v>
      </c>
      <c r="AI218" s="30" t="s">
        <v>295</v>
      </c>
      <c r="AJ218" s="30" t="s">
        <v>295</v>
      </c>
      <c r="AK218" s="30" t="s">
        <v>295</v>
      </c>
      <c r="AL218" s="64" t="s">
        <v>295</v>
      </c>
      <c r="AM218" s="30" t="s">
        <v>295</v>
      </c>
      <c r="AN218" s="66" t="s">
        <v>295</v>
      </c>
      <c r="AO218" s="30" t="s">
        <v>295</v>
      </c>
      <c r="AP218" s="67" t="s">
        <v>295</v>
      </c>
      <c r="AQ218" s="17">
        <v>0</v>
      </c>
      <c r="AR218" s="17">
        <v>0</v>
      </c>
      <c r="AS218" s="68">
        <f t="shared" si="6"/>
        <v>0</v>
      </c>
      <c r="AT218" s="72" t="str">
        <f t="shared" si="7"/>
        <v>-</v>
      </c>
    </row>
    <row r="219" spans="1:46" x14ac:dyDescent="0.3">
      <c r="A219" s="35" t="s">
        <v>354</v>
      </c>
      <c r="B219" s="19" t="s">
        <v>44</v>
      </c>
      <c r="C219" s="19" t="s">
        <v>47</v>
      </c>
      <c r="D219" s="19">
        <v>2</v>
      </c>
      <c r="E219" s="19">
        <v>14</v>
      </c>
      <c r="F219" s="19">
        <v>18</v>
      </c>
      <c r="G219" s="19">
        <v>6</v>
      </c>
      <c r="H219" s="88"/>
      <c r="I219" s="21" t="s">
        <v>295</v>
      </c>
      <c r="J219" s="30">
        <v>220</v>
      </c>
      <c r="K219" s="37">
        <v>4</v>
      </c>
      <c r="L219" s="30">
        <v>224</v>
      </c>
      <c r="M219" s="30">
        <v>300</v>
      </c>
      <c r="N219" s="37" t="s">
        <v>295</v>
      </c>
      <c r="O219" s="30">
        <v>300</v>
      </c>
      <c r="P219" s="30">
        <v>300</v>
      </c>
      <c r="Q219" s="37" t="s">
        <v>295</v>
      </c>
      <c r="R219" s="30">
        <v>300</v>
      </c>
      <c r="S219" s="82">
        <v>0.01</v>
      </c>
      <c r="T219" s="81">
        <v>6</v>
      </c>
      <c r="U219" s="81"/>
      <c r="V219" s="64">
        <v>117</v>
      </c>
      <c r="W219" s="30">
        <v>86</v>
      </c>
      <c r="X219" s="30">
        <v>1417</v>
      </c>
      <c r="Y219" s="30">
        <v>10</v>
      </c>
      <c r="Z219" s="30">
        <v>6</v>
      </c>
      <c r="AA219" s="30">
        <v>16</v>
      </c>
      <c r="AB219" s="30">
        <v>64</v>
      </c>
      <c r="AC219" s="64">
        <v>10</v>
      </c>
      <c r="AD219" s="30">
        <v>49</v>
      </c>
      <c r="AE219" s="30">
        <v>0</v>
      </c>
      <c r="AF219" s="30">
        <v>3</v>
      </c>
      <c r="AG219" s="30">
        <v>0</v>
      </c>
      <c r="AH219" s="30">
        <v>0</v>
      </c>
      <c r="AI219" s="30">
        <v>0</v>
      </c>
      <c r="AJ219" s="30">
        <v>0</v>
      </c>
      <c r="AK219" s="30">
        <v>0</v>
      </c>
      <c r="AL219" s="64">
        <v>0</v>
      </c>
      <c r="AM219" s="30">
        <v>0</v>
      </c>
      <c r="AN219" s="66">
        <v>0</v>
      </c>
      <c r="AO219" s="30">
        <v>2</v>
      </c>
      <c r="AP219" s="67">
        <v>0</v>
      </c>
      <c r="AQ219" s="17">
        <v>0</v>
      </c>
      <c r="AR219" s="17">
        <v>0</v>
      </c>
      <c r="AS219" s="68">
        <f t="shared" si="6"/>
        <v>95.580000000000013</v>
      </c>
      <c r="AT219" s="72">
        <f t="shared" si="7"/>
        <v>15.930000000000001</v>
      </c>
    </row>
    <row r="220" spans="1:46" x14ac:dyDescent="0.3">
      <c r="A220" s="35" t="s">
        <v>218</v>
      </c>
      <c r="B220" s="19" t="s">
        <v>43</v>
      </c>
      <c r="C220" s="19" t="s">
        <v>47</v>
      </c>
      <c r="D220" s="19">
        <v>2</v>
      </c>
      <c r="E220" s="19">
        <v>14</v>
      </c>
      <c r="F220" s="19">
        <v>18</v>
      </c>
      <c r="G220" s="19">
        <v>6</v>
      </c>
      <c r="H220" s="88" t="s">
        <v>372</v>
      </c>
      <c r="I220" s="21" t="s">
        <v>295</v>
      </c>
      <c r="J220" s="30">
        <v>25</v>
      </c>
      <c r="K220" s="37">
        <v>-1</v>
      </c>
      <c r="L220" s="30">
        <v>24</v>
      </c>
      <c r="M220" s="30">
        <v>23</v>
      </c>
      <c r="N220" s="37">
        <v>1</v>
      </c>
      <c r="O220" s="30">
        <v>24</v>
      </c>
      <c r="P220" s="30">
        <v>20</v>
      </c>
      <c r="Q220" s="37" t="s">
        <v>295</v>
      </c>
      <c r="R220" s="30">
        <v>20</v>
      </c>
      <c r="S220" s="82">
        <v>1</v>
      </c>
      <c r="T220" s="81">
        <v>15</v>
      </c>
      <c r="U220" s="81"/>
      <c r="V220" s="64">
        <v>0</v>
      </c>
      <c r="W220" s="30">
        <v>0</v>
      </c>
      <c r="X220" s="30">
        <v>0</v>
      </c>
      <c r="Y220" s="30">
        <v>0</v>
      </c>
      <c r="Z220" s="30">
        <v>0</v>
      </c>
      <c r="AA220" s="30">
        <v>0</v>
      </c>
      <c r="AB220" s="30">
        <v>0</v>
      </c>
      <c r="AC220" s="64">
        <v>0</v>
      </c>
      <c r="AD220" s="30">
        <v>0</v>
      </c>
      <c r="AE220" s="30">
        <v>0</v>
      </c>
      <c r="AF220" s="30">
        <v>0</v>
      </c>
      <c r="AG220" s="30">
        <v>123</v>
      </c>
      <c r="AH220" s="30">
        <v>68</v>
      </c>
      <c r="AI220" s="30">
        <v>1051</v>
      </c>
      <c r="AJ220" s="30">
        <v>12</v>
      </c>
      <c r="AK220" s="30">
        <v>46</v>
      </c>
      <c r="AL220" s="64">
        <v>0</v>
      </c>
      <c r="AM220" s="30">
        <v>0</v>
      </c>
      <c r="AN220" s="66">
        <v>0</v>
      </c>
      <c r="AO220" s="30">
        <v>0</v>
      </c>
      <c r="AP220" s="67">
        <v>0</v>
      </c>
      <c r="AQ220" s="17">
        <v>0</v>
      </c>
      <c r="AR220" s="17">
        <v>0</v>
      </c>
      <c r="AS220" s="68">
        <f t="shared" si="6"/>
        <v>177.1</v>
      </c>
      <c r="AT220" s="72">
        <f t="shared" si="7"/>
        <v>11.806666666666667</v>
      </c>
    </row>
    <row r="221" spans="1:46" x14ac:dyDescent="0.3">
      <c r="A221" s="35" t="s">
        <v>164</v>
      </c>
      <c r="B221" s="19" t="s">
        <v>43</v>
      </c>
      <c r="C221" s="19" t="s">
        <v>47</v>
      </c>
      <c r="D221" s="19">
        <v>2</v>
      </c>
      <c r="E221" s="19">
        <v>14</v>
      </c>
      <c r="F221" s="19">
        <v>18</v>
      </c>
      <c r="G221" s="19">
        <v>6</v>
      </c>
      <c r="H221" s="88"/>
      <c r="I221" s="21" t="s">
        <v>295</v>
      </c>
      <c r="J221" s="30">
        <v>68</v>
      </c>
      <c r="K221" s="37">
        <v>2</v>
      </c>
      <c r="L221" s="30">
        <v>70</v>
      </c>
      <c r="M221" s="30">
        <v>63</v>
      </c>
      <c r="N221" s="37">
        <v>2</v>
      </c>
      <c r="O221" s="30">
        <v>65</v>
      </c>
      <c r="P221" s="30">
        <v>70</v>
      </c>
      <c r="Q221" s="37">
        <v>1</v>
      </c>
      <c r="R221" s="30">
        <v>71</v>
      </c>
      <c r="S221" s="82">
        <v>0.96</v>
      </c>
      <c r="T221" s="81">
        <v>16</v>
      </c>
      <c r="U221" s="81"/>
      <c r="V221" s="64">
        <v>0</v>
      </c>
      <c r="W221" s="30">
        <v>0</v>
      </c>
      <c r="X221" s="30">
        <v>0</v>
      </c>
      <c r="Y221" s="30">
        <v>0</v>
      </c>
      <c r="Z221" s="30">
        <v>0</v>
      </c>
      <c r="AA221" s="30">
        <v>0</v>
      </c>
      <c r="AB221" s="30">
        <v>0</v>
      </c>
      <c r="AC221" s="64">
        <v>0</v>
      </c>
      <c r="AD221" s="30">
        <v>0</v>
      </c>
      <c r="AE221" s="30">
        <v>0</v>
      </c>
      <c r="AF221" s="30">
        <v>0</v>
      </c>
      <c r="AG221" s="30">
        <v>142</v>
      </c>
      <c r="AH221" s="30">
        <v>70</v>
      </c>
      <c r="AI221" s="30">
        <v>1002</v>
      </c>
      <c r="AJ221" s="30">
        <v>2</v>
      </c>
      <c r="AK221" s="30">
        <v>50</v>
      </c>
      <c r="AL221" s="64">
        <v>0</v>
      </c>
      <c r="AM221" s="30">
        <v>0</v>
      </c>
      <c r="AN221" s="66">
        <v>0</v>
      </c>
      <c r="AO221" s="30">
        <v>1</v>
      </c>
      <c r="AP221" s="67">
        <v>1</v>
      </c>
      <c r="AQ221" s="17">
        <v>0</v>
      </c>
      <c r="AR221" s="17">
        <v>0</v>
      </c>
      <c r="AS221" s="68">
        <f t="shared" si="6"/>
        <v>110.2</v>
      </c>
      <c r="AT221" s="72">
        <f t="shared" si="7"/>
        <v>6.8875000000000002</v>
      </c>
    </row>
    <row r="222" spans="1:46" x14ac:dyDescent="0.3">
      <c r="A222" s="35" t="s">
        <v>146</v>
      </c>
      <c r="B222" s="19" t="s">
        <v>42</v>
      </c>
      <c r="C222" s="19" t="s">
        <v>47</v>
      </c>
      <c r="D222" s="19">
        <v>2</v>
      </c>
      <c r="E222" s="19">
        <v>14</v>
      </c>
      <c r="F222" s="19">
        <v>18</v>
      </c>
      <c r="G222" s="19">
        <v>6</v>
      </c>
      <c r="H222" s="88"/>
      <c r="I222" s="21" t="s">
        <v>295</v>
      </c>
      <c r="J222" s="30">
        <v>62</v>
      </c>
      <c r="K222" s="37">
        <v>4</v>
      </c>
      <c r="L222" s="30">
        <v>66</v>
      </c>
      <c r="M222" s="30">
        <v>61</v>
      </c>
      <c r="N222" s="37">
        <v>5</v>
      </c>
      <c r="O222" s="30">
        <v>66</v>
      </c>
      <c r="P222" s="30">
        <v>66</v>
      </c>
      <c r="Q222" s="37">
        <v>1</v>
      </c>
      <c r="R222" s="30">
        <v>67</v>
      </c>
      <c r="S222" s="82">
        <v>0.92</v>
      </c>
      <c r="T222" s="81">
        <v>11</v>
      </c>
      <c r="U222" s="81"/>
      <c r="V222" s="64">
        <v>0</v>
      </c>
      <c r="W222" s="30">
        <v>0</v>
      </c>
      <c r="X222" s="30">
        <v>0</v>
      </c>
      <c r="Y222" s="30">
        <v>0</v>
      </c>
      <c r="Z222" s="30">
        <v>0</v>
      </c>
      <c r="AA222" s="30">
        <v>0</v>
      </c>
      <c r="AB222" s="30">
        <v>0</v>
      </c>
      <c r="AC222" s="64">
        <v>134</v>
      </c>
      <c r="AD222" s="30">
        <v>494</v>
      </c>
      <c r="AE222" s="30">
        <v>2</v>
      </c>
      <c r="AF222" s="30">
        <v>23</v>
      </c>
      <c r="AG222" s="30">
        <v>20</v>
      </c>
      <c r="AH222" s="30">
        <v>13</v>
      </c>
      <c r="AI222" s="30">
        <v>64</v>
      </c>
      <c r="AJ222" s="30">
        <v>0</v>
      </c>
      <c r="AK222" s="30">
        <v>3</v>
      </c>
      <c r="AL222" s="64">
        <v>0</v>
      </c>
      <c r="AM222" s="30">
        <v>0</v>
      </c>
      <c r="AN222" s="66">
        <v>0</v>
      </c>
      <c r="AO222" s="30">
        <v>0</v>
      </c>
      <c r="AP222" s="67">
        <v>0</v>
      </c>
      <c r="AQ222" s="17">
        <v>0</v>
      </c>
      <c r="AR222" s="17">
        <v>0</v>
      </c>
      <c r="AS222" s="68">
        <f t="shared" si="6"/>
        <v>67.8</v>
      </c>
      <c r="AT222" s="72">
        <f t="shared" si="7"/>
        <v>6.1636363636363631</v>
      </c>
    </row>
    <row r="223" spans="1:46" x14ac:dyDescent="0.3">
      <c r="A223" s="35" t="s">
        <v>277</v>
      </c>
      <c r="B223" s="19" t="s">
        <v>42</v>
      </c>
      <c r="C223" s="19" t="s">
        <v>47</v>
      </c>
      <c r="D223" s="19">
        <v>2</v>
      </c>
      <c r="E223" s="19">
        <v>14</v>
      </c>
      <c r="F223" s="19">
        <v>18</v>
      </c>
      <c r="G223" s="19">
        <v>6</v>
      </c>
      <c r="H223" s="88"/>
      <c r="I223" s="21" t="s">
        <v>295</v>
      </c>
      <c r="J223" s="30">
        <v>271</v>
      </c>
      <c r="K223" s="37">
        <v>2</v>
      </c>
      <c r="L223" s="30">
        <v>273</v>
      </c>
      <c r="M223" s="30">
        <v>417</v>
      </c>
      <c r="N223" s="37">
        <v>-117</v>
      </c>
      <c r="O223" s="30">
        <v>300</v>
      </c>
      <c r="P223" s="30">
        <v>343</v>
      </c>
      <c r="Q223" s="37">
        <v>-43</v>
      </c>
      <c r="R223" s="30">
        <v>300</v>
      </c>
      <c r="S223" s="82">
        <v>0.01</v>
      </c>
      <c r="T223" s="81">
        <v>15</v>
      </c>
      <c r="U223" s="81"/>
      <c r="V223" s="64">
        <v>0</v>
      </c>
      <c r="W223" s="30">
        <v>1</v>
      </c>
      <c r="X223" s="30">
        <v>0</v>
      </c>
      <c r="Y223" s="30">
        <v>0</v>
      </c>
      <c r="Z223" s="30">
        <v>0</v>
      </c>
      <c r="AA223" s="30">
        <v>0</v>
      </c>
      <c r="AB223" s="30">
        <v>0</v>
      </c>
      <c r="AC223" s="64">
        <v>94</v>
      </c>
      <c r="AD223" s="30">
        <v>406</v>
      </c>
      <c r="AE223" s="30">
        <v>1</v>
      </c>
      <c r="AF223" s="30">
        <v>20</v>
      </c>
      <c r="AG223" s="30">
        <v>45</v>
      </c>
      <c r="AH223" s="30">
        <v>33</v>
      </c>
      <c r="AI223" s="30">
        <v>315</v>
      </c>
      <c r="AJ223" s="30">
        <v>1</v>
      </c>
      <c r="AK223" s="30">
        <v>12</v>
      </c>
      <c r="AL223" s="64">
        <v>213</v>
      </c>
      <c r="AM223" s="30">
        <v>0</v>
      </c>
      <c r="AN223" s="66">
        <v>0</v>
      </c>
      <c r="AO223" s="30">
        <v>3</v>
      </c>
      <c r="AP223" s="67">
        <v>3</v>
      </c>
      <c r="AQ223" s="17">
        <v>0</v>
      </c>
      <c r="AR223" s="17">
        <v>0</v>
      </c>
      <c r="AS223" s="68">
        <f t="shared" si="6"/>
        <v>78.099999999999994</v>
      </c>
      <c r="AT223" s="72">
        <f t="shared" si="7"/>
        <v>5.2066666666666661</v>
      </c>
    </row>
    <row r="224" spans="1:46" x14ac:dyDescent="0.3">
      <c r="A224" s="35" t="s">
        <v>333</v>
      </c>
      <c r="B224" s="19" t="s">
        <v>42</v>
      </c>
      <c r="C224" s="19" t="s">
        <v>47</v>
      </c>
      <c r="D224" s="19">
        <v>2</v>
      </c>
      <c r="E224" s="19">
        <v>14</v>
      </c>
      <c r="F224" s="19">
        <v>18</v>
      </c>
      <c r="G224" s="19">
        <v>6</v>
      </c>
      <c r="H224" s="88"/>
      <c r="I224" s="21" t="s">
        <v>295</v>
      </c>
      <c r="J224" s="30">
        <v>160</v>
      </c>
      <c r="K224" s="37">
        <v>-3</v>
      </c>
      <c r="L224" s="30">
        <v>157</v>
      </c>
      <c r="M224" s="30">
        <v>143</v>
      </c>
      <c r="N224" s="37">
        <v>-4</v>
      </c>
      <c r="O224" s="30">
        <v>139</v>
      </c>
      <c r="P224" s="30">
        <v>133</v>
      </c>
      <c r="Q224" s="37">
        <v>-6</v>
      </c>
      <c r="R224" s="30">
        <v>127</v>
      </c>
      <c r="S224" s="82">
        <v>0.21</v>
      </c>
      <c r="T224" s="81">
        <v>8</v>
      </c>
      <c r="U224" s="81"/>
      <c r="V224" s="64">
        <v>0</v>
      </c>
      <c r="W224" s="30">
        <v>0</v>
      </c>
      <c r="X224" s="30">
        <v>0</v>
      </c>
      <c r="Y224" s="30">
        <v>0</v>
      </c>
      <c r="Z224" s="30">
        <v>0</v>
      </c>
      <c r="AA224" s="30">
        <v>0</v>
      </c>
      <c r="AB224" s="30">
        <v>0</v>
      </c>
      <c r="AC224" s="64">
        <v>66</v>
      </c>
      <c r="AD224" s="30">
        <v>185</v>
      </c>
      <c r="AE224" s="30">
        <v>1</v>
      </c>
      <c r="AF224" s="30">
        <v>10</v>
      </c>
      <c r="AG224" s="30">
        <v>27</v>
      </c>
      <c r="AH224" s="30">
        <v>19</v>
      </c>
      <c r="AI224" s="30">
        <v>190</v>
      </c>
      <c r="AJ224" s="30">
        <v>0</v>
      </c>
      <c r="AK224" s="30">
        <v>6</v>
      </c>
      <c r="AL224" s="64">
        <v>0</v>
      </c>
      <c r="AM224" s="30">
        <v>0</v>
      </c>
      <c r="AN224" s="66">
        <v>0</v>
      </c>
      <c r="AO224" s="30">
        <v>2</v>
      </c>
      <c r="AP224" s="67">
        <v>1</v>
      </c>
      <c r="AQ224" s="17">
        <v>0</v>
      </c>
      <c r="AR224" s="17">
        <v>0</v>
      </c>
      <c r="AS224" s="68">
        <f t="shared" si="6"/>
        <v>41.5</v>
      </c>
      <c r="AT224" s="72">
        <f t="shared" si="7"/>
        <v>5.1875</v>
      </c>
    </row>
    <row r="225" spans="1:46" x14ac:dyDescent="0.3">
      <c r="A225" s="35" t="s">
        <v>293</v>
      </c>
      <c r="B225" s="19" t="s">
        <v>45</v>
      </c>
      <c r="C225" s="19" t="s">
        <v>47</v>
      </c>
      <c r="D225" s="19">
        <v>2</v>
      </c>
      <c r="E225" s="19">
        <v>14</v>
      </c>
      <c r="F225" s="19">
        <v>18</v>
      </c>
      <c r="G225" s="19">
        <v>9</v>
      </c>
      <c r="H225" s="88"/>
      <c r="I225" s="21" t="s">
        <v>295</v>
      </c>
      <c r="J225" s="30">
        <v>201</v>
      </c>
      <c r="K225" s="37">
        <v>4</v>
      </c>
      <c r="L225" s="30">
        <v>205</v>
      </c>
      <c r="M225" s="30">
        <v>356</v>
      </c>
      <c r="N225" s="37">
        <v>-56</v>
      </c>
      <c r="O225" s="30">
        <v>300</v>
      </c>
      <c r="P225" s="30">
        <v>367</v>
      </c>
      <c r="Q225" s="37">
        <v>-67</v>
      </c>
      <c r="R225" s="30">
        <v>300</v>
      </c>
      <c r="S225" s="82">
        <v>0.02</v>
      </c>
      <c r="T225" s="81">
        <v>16</v>
      </c>
      <c r="U225" s="81"/>
      <c r="V225" s="64">
        <v>0</v>
      </c>
      <c r="W225" s="30">
        <v>0</v>
      </c>
      <c r="X225" s="30">
        <v>0</v>
      </c>
      <c r="Y225" s="30">
        <v>0</v>
      </c>
      <c r="Z225" s="30">
        <v>0</v>
      </c>
      <c r="AA225" s="30">
        <v>0</v>
      </c>
      <c r="AB225" s="30">
        <v>0</v>
      </c>
      <c r="AC225" s="64">
        <v>1</v>
      </c>
      <c r="AD225" s="30">
        <v>-2</v>
      </c>
      <c r="AE225" s="30">
        <v>0</v>
      </c>
      <c r="AF225" s="30">
        <v>0</v>
      </c>
      <c r="AG225" s="30">
        <v>33</v>
      </c>
      <c r="AH225" s="30">
        <v>26</v>
      </c>
      <c r="AI225" s="30">
        <v>259</v>
      </c>
      <c r="AJ225" s="30">
        <v>6</v>
      </c>
      <c r="AK225" s="30">
        <v>18</v>
      </c>
      <c r="AL225" s="64">
        <v>0</v>
      </c>
      <c r="AM225" s="30">
        <v>0</v>
      </c>
      <c r="AN225" s="66">
        <v>0</v>
      </c>
      <c r="AO225" s="30">
        <v>0</v>
      </c>
      <c r="AP225" s="67">
        <v>0</v>
      </c>
      <c r="AQ225" s="17">
        <v>0</v>
      </c>
      <c r="AR225" s="17">
        <v>0</v>
      </c>
      <c r="AS225" s="68">
        <f t="shared" si="6"/>
        <v>61.7</v>
      </c>
      <c r="AT225" s="72">
        <f t="shared" si="7"/>
        <v>3.8562500000000002</v>
      </c>
    </row>
    <row r="226" spans="1:46" x14ac:dyDescent="0.3">
      <c r="A226" s="35" t="s">
        <v>330</v>
      </c>
      <c r="B226" s="19" t="s">
        <v>45</v>
      </c>
      <c r="C226" s="19" t="s">
        <v>47</v>
      </c>
      <c r="D226" s="19">
        <v>2</v>
      </c>
      <c r="E226" s="19">
        <v>14</v>
      </c>
      <c r="F226" s="19">
        <v>18</v>
      </c>
      <c r="G226" s="19">
        <v>6</v>
      </c>
      <c r="H226" s="88"/>
      <c r="I226" s="21" t="s">
        <v>295</v>
      </c>
      <c r="J226" s="30">
        <v>126</v>
      </c>
      <c r="K226" s="37">
        <v>1</v>
      </c>
      <c r="L226" s="30">
        <v>127</v>
      </c>
      <c r="M226" s="30">
        <v>134</v>
      </c>
      <c r="N226" s="37">
        <v>9</v>
      </c>
      <c r="O226" s="30">
        <v>143</v>
      </c>
      <c r="P226" s="30">
        <v>126</v>
      </c>
      <c r="Q226" s="37" t="s">
        <v>295</v>
      </c>
      <c r="R226" s="30">
        <v>126</v>
      </c>
      <c r="S226" s="82">
        <v>0.56000000000000005</v>
      </c>
      <c r="T226" s="81">
        <v>9</v>
      </c>
      <c r="U226" s="81"/>
      <c r="V226" s="64">
        <v>0</v>
      </c>
      <c r="W226" s="30">
        <v>0</v>
      </c>
      <c r="X226" s="30">
        <v>0</v>
      </c>
      <c r="Y226" s="30">
        <v>0</v>
      </c>
      <c r="Z226" s="30">
        <v>0</v>
      </c>
      <c r="AA226" s="30">
        <v>0</v>
      </c>
      <c r="AB226" s="30">
        <v>0</v>
      </c>
      <c r="AC226" s="64">
        <v>0</v>
      </c>
      <c r="AD226" s="30">
        <v>0</v>
      </c>
      <c r="AE226" s="30">
        <v>0</v>
      </c>
      <c r="AF226" s="30">
        <v>0</v>
      </c>
      <c r="AG226" s="30">
        <v>38</v>
      </c>
      <c r="AH226" s="30">
        <v>21</v>
      </c>
      <c r="AI226" s="30">
        <v>221</v>
      </c>
      <c r="AJ226" s="30">
        <v>2</v>
      </c>
      <c r="AK226" s="30">
        <v>12</v>
      </c>
      <c r="AL226" s="64">
        <v>0</v>
      </c>
      <c r="AM226" s="30">
        <v>0</v>
      </c>
      <c r="AN226" s="66">
        <v>0</v>
      </c>
      <c r="AO226" s="30">
        <v>1</v>
      </c>
      <c r="AP226" s="67">
        <v>1</v>
      </c>
      <c r="AQ226" s="17">
        <v>0</v>
      </c>
      <c r="AR226" s="17">
        <v>0</v>
      </c>
      <c r="AS226" s="68">
        <f t="shared" si="6"/>
        <v>32.1</v>
      </c>
      <c r="AT226" s="72">
        <f t="shared" si="7"/>
        <v>3.5666666666666669</v>
      </c>
    </row>
    <row r="227" spans="1:46" x14ac:dyDescent="0.3">
      <c r="A227" s="35" t="s">
        <v>331</v>
      </c>
      <c r="B227" s="19" t="s">
        <v>42</v>
      </c>
      <c r="C227" s="19" t="s">
        <v>18</v>
      </c>
      <c r="D227" s="19">
        <v>2</v>
      </c>
      <c r="E227" s="19">
        <v>14</v>
      </c>
      <c r="F227" s="19">
        <v>1</v>
      </c>
      <c r="G227" s="19">
        <v>4</v>
      </c>
      <c r="H227" s="88" t="s">
        <v>388</v>
      </c>
      <c r="I227" s="21" t="s">
        <v>295</v>
      </c>
      <c r="J227" s="30">
        <v>106</v>
      </c>
      <c r="K227" s="37">
        <v>1</v>
      </c>
      <c r="L227" s="30">
        <v>107</v>
      </c>
      <c r="M227" s="30">
        <v>127</v>
      </c>
      <c r="N227" s="37">
        <v>-16</v>
      </c>
      <c r="O227" s="30">
        <v>111</v>
      </c>
      <c r="P227" s="30">
        <v>138</v>
      </c>
      <c r="Q227" s="37">
        <v>-14</v>
      </c>
      <c r="R227" s="30">
        <v>124</v>
      </c>
      <c r="S227" s="82">
        <v>0.34</v>
      </c>
      <c r="T227" s="81" t="s">
        <v>295</v>
      </c>
      <c r="U227" s="81"/>
      <c r="V227" s="64" t="s">
        <v>295</v>
      </c>
      <c r="W227" s="30" t="s">
        <v>295</v>
      </c>
      <c r="X227" s="30" t="s">
        <v>295</v>
      </c>
      <c r="Y227" s="30" t="s">
        <v>295</v>
      </c>
      <c r="Z227" s="30" t="s">
        <v>295</v>
      </c>
      <c r="AA227" s="30" t="s">
        <v>295</v>
      </c>
      <c r="AB227" s="30" t="s">
        <v>295</v>
      </c>
      <c r="AC227" s="64" t="s">
        <v>295</v>
      </c>
      <c r="AD227" s="30" t="s">
        <v>295</v>
      </c>
      <c r="AE227" s="30" t="s">
        <v>295</v>
      </c>
      <c r="AF227" s="30" t="s">
        <v>295</v>
      </c>
      <c r="AG227" s="30" t="s">
        <v>295</v>
      </c>
      <c r="AH227" s="30" t="s">
        <v>295</v>
      </c>
      <c r="AI227" s="30" t="s">
        <v>295</v>
      </c>
      <c r="AJ227" s="30" t="s">
        <v>295</v>
      </c>
      <c r="AK227" s="30" t="s">
        <v>295</v>
      </c>
      <c r="AL227" s="64" t="s">
        <v>295</v>
      </c>
      <c r="AM227" s="30" t="s">
        <v>295</v>
      </c>
      <c r="AN227" s="66" t="s">
        <v>295</v>
      </c>
      <c r="AO227" s="30" t="s">
        <v>295</v>
      </c>
      <c r="AP227" s="67" t="s">
        <v>295</v>
      </c>
      <c r="AQ227" s="17">
        <v>1</v>
      </c>
      <c r="AR227" s="17">
        <v>0</v>
      </c>
      <c r="AS227" s="68">
        <f t="shared" si="6"/>
        <v>0</v>
      </c>
      <c r="AT227" s="72" t="str">
        <f t="shared" si="7"/>
        <v>-</v>
      </c>
    </row>
    <row r="228" spans="1:46" x14ac:dyDescent="0.3">
      <c r="A228" s="35" t="s">
        <v>342</v>
      </c>
      <c r="B228" s="19" t="s">
        <v>44</v>
      </c>
      <c r="C228" s="19" t="s">
        <v>18</v>
      </c>
      <c r="D228" s="19">
        <v>2</v>
      </c>
      <c r="E228" s="19">
        <v>14</v>
      </c>
      <c r="F228" s="19">
        <v>1</v>
      </c>
      <c r="G228" s="19">
        <v>4</v>
      </c>
      <c r="H228" s="88"/>
      <c r="I228" s="21" t="s">
        <v>295</v>
      </c>
      <c r="J228" s="30">
        <v>134</v>
      </c>
      <c r="K228" s="37">
        <v>16</v>
      </c>
      <c r="L228" s="30">
        <v>150</v>
      </c>
      <c r="M228" s="30">
        <v>157</v>
      </c>
      <c r="N228" s="37">
        <v>8</v>
      </c>
      <c r="O228" s="30">
        <v>165</v>
      </c>
      <c r="P228" s="30">
        <v>189</v>
      </c>
      <c r="Q228" s="37">
        <v>11</v>
      </c>
      <c r="R228" s="30">
        <v>200</v>
      </c>
      <c r="S228" s="82">
        <v>0.4</v>
      </c>
      <c r="T228" s="81" t="s">
        <v>295</v>
      </c>
      <c r="U228" s="81"/>
      <c r="V228" s="64" t="s">
        <v>295</v>
      </c>
      <c r="W228" s="30" t="s">
        <v>295</v>
      </c>
      <c r="X228" s="30" t="s">
        <v>295</v>
      </c>
      <c r="Y228" s="30" t="s">
        <v>295</v>
      </c>
      <c r="Z228" s="30" t="s">
        <v>295</v>
      </c>
      <c r="AA228" s="30" t="s">
        <v>295</v>
      </c>
      <c r="AB228" s="30" t="s">
        <v>295</v>
      </c>
      <c r="AC228" s="64" t="s">
        <v>295</v>
      </c>
      <c r="AD228" s="30" t="s">
        <v>295</v>
      </c>
      <c r="AE228" s="30" t="s">
        <v>295</v>
      </c>
      <c r="AF228" s="30" t="s">
        <v>295</v>
      </c>
      <c r="AG228" s="30" t="s">
        <v>295</v>
      </c>
      <c r="AH228" s="30" t="s">
        <v>295</v>
      </c>
      <c r="AI228" s="30" t="s">
        <v>295</v>
      </c>
      <c r="AJ228" s="30" t="s">
        <v>295</v>
      </c>
      <c r="AK228" s="30" t="s">
        <v>295</v>
      </c>
      <c r="AL228" s="64" t="s">
        <v>295</v>
      </c>
      <c r="AM228" s="30" t="s">
        <v>295</v>
      </c>
      <c r="AN228" s="66" t="s">
        <v>295</v>
      </c>
      <c r="AO228" s="30" t="s">
        <v>295</v>
      </c>
      <c r="AP228" s="67" t="s">
        <v>295</v>
      </c>
      <c r="AQ228" s="17">
        <v>0</v>
      </c>
      <c r="AR228" s="17">
        <v>0</v>
      </c>
      <c r="AS228" s="68">
        <f t="shared" si="6"/>
        <v>0</v>
      </c>
      <c r="AT228" s="72" t="str">
        <f t="shared" si="7"/>
        <v>-</v>
      </c>
    </row>
    <row r="229" spans="1:46" x14ac:dyDescent="0.3">
      <c r="A229" s="35" t="s">
        <v>197</v>
      </c>
      <c r="B229" s="19" t="s">
        <v>43</v>
      </c>
      <c r="C229" s="19" t="s">
        <v>18</v>
      </c>
      <c r="D229" s="19">
        <v>2</v>
      </c>
      <c r="E229" s="19">
        <v>14</v>
      </c>
      <c r="F229" s="19">
        <v>1</v>
      </c>
      <c r="G229" s="19">
        <v>4</v>
      </c>
      <c r="H229" s="88"/>
      <c r="I229" s="21" t="s">
        <v>295</v>
      </c>
      <c r="J229" s="30">
        <v>111</v>
      </c>
      <c r="K229" s="37">
        <v>-1</v>
      </c>
      <c r="L229" s="30">
        <v>110</v>
      </c>
      <c r="M229" s="30">
        <v>104</v>
      </c>
      <c r="N229" s="37">
        <v>2</v>
      </c>
      <c r="O229" s="30">
        <v>106</v>
      </c>
      <c r="P229" s="30">
        <v>84</v>
      </c>
      <c r="Q229" s="37">
        <v>1</v>
      </c>
      <c r="R229" s="30">
        <v>85</v>
      </c>
      <c r="S229" s="82">
        <v>0.74</v>
      </c>
      <c r="T229" s="81">
        <v>14</v>
      </c>
      <c r="U229" s="81"/>
      <c r="V229" s="64">
        <v>0</v>
      </c>
      <c r="W229" s="30">
        <v>0</v>
      </c>
      <c r="X229" s="30">
        <v>0</v>
      </c>
      <c r="Y229" s="30">
        <v>0</v>
      </c>
      <c r="Z229" s="30">
        <v>0</v>
      </c>
      <c r="AA229" s="30">
        <v>0</v>
      </c>
      <c r="AB229" s="30">
        <v>0</v>
      </c>
      <c r="AC229" s="64">
        <v>4</v>
      </c>
      <c r="AD229" s="30">
        <v>54</v>
      </c>
      <c r="AE229" s="30">
        <v>0</v>
      </c>
      <c r="AF229" s="30">
        <v>2</v>
      </c>
      <c r="AG229" s="30">
        <v>93</v>
      </c>
      <c r="AH229" s="30">
        <v>57</v>
      </c>
      <c r="AI229" s="30">
        <v>715</v>
      </c>
      <c r="AJ229" s="30">
        <v>6</v>
      </c>
      <c r="AK229" s="30">
        <v>33</v>
      </c>
      <c r="AL229" s="64">
        <v>0</v>
      </c>
      <c r="AM229" s="30">
        <v>0</v>
      </c>
      <c r="AN229" s="66">
        <v>0</v>
      </c>
      <c r="AO229" s="30">
        <v>1</v>
      </c>
      <c r="AP229" s="67">
        <v>1</v>
      </c>
      <c r="AQ229" s="17">
        <v>0</v>
      </c>
      <c r="AR229" s="17">
        <v>0</v>
      </c>
      <c r="AS229" s="68">
        <f t="shared" si="6"/>
        <v>110.9</v>
      </c>
      <c r="AT229" s="72">
        <f t="shared" si="7"/>
        <v>7.9214285714285717</v>
      </c>
    </row>
    <row r="230" spans="1:46" x14ac:dyDescent="0.3">
      <c r="A230" s="35" t="s">
        <v>259</v>
      </c>
      <c r="B230" s="19" t="s">
        <v>45</v>
      </c>
      <c r="C230" s="19" t="s">
        <v>18</v>
      </c>
      <c r="D230" s="19">
        <v>2</v>
      </c>
      <c r="E230" s="19">
        <v>14</v>
      </c>
      <c r="F230" s="19">
        <v>1</v>
      </c>
      <c r="G230" s="19">
        <v>4</v>
      </c>
      <c r="H230" s="88" t="s">
        <v>386</v>
      </c>
      <c r="I230" s="21" t="s">
        <v>295</v>
      </c>
      <c r="J230" s="30">
        <v>95</v>
      </c>
      <c r="K230" s="37">
        <v>2</v>
      </c>
      <c r="L230" s="30">
        <v>97</v>
      </c>
      <c r="M230" s="30">
        <v>92</v>
      </c>
      <c r="N230" s="37">
        <v>5</v>
      </c>
      <c r="O230" s="30">
        <v>97</v>
      </c>
      <c r="P230" s="30">
        <v>85</v>
      </c>
      <c r="Q230" s="37">
        <v>1</v>
      </c>
      <c r="R230" s="30">
        <v>86</v>
      </c>
      <c r="S230" s="82">
        <v>0.94</v>
      </c>
      <c r="T230" s="81">
        <v>15</v>
      </c>
      <c r="U230" s="81"/>
      <c r="V230" s="64">
        <v>0</v>
      </c>
      <c r="W230" s="30">
        <v>0</v>
      </c>
      <c r="X230" s="30">
        <v>0</v>
      </c>
      <c r="Y230" s="30">
        <v>0</v>
      </c>
      <c r="Z230" s="30">
        <v>0</v>
      </c>
      <c r="AA230" s="30">
        <v>0</v>
      </c>
      <c r="AB230" s="30">
        <v>0</v>
      </c>
      <c r="AC230" s="64">
        <v>0</v>
      </c>
      <c r="AD230" s="30">
        <v>0</v>
      </c>
      <c r="AE230" s="30">
        <v>0</v>
      </c>
      <c r="AF230" s="30">
        <v>0</v>
      </c>
      <c r="AG230" s="30">
        <v>106</v>
      </c>
      <c r="AH230" s="30">
        <v>63</v>
      </c>
      <c r="AI230" s="30">
        <v>890</v>
      </c>
      <c r="AJ230" s="30">
        <v>4</v>
      </c>
      <c r="AK230" s="30">
        <v>34</v>
      </c>
      <c r="AL230" s="64">
        <v>0</v>
      </c>
      <c r="AM230" s="30">
        <v>0</v>
      </c>
      <c r="AN230" s="66">
        <v>0</v>
      </c>
      <c r="AO230" s="30">
        <v>2</v>
      </c>
      <c r="AP230" s="67">
        <v>0</v>
      </c>
      <c r="AQ230" s="17">
        <v>0</v>
      </c>
      <c r="AR230" s="17">
        <v>0</v>
      </c>
      <c r="AS230" s="68">
        <f t="shared" si="6"/>
        <v>113</v>
      </c>
      <c r="AT230" s="72">
        <f t="shared" si="7"/>
        <v>7.5333333333333332</v>
      </c>
    </row>
    <row r="231" spans="1:46" x14ac:dyDescent="0.3">
      <c r="A231" s="35" t="s">
        <v>273</v>
      </c>
      <c r="B231" s="19" t="s">
        <v>43</v>
      </c>
      <c r="C231" s="19" t="s">
        <v>18</v>
      </c>
      <c r="D231" s="19">
        <v>2</v>
      </c>
      <c r="E231" s="19">
        <v>14</v>
      </c>
      <c r="F231" s="19">
        <v>1</v>
      </c>
      <c r="G231" s="19">
        <v>4</v>
      </c>
      <c r="H231" s="88"/>
      <c r="I231" s="21" t="s">
        <v>295</v>
      </c>
      <c r="J231" s="30">
        <v>226</v>
      </c>
      <c r="K231" s="37">
        <v>-43</v>
      </c>
      <c r="L231" s="30">
        <v>183</v>
      </c>
      <c r="M231" s="30">
        <v>251</v>
      </c>
      <c r="N231" s="37">
        <v>49</v>
      </c>
      <c r="O231" s="30">
        <v>300</v>
      </c>
      <c r="P231" s="30">
        <v>344</v>
      </c>
      <c r="Q231" s="37">
        <v>-44</v>
      </c>
      <c r="R231" s="30">
        <v>300</v>
      </c>
      <c r="S231" s="82">
        <v>0.02</v>
      </c>
      <c r="T231" s="81">
        <v>12</v>
      </c>
      <c r="U231" s="81"/>
      <c r="V231" s="64">
        <v>0</v>
      </c>
      <c r="W231" s="30">
        <v>0</v>
      </c>
      <c r="X231" s="30">
        <v>0</v>
      </c>
      <c r="Y231" s="30">
        <v>0</v>
      </c>
      <c r="Z231" s="30">
        <v>0</v>
      </c>
      <c r="AA231" s="30">
        <v>0</v>
      </c>
      <c r="AB231" s="30">
        <v>0</v>
      </c>
      <c r="AC231" s="64">
        <v>0</v>
      </c>
      <c r="AD231" s="30">
        <v>0</v>
      </c>
      <c r="AE231" s="30">
        <v>0</v>
      </c>
      <c r="AF231" s="30">
        <v>0</v>
      </c>
      <c r="AG231" s="30">
        <v>74</v>
      </c>
      <c r="AH231" s="30">
        <v>51</v>
      </c>
      <c r="AI231" s="30">
        <v>556</v>
      </c>
      <c r="AJ231" s="30">
        <v>2</v>
      </c>
      <c r="AK231" s="30">
        <v>28</v>
      </c>
      <c r="AL231" s="64">
        <v>0</v>
      </c>
      <c r="AM231" s="30">
        <v>0</v>
      </c>
      <c r="AN231" s="66">
        <v>1</v>
      </c>
      <c r="AO231" s="30">
        <v>0</v>
      </c>
      <c r="AP231" s="67">
        <v>0</v>
      </c>
      <c r="AQ231" s="17">
        <v>0</v>
      </c>
      <c r="AR231" s="17">
        <v>1</v>
      </c>
      <c r="AS231" s="68">
        <f t="shared" si="6"/>
        <v>69.599999999999994</v>
      </c>
      <c r="AT231" s="72">
        <f t="shared" si="7"/>
        <v>5.8</v>
      </c>
    </row>
    <row r="232" spans="1:46" x14ac:dyDescent="0.3">
      <c r="A232" s="35" t="s">
        <v>257</v>
      </c>
      <c r="B232" s="19" t="s">
        <v>43</v>
      </c>
      <c r="C232" s="19" t="s">
        <v>18</v>
      </c>
      <c r="D232" s="19">
        <v>2</v>
      </c>
      <c r="E232" s="19">
        <v>14</v>
      </c>
      <c r="F232" s="19">
        <v>1</v>
      </c>
      <c r="G232" s="19">
        <v>4</v>
      </c>
      <c r="H232" s="88"/>
      <c r="I232" s="21" t="s">
        <v>295</v>
      </c>
      <c r="J232" s="30">
        <v>250</v>
      </c>
      <c r="K232" s="37">
        <v>2</v>
      </c>
      <c r="L232" s="30">
        <v>252</v>
      </c>
      <c r="M232" s="30">
        <v>216</v>
      </c>
      <c r="N232" s="37">
        <v>10</v>
      </c>
      <c r="O232" s="30">
        <v>226</v>
      </c>
      <c r="P232" s="30">
        <v>251</v>
      </c>
      <c r="Q232" s="37">
        <v>-16</v>
      </c>
      <c r="R232" s="30">
        <v>235</v>
      </c>
      <c r="S232" s="82">
        <v>0.01</v>
      </c>
      <c r="T232" s="81">
        <v>12</v>
      </c>
      <c r="U232" s="81"/>
      <c r="V232" s="64">
        <v>0</v>
      </c>
      <c r="W232" s="30">
        <v>0</v>
      </c>
      <c r="X232" s="30">
        <v>0</v>
      </c>
      <c r="Y232" s="30">
        <v>0</v>
      </c>
      <c r="Z232" s="30">
        <v>0</v>
      </c>
      <c r="AA232" s="30">
        <v>0</v>
      </c>
      <c r="AB232" s="30">
        <v>0</v>
      </c>
      <c r="AC232" s="64">
        <v>0</v>
      </c>
      <c r="AD232" s="30">
        <v>0</v>
      </c>
      <c r="AE232" s="30">
        <v>0</v>
      </c>
      <c r="AF232" s="30">
        <v>0</v>
      </c>
      <c r="AG232" s="30">
        <v>67</v>
      </c>
      <c r="AH232" s="30">
        <v>28</v>
      </c>
      <c r="AI232" s="30">
        <v>498</v>
      </c>
      <c r="AJ232" s="30">
        <v>3</v>
      </c>
      <c r="AK232" s="30">
        <v>20</v>
      </c>
      <c r="AL232" s="64">
        <v>0</v>
      </c>
      <c r="AM232" s="30">
        <v>0</v>
      </c>
      <c r="AN232" s="66">
        <v>0</v>
      </c>
      <c r="AO232" s="30">
        <v>0</v>
      </c>
      <c r="AP232" s="67">
        <v>0</v>
      </c>
      <c r="AQ232" s="17">
        <v>0</v>
      </c>
      <c r="AR232" s="17">
        <v>0</v>
      </c>
      <c r="AS232" s="68">
        <f t="shared" si="6"/>
        <v>67.8</v>
      </c>
      <c r="AT232" s="72">
        <f t="shared" si="7"/>
        <v>5.6499999999999995</v>
      </c>
    </row>
    <row r="233" spans="1:46" x14ac:dyDescent="0.3">
      <c r="A233" s="35" t="s">
        <v>173</v>
      </c>
      <c r="B233" s="19" t="s">
        <v>42</v>
      </c>
      <c r="C233" s="19" t="s">
        <v>18</v>
      </c>
      <c r="D233" s="19">
        <v>2</v>
      </c>
      <c r="E233" s="19">
        <v>14</v>
      </c>
      <c r="F233" s="19">
        <v>1</v>
      </c>
      <c r="G233" s="19">
        <v>4</v>
      </c>
      <c r="H233" s="88"/>
      <c r="I233" s="21" t="s">
        <v>295</v>
      </c>
      <c r="J233" s="30">
        <v>129</v>
      </c>
      <c r="K233" s="37">
        <v>4</v>
      </c>
      <c r="L233" s="30">
        <v>133</v>
      </c>
      <c r="M233" s="30">
        <v>103</v>
      </c>
      <c r="N233" s="37" t="s">
        <v>295</v>
      </c>
      <c r="O233" s="30">
        <v>103</v>
      </c>
      <c r="P233" s="30">
        <v>107</v>
      </c>
      <c r="Q233" s="37">
        <v>5</v>
      </c>
      <c r="R233" s="30">
        <v>112</v>
      </c>
      <c r="S233" s="82">
        <v>0.46</v>
      </c>
      <c r="T233" s="81">
        <v>16</v>
      </c>
      <c r="U233" s="81"/>
      <c r="V233" s="64">
        <v>0</v>
      </c>
      <c r="W233" s="30">
        <v>0</v>
      </c>
      <c r="X233" s="30">
        <v>0</v>
      </c>
      <c r="Y233" s="30">
        <v>0</v>
      </c>
      <c r="Z233" s="30">
        <v>0</v>
      </c>
      <c r="AA233" s="30">
        <v>0</v>
      </c>
      <c r="AB233" s="30">
        <v>0</v>
      </c>
      <c r="AC233" s="64">
        <v>152</v>
      </c>
      <c r="AD233" s="30">
        <v>569</v>
      </c>
      <c r="AE233" s="30">
        <v>2</v>
      </c>
      <c r="AF233" s="30">
        <v>26</v>
      </c>
      <c r="AG233" s="30">
        <v>23</v>
      </c>
      <c r="AH233" s="30">
        <v>18</v>
      </c>
      <c r="AI233" s="30">
        <v>133</v>
      </c>
      <c r="AJ233" s="30">
        <v>0</v>
      </c>
      <c r="AK233" s="30">
        <v>5</v>
      </c>
      <c r="AL233" s="64">
        <v>198</v>
      </c>
      <c r="AM233" s="30">
        <v>0</v>
      </c>
      <c r="AN233" s="66">
        <v>0</v>
      </c>
      <c r="AO233" s="30">
        <v>2</v>
      </c>
      <c r="AP233" s="67">
        <v>2</v>
      </c>
      <c r="AQ233" s="17">
        <v>0</v>
      </c>
      <c r="AR233" s="17">
        <v>0</v>
      </c>
      <c r="AS233" s="68">
        <f t="shared" si="6"/>
        <v>78.2</v>
      </c>
      <c r="AT233" s="72">
        <f t="shared" si="7"/>
        <v>4.8875000000000002</v>
      </c>
    </row>
    <row r="234" spans="1:46" x14ac:dyDescent="0.3">
      <c r="A234" s="35" t="s">
        <v>279</v>
      </c>
      <c r="B234" s="19" t="s">
        <v>45</v>
      </c>
      <c r="C234" s="19" t="s">
        <v>18</v>
      </c>
      <c r="D234" s="19">
        <v>2</v>
      </c>
      <c r="E234" s="19">
        <v>14</v>
      </c>
      <c r="F234" s="19">
        <v>1</v>
      </c>
      <c r="G234" s="19">
        <v>4</v>
      </c>
      <c r="H234" s="88"/>
      <c r="I234" s="21" t="s">
        <v>295</v>
      </c>
      <c r="J234" s="30">
        <v>277</v>
      </c>
      <c r="K234" s="37">
        <v>2</v>
      </c>
      <c r="L234" s="30">
        <v>279</v>
      </c>
      <c r="M234" s="30">
        <v>376</v>
      </c>
      <c r="N234" s="37">
        <v>-76</v>
      </c>
      <c r="O234" s="30">
        <v>300</v>
      </c>
      <c r="P234" s="30">
        <v>407</v>
      </c>
      <c r="Q234" s="38">
        <v>-107</v>
      </c>
      <c r="R234" s="30">
        <v>300</v>
      </c>
      <c r="S234" s="82">
        <v>0</v>
      </c>
      <c r="T234" s="81">
        <v>15</v>
      </c>
      <c r="U234" s="81"/>
      <c r="V234" s="64">
        <v>0</v>
      </c>
      <c r="W234" s="30">
        <v>0</v>
      </c>
      <c r="X234" s="30">
        <v>0</v>
      </c>
      <c r="Y234" s="30">
        <v>0</v>
      </c>
      <c r="Z234" s="30">
        <v>0</v>
      </c>
      <c r="AA234" s="30">
        <v>0</v>
      </c>
      <c r="AB234" s="30">
        <v>0</v>
      </c>
      <c r="AC234" s="64">
        <v>0</v>
      </c>
      <c r="AD234" s="30">
        <v>0</v>
      </c>
      <c r="AE234" s="30">
        <v>0</v>
      </c>
      <c r="AF234" s="30">
        <v>0</v>
      </c>
      <c r="AG234" s="30">
        <v>36</v>
      </c>
      <c r="AH234" s="30">
        <v>25</v>
      </c>
      <c r="AI234" s="30">
        <v>226</v>
      </c>
      <c r="AJ234" s="30">
        <v>4</v>
      </c>
      <c r="AK234" s="30">
        <v>15</v>
      </c>
      <c r="AL234" s="64">
        <v>0</v>
      </c>
      <c r="AM234" s="30">
        <v>0</v>
      </c>
      <c r="AN234" s="66">
        <v>0</v>
      </c>
      <c r="AO234" s="30">
        <v>0</v>
      </c>
      <c r="AP234" s="67">
        <v>0</v>
      </c>
      <c r="AQ234" s="17">
        <v>0</v>
      </c>
      <c r="AR234" s="17">
        <v>0</v>
      </c>
      <c r="AS234" s="68">
        <f t="shared" si="6"/>
        <v>46.6</v>
      </c>
      <c r="AT234" s="72">
        <f t="shared" si="7"/>
        <v>3.1066666666666669</v>
      </c>
    </row>
    <row r="235" spans="1:46" x14ac:dyDescent="0.3">
      <c r="A235" s="35" t="s">
        <v>400</v>
      </c>
      <c r="B235" s="19" t="s">
        <v>43</v>
      </c>
      <c r="C235" s="19" t="s">
        <v>18</v>
      </c>
      <c r="D235" s="19">
        <v>2</v>
      </c>
      <c r="E235" s="19">
        <v>14</v>
      </c>
      <c r="F235" s="19">
        <v>1</v>
      </c>
      <c r="G235" s="19">
        <v>4</v>
      </c>
      <c r="H235" s="88"/>
      <c r="I235" s="21" t="s">
        <v>295</v>
      </c>
      <c r="J235" s="30">
        <v>142</v>
      </c>
      <c r="K235" s="37">
        <v>30</v>
      </c>
      <c r="L235" s="30">
        <v>172</v>
      </c>
      <c r="M235" s="30">
        <v>172</v>
      </c>
      <c r="N235" s="37">
        <v>1</v>
      </c>
      <c r="O235" s="30">
        <v>173</v>
      </c>
      <c r="P235" s="30">
        <v>194</v>
      </c>
      <c r="Q235" s="37">
        <v>2</v>
      </c>
      <c r="R235" s="30">
        <v>196</v>
      </c>
      <c r="S235" s="82">
        <v>0.16</v>
      </c>
      <c r="T235" s="81">
        <v>16</v>
      </c>
      <c r="U235" s="81" t="s">
        <v>295</v>
      </c>
      <c r="V235" s="64">
        <v>0</v>
      </c>
      <c r="W235" s="30">
        <v>0</v>
      </c>
      <c r="X235" s="30">
        <v>0</v>
      </c>
      <c r="Y235" s="30">
        <v>0</v>
      </c>
      <c r="Z235" s="30">
        <v>0</v>
      </c>
      <c r="AA235" s="30">
        <v>0</v>
      </c>
      <c r="AB235" s="30">
        <v>0</v>
      </c>
      <c r="AC235" s="64">
        <v>0</v>
      </c>
      <c r="AD235" s="30">
        <v>0</v>
      </c>
      <c r="AE235" s="30">
        <v>0</v>
      </c>
      <c r="AF235" s="30">
        <v>0</v>
      </c>
      <c r="AG235" s="30">
        <v>0</v>
      </c>
      <c r="AH235" s="30">
        <v>0</v>
      </c>
      <c r="AI235" s="30">
        <v>0</v>
      </c>
      <c r="AJ235" s="30">
        <v>0</v>
      </c>
      <c r="AK235" s="30">
        <v>0</v>
      </c>
      <c r="AL235" s="64">
        <v>0</v>
      </c>
      <c r="AM235" s="30">
        <v>0</v>
      </c>
      <c r="AN235" s="66">
        <v>0</v>
      </c>
      <c r="AO235" s="30">
        <v>0</v>
      </c>
      <c r="AP235" s="67">
        <v>0</v>
      </c>
      <c r="AQ235" s="17">
        <v>0</v>
      </c>
      <c r="AR235" s="17">
        <v>0</v>
      </c>
      <c r="AS235" s="68">
        <f t="shared" si="6"/>
        <v>0</v>
      </c>
      <c r="AT235" s="72">
        <f t="shared" si="7"/>
        <v>0</v>
      </c>
    </row>
    <row r="236" spans="1:46" x14ac:dyDescent="0.3">
      <c r="A236" s="35" t="s">
        <v>358</v>
      </c>
      <c r="B236" s="19" t="s">
        <v>44</v>
      </c>
      <c r="C236" s="19" t="s">
        <v>40</v>
      </c>
      <c r="D236" s="19">
        <v>4</v>
      </c>
      <c r="E236" s="19">
        <v>12</v>
      </c>
      <c r="F236" s="19">
        <v>9</v>
      </c>
      <c r="G236" s="19">
        <v>8</v>
      </c>
      <c r="H236" s="88"/>
      <c r="I236" s="21" t="s">
        <v>295</v>
      </c>
      <c r="J236" s="30">
        <v>246</v>
      </c>
      <c r="K236" s="37">
        <v>2</v>
      </c>
      <c r="L236" s="30">
        <v>248</v>
      </c>
      <c r="M236" s="30">
        <v>221</v>
      </c>
      <c r="N236" s="37">
        <v>79</v>
      </c>
      <c r="O236" s="30">
        <v>300</v>
      </c>
      <c r="P236" s="30">
        <v>227</v>
      </c>
      <c r="Q236" s="37">
        <v>73</v>
      </c>
      <c r="R236" s="30">
        <v>300</v>
      </c>
      <c r="S236" s="82">
        <v>0.06</v>
      </c>
      <c r="T236" s="81">
        <v>6</v>
      </c>
      <c r="U236" s="81"/>
      <c r="V236" s="64">
        <v>126</v>
      </c>
      <c r="W236" s="30">
        <v>78</v>
      </c>
      <c r="X236" s="30">
        <v>1710</v>
      </c>
      <c r="Y236" s="30">
        <v>10</v>
      </c>
      <c r="Z236" s="30">
        <v>9</v>
      </c>
      <c r="AA236" s="30">
        <v>8</v>
      </c>
      <c r="AB236" s="30">
        <v>75</v>
      </c>
      <c r="AC236" s="64">
        <v>7</v>
      </c>
      <c r="AD236" s="30">
        <v>20</v>
      </c>
      <c r="AE236" s="30">
        <v>0</v>
      </c>
      <c r="AF236" s="30">
        <v>3</v>
      </c>
      <c r="AG236" s="30">
        <v>0</v>
      </c>
      <c r="AH236" s="30">
        <v>0</v>
      </c>
      <c r="AI236" s="30">
        <v>0</v>
      </c>
      <c r="AJ236" s="30">
        <v>0</v>
      </c>
      <c r="AK236" s="30">
        <v>0</v>
      </c>
      <c r="AL236" s="64">
        <v>0</v>
      </c>
      <c r="AM236" s="30">
        <v>0</v>
      </c>
      <c r="AN236" s="66">
        <v>0</v>
      </c>
      <c r="AO236" s="30">
        <v>2</v>
      </c>
      <c r="AP236" s="67">
        <v>2</v>
      </c>
      <c r="AQ236" s="17">
        <v>0</v>
      </c>
      <c r="AR236" s="17">
        <v>0</v>
      </c>
      <c r="AS236" s="68">
        <f t="shared" si="6"/>
        <v>97.4</v>
      </c>
      <c r="AT236" s="72">
        <f t="shared" si="7"/>
        <v>16.233333333333334</v>
      </c>
    </row>
    <row r="237" spans="1:46" x14ac:dyDescent="0.3">
      <c r="A237" s="35" t="s">
        <v>158</v>
      </c>
      <c r="B237" s="19" t="s">
        <v>42</v>
      </c>
      <c r="C237" s="19" t="s">
        <v>40</v>
      </c>
      <c r="D237" s="19">
        <v>4</v>
      </c>
      <c r="E237" s="19">
        <v>12</v>
      </c>
      <c r="F237" s="19">
        <v>9</v>
      </c>
      <c r="G237" s="19">
        <v>8</v>
      </c>
      <c r="H237" s="88"/>
      <c r="I237" s="21" t="s">
        <v>295</v>
      </c>
      <c r="J237" s="30">
        <v>42</v>
      </c>
      <c r="K237" s="37">
        <v>-3</v>
      </c>
      <c r="L237" s="30">
        <v>39</v>
      </c>
      <c r="M237" s="70">
        <v>32</v>
      </c>
      <c r="N237" s="37">
        <v>-3</v>
      </c>
      <c r="O237" s="71">
        <v>29</v>
      </c>
      <c r="P237" s="30">
        <v>40</v>
      </c>
      <c r="Q237" s="37">
        <v>2</v>
      </c>
      <c r="R237" s="30">
        <v>42</v>
      </c>
      <c r="S237" s="82">
        <v>0.98</v>
      </c>
      <c r="T237" s="81">
        <v>16</v>
      </c>
      <c r="U237" s="81"/>
      <c r="V237" s="64">
        <v>0</v>
      </c>
      <c r="W237" s="30">
        <v>0</v>
      </c>
      <c r="X237" s="30">
        <v>0</v>
      </c>
      <c r="Y237" s="30">
        <v>0</v>
      </c>
      <c r="Z237" s="30">
        <v>0</v>
      </c>
      <c r="AA237" s="30">
        <v>0</v>
      </c>
      <c r="AB237" s="30">
        <v>0</v>
      </c>
      <c r="AC237" s="64">
        <v>265</v>
      </c>
      <c r="AD237" s="30">
        <v>1074</v>
      </c>
      <c r="AE237" s="30">
        <v>8</v>
      </c>
      <c r="AF237" s="30">
        <v>48</v>
      </c>
      <c r="AG237" s="30">
        <v>26</v>
      </c>
      <c r="AH237" s="30">
        <v>17</v>
      </c>
      <c r="AI237" s="30">
        <v>155</v>
      </c>
      <c r="AJ237" s="30">
        <v>0</v>
      </c>
      <c r="AK237" s="30">
        <v>8</v>
      </c>
      <c r="AL237" s="64">
        <v>0</v>
      </c>
      <c r="AM237" s="30">
        <v>0</v>
      </c>
      <c r="AN237" s="66">
        <v>0</v>
      </c>
      <c r="AO237" s="30">
        <v>2</v>
      </c>
      <c r="AP237" s="67">
        <v>0</v>
      </c>
      <c r="AQ237" s="17">
        <v>0</v>
      </c>
      <c r="AR237" s="17">
        <v>0</v>
      </c>
      <c r="AS237" s="68">
        <f t="shared" si="6"/>
        <v>170.9</v>
      </c>
      <c r="AT237" s="72">
        <f t="shared" si="7"/>
        <v>10.68125</v>
      </c>
    </row>
    <row r="238" spans="1:46" x14ac:dyDescent="0.3">
      <c r="A238" s="35" t="s">
        <v>190</v>
      </c>
      <c r="B238" s="19" t="s">
        <v>44</v>
      </c>
      <c r="C238" s="19" t="s">
        <v>40</v>
      </c>
      <c r="D238" s="19">
        <v>4</v>
      </c>
      <c r="E238" s="19">
        <v>12</v>
      </c>
      <c r="F238" s="19">
        <v>9</v>
      </c>
      <c r="G238" s="19">
        <v>8</v>
      </c>
      <c r="H238" s="88" t="s">
        <v>392</v>
      </c>
      <c r="I238" s="21" t="s">
        <v>295</v>
      </c>
      <c r="J238" s="30">
        <v>180</v>
      </c>
      <c r="K238" s="37">
        <v>-17</v>
      </c>
      <c r="L238" s="30">
        <v>163</v>
      </c>
      <c r="M238" s="70">
        <v>198</v>
      </c>
      <c r="N238" s="37">
        <v>-19</v>
      </c>
      <c r="O238" s="71">
        <v>179</v>
      </c>
      <c r="P238" s="30">
        <v>211</v>
      </c>
      <c r="Q238" s="37">
        <v>-27</v>
      </c>
      <c r="R238" s="30">
        <v>184</v>
      </c>
      <c r="S238" s="82">
        <v>0.08</v>
      </c>
      <c r="T238" s="81">
        <v>9</v>
      </c>
      <c r="U238" s="81"/>
      <c r="V238" s="64">
        <v>147</v>
      </c>
      <c r="W238" s="30">
        <v>67</v>
      </c>
      <c r="X238" s="30">
        <v>1694</v>
      </c>
      <c r="Y238" s="30">
        <v>4</v>
      </c>
      <c r="Z238" s="30">
        <v>6</v>
      </c>
      <c r="AA238" s="30">
        <v>33</v>
      </c>
      <c r="AB238" s="30">
        <v>67</v>
      </c>
      <c r="AC238" s="64">
        <v>38</v>
      </c>
      <c r="AD238" s="30">
        <v>176</v>
      </c>
      <c r="AE238" s="30">
        <v>1</v>
      </c>
      <c r="AF238" s="30">
        <v>9</v>
      </c>
      <c r="AG238" s="30">
        <v>0</v>
      </c>
      <c r="AH238" s="30">
        <v>0</v>
      </c>
      <c r="AI238" s="30">
        <v>0</v>
      </c>
      <c r="AJ238" s="30">
        <v>0</v>
      </c>
      <c r="AK238" s="30">
        <v>0</v>
      </c>
      <c r="AL238" s="64">
        <v>0</v>
      </c>
      <c r="AM238" s="30">
        <v>0</v>
      </c>
      <c r="AN238" s="66">
        <v>0</v>
      </c>
      <c r="AO238" s="30">
        <v>9</v>
      </c>
      <c r="AP238" s="67">
        <v>4</v>
      </c>
      <c r="AQ238" s="17">
        <v>0</v>
      </c>
      <c r="AR238" s="17">
        <v>0</v>
      </c>
      <c r="AS238" s="68">
        <f t="shared" si="6"/>
        <v>93.360000000000014</v>
      </c>
      <c r="AT238" s="72">
        <f t="shared" si="7"/>
        <v>10.373333333333335</v>
      </c>
    </row>
    <row r="239" spans="1:46" x14ac:dyDescent="0.3">
      <c r="A239" s="35" t="s">
        <v>178</v>
      </c>
      <c r="B239" s="19" t="s">
        <v>43</v>
      </c>
      <c r="C239" s="19" t="s">
        <v>40</v>
      </c>
      <c r="D239" s="19">
        <v>4</v>
      </c>
      <c r="E239" s="19">
        <v>12</v>
      </c>
      <c r="F239" s="19">
        <v>9</v>
      </c>
      <c r="G239" s="19">
        <v>8</v>
      </c>
      <c r="H239" s="88" t="s">
        <v>377</v>
      </c>
      <c r="I239" s="21" t="s">
        <v>295</v>
      </c>
      <c r="J239" s="30">
        <v>51</v>
      </c>
      <c r="K239" s="37">
        <v>-1</v>
      </c>
      <c r="L239" s="30">
        <v>50</v>
      </c>
      <c r="M239" s="70">
        <v>53</v>
      </c>
      <c r="N239" s="37">
        <v>-3</v>
      </c>
      <c r="O239" s="71">
        <v>50</v>
      </c>
      <c r="P239" s="30">
        <v>69</v>
      </c>
      <c r="Q239" s="37">
        <v>-3</v>
      </c>
      <c r="R239" s="30">
        <v>66</v>
      </c>
      <c r="S239" s="82">
        <v>0.98</v>
      </c>
      <c r="T239" s="81">
        <v>15</v>
      </c>
      <c r="U239" s="81"/>
      <c r="V239" s="64">
        <v>0</v>
      </c>
      <c r="W239" s="30">
        <v>0</v>
      </c>
      <c r="X239" s="30">
        <v>0</v>
      </c>
      <c r="Y239" s="30">
        <v>0</v>
      </c>
      <c r="Z239" s="30">
        <v>0</v>
      </c>
      <c r="AA239" s="30">
        <v>0</v>
      </c>
      <c r="AB239" s="30">
        <v>0</v>
      </c>
      <c r="AC239" s="64">
        <v>4</v>
      </c>
      <c r="AD239" s="30">
        <v>7</v>
      </c>
      <c r="AE239" s="30">
        <v>0</v>
      </c>
      <c r="AF239" s="30">
        <v>1</v>
      </c>
      <c r="AG239" s="30">
        <v>95</v>
      </c>
      <c r="AH239" s="30">
        <v>56</v>
      </c>
      <c r="AI239" s="30">
        <v>1169</v>
      </c>
      <c r="AJ239" s="30">
        <v>6</v>
      </c>
      <c r="AK239" s="30">
        <v>35</v>
      </c>
      <c r="AL239" s="64">
        <v>0</v>
      </c>
      <c r="AM239" s="30">
        <v>0</v>
      </c>
      <c r="AN239" s="66">
        <v>0</v>
      </c>
      <c r="AO239" s="30">
        <v>0</v>
      </c>
      <c r="AP239" s="67">
        <v>0</v>
      </c>
      <c r="AQ239" s="17">
        <v>0</v>
      </c>
      <c r="AR239" s="17">
        <v>0</v>
      </c>
      <c r="AS239" s="68">
        <f t="shared" si="6"/>
        <v>153.60000000000002</v>
      </c>
      <c r="AT239" s="72">
        <f t="shared" si="7"/>
        <v>10.240000000000002</v>
      </c>
    </row>
    <row r="240" spans="1:46" x14ac:dyDescent="0.3">
      <c r="A240" s="35" t="s">
        <v>169</v>
      </c>
      <c r="B240" s="19" t="s">
        <v>43</v>
      </c>
      <c r="C240" s="19" t="s">
        <v>40</v>
      </c>
      <c r="D240" s="19">
        <v>4</v>
      </c>
      <c r="E240" s="19">
        <v>12</v>
      </c>
      <c r="F240" s="19">
        <v>9</v>
      </c>
      <c r="G240" s="19">
        <v>8</v>
      </c>
      <c r="H240" s="88"/>
      <c r="I240" s="21" t="s">
        <v>295</v>
      </c>
      <c r="J240" s="30">
        <v>87</v>
      </c>
      <c r="K240" s="37">
        <v>4</v>
      </c>
      <c r="L240" s="30">
        <v>91</v>
      </c>
      <c r="M240" s="70">
        <v>106</v>
      </c>
      <c r="N240" s="37">
        <v>9</v>
      </c>
      <c r="O240" s="71">
        <v>115</v>
      </c>
      <c r="P240" s="30">
        <v>103</v>
      </c>
      <c r="Q240" s="37">
        <v>4</v>
      </c>
      <c r="R240" s="30">
        <v>107</v>
      </c>
      <c r="S240" s="82">
        <v>0.84</v>
      </c>
      <c r="T240" s="81">
        <v>16</v>
      </c>
      <c r="U240" s="81"/>
      <c r="V240" s="64">
        <v>0</v>
      </c>
      <c r="W240" s="30">
        <v>1</v>
      </c>
      <c r="X240" s="30">
        <v>0</v>
      </c>
      <c r="Y240" s="30">
        <v>0</v>
      </c>
      <c r="Z240" s="30">
        <v>0</v>
      </c>
      <c r="AA240" s="30">
        <v>0</v>
      </c>
      <c r="AB240" s="30">
        <v>0</v>
      </c>
      <c r="AC240" s="64">
        <v>0</v>
      </c>
      <c r="AD240" s="30">
        <v>0</v>
      </c>
      <c r="AE240" s="30">
        <v>0</v>
      </c>
      <c r="AF240" s="30">
        <v>0</v>
      </c>
      <c r="AG240" s="30">
        <v>105</v>
      </c>
      <c r="AH240" s="30">
        <v>68</v>
      </c>
      <c r="AI240" s="30">
        <v>752</v>
      </c>
      <c r="AJ240" s="30">
        <v>3</v>
      </c>
      <c r="AK240" s="30">
        <v>32</v>
      </c>
      <c r="AL240" s="64">
        <v>0</v>
      </c>
      <c r="AM240" s="30">
        <v>0</v>
      </c>
      <c r="AN240" s="66">
        <v>0</v>
      </c>
      <c r="AO240" s="30">
        <v>0</v>
      </c>
      <c r="AP240" s="67">
        <v>0</v>
      </c>
      <c r="AQ240" s="17">
        <v>0</v>
      </c>
      <c r="AR240" s="17">
        <v>0</v>
      </c>
      <c r="AS240" s="68">
        <f t="shared" si="6"/>
        <v>93.2</v>
      </c>
      <c r="AT240" s="72">
        <f t="shared" si="7"/>
        <v>5.8250000000000002</v>
      </c>
    </row>
    <row r="241" spans="1:46" x14ac:dyDescent="0.3">
      <c r="A241" s="35" t="s">
        <v>228</v>
      </c>
      <c r="B241" s="19" t="s">
        <v>45</v>
      </c>
      <c r="C241" s="19" t="s">
        <v>40</v>
      </c>
      <c r="D241" s="19">
        <v>4</v>
      </c>
      <c r="E241" s="19">
        <v>12</v>
      </c>
      <c r="F241" s="19">
        <v>9</v>
      </c>
      <c r="G241" s="19">
        <v>8</v>
      </c>
      <c r="H241" s="88" t="s">
        <v>369</v>
      </c>
      <c r="I241" s="21" t="s">
        <v>295</v>
      </c>
      <c r="J241" s="30">
        <v>133</v>
      </c>
      <c r="K241" s="37">
        <v>3</v>
      </c>
      <c r="L241" s="30">
        <v>136</v>
      </c>
      <c r="M241" s="70">
        <v>149</v>
      </c>
      <c r="N241" s="37">
        <v>20</v>
      </c>
      <c r="O241" s="71">
        <v>169</v>
      </c>
      <c r="P241" s="30">
        <v>136</v>
      </c>
      <c r="Q241" s="37">
        <v>5</v>
      </c>
      <c r="R241" s="30">
        <v>141</v>
      </c>
      <c r="S241" s="82">
        <v>0.52</v>
      </c>
      <c r="T241" s="81">
        <v>11</v>
      </c>
      <c r="U241" s="81"/>
      <c r="V241" s="64">
        <v>0</v>
      </c>
      <c r="W241" s="30">
        <v>0</v>
      </c>
      <c r="X241" s="30">
        <v>0</v>
      </c>
      <c r="Y241" s="30">
        <v>0</v>
      </c>
      <c r="Z241" s="30">
        <v>0</v>
      </c>
      <c r="AA241" s="30">
        <v>0</v>
      </c>
      <c r="AB241" s="30">
        <v>0</v>
      </c>
      <c r="AC241" s="64">
        <v>0</v>
      </c>
      <c r="AD241" s="30">
        <v>0</v>
      </c>
      <c r="AE241" s="30">
        <v>0</v>
      </c>
      <c r="AF241" s="30">
        <v>0</v>
      </c>
      <c r="AG241" s="30">
        <v>65</v>
      </c>
      <c r="AH241" s="30">
        <v>50</v>
      </c>
      <c r="AI241" s="30">
        <v>465</v>
      </c>
      <c r="AJ241" s="30">
        <v>0</v>
      </c>
      <c r="AK241" s="30">
        <v>23</v>
      </c>
      <c r="AL241" s="64">
        <v>0</v>
      </c>
      <c r="AM241" s="30">
        <v>0</v>
      </c>
      <c r="AN241" s="66">
        <v>0</v>
      </c>
      <c r="AO241" s="30">
        <v>1</v>
      </c>
      <c r="AP241" s="67">
        <v>1</v>
      </c>
      <c r="AQ241" s="17">
        <v>0</v>
      </c>
      <c r="AR241" s="17">
        <v>0</v>
      </c>
      <c r="AS241" s="68">
        <f t="shared" si="6"/>
        <v>44.5</v>
      </c>
      <c r="AT241" s="72">
        <f t="shared" si="7"/>
        <v>4.0454545454545459</v>
      </c>
    </row>
    <row r="242" spans="1:46" x14ac:dyDescent="0.3">
      <c r="A242" s="35" t="s">
        <v>229</v>
      </c>
      <c r="B242" s="19" t="s">
        <v>42</v>
      </c>
      <c r="C242" s="19" t="s">
        <v>40</v>
      </c>
      <c r="D242" s="19">
        <v>4</v>
      </c>
      <c r="E242" s="19">
        <v>12</v>
      </c>
      <c r="F242" s="19">
        <v>9</v>
      </c>
      <c r="G242" s="19">
        <v>8</v>
      </c>
      <c r="H242" s="88"/>
      <c r="I242" s="21" t="s">
        <v>295</v>
      </c>
      <c r="J242" s="30">
        <v>169</v>
      </c>
      <c r="K242" s="37">
        <v>1</v>
      </c>
      <c r="L242" s="30">
        <v>170</v>
      </c>
      <c r="M242" s="70">
        <v>166</v>
      </c>
      <c r="N242" s="37">
        <v>-9</v>
      </c>
      <c r="O242" s="71">
        <v>157</v>
      </c>
      <c r="P242" s="30">
        <v>132</v>
      </c>
      <c r="Q242" s="37">
        <v>2</v>
      </c>
      <c r="R242" s="30">
        <v>134</v>
      </c>
      <c r="S242" s="82">
        <v>0.15</v>
      </c>
      <c r="T242" s="81">
        <v>16</v>
      </c>
      <c r="U242" s="81" t="s">
        <v>295</v>
      </c>
      <c r="V242" s="64">
        <v>0</v>
      </c>
      <c r="W242" s="30">
        <v>0</v>
      </c>
      <c r="X242" s="30">
        <v>0</v>
      </c>
      <c r="Y242" s="30">
        <v>0</v>
      </c>
      <c r="Z242" s="30">
        <v>0</v>
      </c>
      <c r="AA242" s="30">
        <v>0</v>
      </c>
      <c r="AB242" s="30">
        <v>0</v>
      </c>
      <c r="AC242" s="64">
        <v>0</v>
      </c>
      <c r="AD242" s="30">
        <v>0</v>
      </c>
      <c r="AE242" s="30">
        <v>0</v>
      </c>
      <c r="AF242" s="30">
        <v>0</v>
      </c>
      <c r="AG242" s="30">
        <v>0</v>
      </c>
      <c r="AH242" s="30">
        <v>0</v>
      </c>
      <c r="AI242" s="30">
        <v>0</v>
      </c>
      <c r="AJ242" s="30">
        <v>0</v>
      </c>
      <c r="AK242" s="30">
        <v>0</v>
      </c>
      <c r="AL242" s="64">
        <v>0</v>
      </c>
      <c r="AM242" s="30">
        <v>0</v>
      </c>
      <c r="AN242" s="66">
        <v>0</v>
      </c>
      <c r="AO242" s="30">
        <v>0</v>
      </c>
      <c r="AP242" s="67">
        <v>0</v>
      </c>
      <c r="AQ242" s="17">
        <v>0</v>
      </c>
      <c r="AR242" s="17">
        <v>0</v>
      </c>
      <c r="AS242" s="68">
        <f t="shared" si="6"/>
        <v>0</v>
      </c>
      <c r="AT242" s="72">
        <f t="shared" si="7"/>
        <v>0</v>
      </c>
    </row>
    <row r="243" spans="1:46" x14ac:dyDescent="0.3">
      <c r="A243" s="35"/>
      <c r="B243" s="19"/>
      <c r="C243" s="19"/>
      <c r="D243" s="19"/>
      <c r="E243" s="19"/>
      <c r="F243" s="19"/>
      <c r="G243" s="19"/>
      <c r="H243" s="88"/>
      <c r="I243" s="21"/>
      <c r="J243" s="30"/>
      <c r="K243" s="38"/>
      <c r="L243" s="30"/>
      <c r="M243" s="30"/>
      <c r="N243" s="38"/>
      <c r="O243" s="30"/>
      <c r="P243" s="30"/>
      <c r="Q243" s="38"/>
      <c r="R243" s="30"/>
      <c r="S243" s="36"/>
      <c r="T243" s="81"/>
      <c r="U243" s="81"/>
      <c r="V243" s="64"/>
      <c r="W243" s="30"/>
      <c r="X243" s="30"/>
      <c r="Y243" s="30"/>
      <c r="Z243" s="30"/>
      <c r="AA243" s="30"/>
      <c r="AB243" s="30"/>
      <c r="AC243" s="64"/>
      <c r="AD243" s="30"/>
      <c r="AE243" s="30"/>
      <c r="AF243" s="30"/>
      <c r="AG243" s="30"/>
      <c r="AH243" s="30"/>
      <c r="AI243" s="30"/>
      <c r="AJ243" s="30"/>
      <c r="AK243" s="30"/>
      <c r="AL243" s="64"/>
      <c r="AM243" s="30"/>
      <c r="AN243" s="66"/>
      <c r="AO243" s="30"/>
      <c r="AP243" s="67"/>
      <c r="AS243" s="68"/>
      <c r="AT243" s="72"/>
    </row>
    <row r="244" spans="1:46" x14ac:dyDescent="0.3">
      <c r="A244" s="35"/>
      <c r="B244" s="19"/>
      <c r="C244" s="19"/>
      <c r="D244" s="19"/>
      <c r="E244" s="19"/>
      <c r="F244" s="19"/>
      <c r="G244" s="19"/>
      <c r="H244" s="88"/>
      <c r="I244" s="21"/>
      <c r="J244" s="30"/>
      <c r="K244" s="38"/>
      <c r="L244" s="30"/>
      <c r="M244" s="30"/>
      <c r="N244" s="38"/>
      <c r="O244" s="30"/>
      <c r="P244" s="30"/>
      <c r="Q244" s="38"/>
      <c r="R244" s="30"/>
      <c r="S244" s="36"/>
      <c r="T244" s="81"/>
      <c r="U244" s="81"/>
      <c r="V244" s="64"/>
      <c r="W244" s="30"/>
      <c r="X244" s="30"/>
      <c r="Y244" s="30"/>
      <c r="Z244" s="30"/>
      <c r="AA244" s="30"/>
      <c r="AB244" s="30"/>
      <c r="AC244" s="64"/>
      <c r="AD244" s="30"/>
      <c r="AE244" s="30"/>
      <c r="AF244" s="30"/>
      <c r="AG244" s="30"/>
      <c r="AH244" s="30"/>
      <c r="AI244" s="30"/>
      <c r="AJ244" s="30"/>
      <c r="AK244" s="30"/>
      <c r="AL244" s="64"/>
      <c r="AM244" s="30"/>
      <c r="AN244" s="66"/>
      <c r="AO244" s="30"/>
      <c r="AP244" s="67"/>
      <c r="AS244" s="68"/>
      <c r="AT244" s="72"/>
    </row>
    <row r="245" spans="1:46" x14ac:dyDescent="0.3">
      <c r="A245" s="35"/>
      <c r="B245" s="19"/>
      <c r="C245" s="19"/>
      <c r="D245" s="19"/>
      <c r="E245" s="19"/>
      <c r="F245" s="19"/>
      <c r="G245" s="19"/>
      <c r="H245" s="88"/>
      <c r="I245" s="21"/>
      <c r="J245" s="30"/>
      <c r="K245" s="38"/>
      <c r="L245" s="30"/>
      <c r="M245" s="30"/>
      <c r="N245" s="38"/>
      <c r="O245" s="30"/>
      <c r="P245" s="30"/>
      <c r="Q245" s="38"/>
      <c r="R245" s="30"/>
      <c r="S245" s="36"/>
      <c r="T245" s="81"/>
      <c r="U245" s="81"/>
      <c r="V245" s="64"/>
      <c r="W245" s="30"/>
      <c r="X245" s="30"/>
      <c r="Y245" s="30"/>
      <c r="Z245" s="30"/>
      <c r="AA245" s="30"/>
      <c r="AB245" s="30"/>
      <c r="AC245" s="64"/>
      <c r="AD245" s="30"/>
      <c r="AE245" s="30"/>
      <c r="AF245" s="30"/>
      <c r="AG245" s="30"/>
      <c r="AH245" s="30"/>
      <c r="AI245" s="30"/>
      <c r="AJ245" s="30"/>
      <c r="AK245" s="30"/>
      <c r="AL245" s="64"/>
      <c r="AM245" s="30"/>
      <c r="AN245" s="66"/>
      <c r="AO245" s="30"/>
      <c r="AP245" s="67"/>
      <c r="AQ245" s="69"/>
      <c r="AR245" s="69"/>
      <c r="AS245" s="68"/>
      <c r="AT245" s="72"/>
    </row>
    <row r="246" spans="1:46" x14ac:dyDescent="0.3">
      <c r="A246" s="35"/>
      <c r="B246" s="19"/>
      <c r="C246" s="19"/>
      <c r="D246" s="19"/>
      <c r="E246" s="19"/>
      <c r="F246" s="19"/>
      <c r="G246" s="19"/>
      <c r="H246" s="88"/>
      <c r="I246" s="21"/>
      <c r="J246" s="30"/>
      <c r="K246" s="38"/>
      <c r="L246" s="30"/>
      <c r="M246" s="30"/>
      <c r="N246" s="38"/>
      <c r="O246" s="30"/>
      <c r="P246" s="30"/>
      <c r="Q246" s="38"/>
      <c r="R246" s="30"/>
      <c r="S246" s="36"/>
      <c r="T246" s="81"/>
      <c r="U246" s="81"/>
      <c r="V246" s="64"/>
      <c r="W246" s="30"/>
      <c r="X246" s="30"/>
      <c r="Y246" s="30"/>
      <c r="Z246" s="30"/>
      <c r="AA246" s="30"/>
      <c r="AB246" s="30"/>
      <c r="AC246" s="64"/>
      <c r="AD246" s="30"/>
      <c r="AE246" s="30"/>
      <c r="AF246" s="30"/>
      <c r="AG246" s="30"/>
      <c r="AH246" s="30"/>
      <c r="AI246" s="30"/>
      <c r="AJ246" s="30"/>
      <c r="AK246" s="30"/>
      <c r="AL246" s="64"/>
      <c r="AM246" s="30"/>
      <c r="AN246" s="66"/>
      <c r="AO246" s="30"/>
      <c r="AP246" s="67"/>
      <c r="AQ246" s="69"/>
      <c r="AR246" s="69"/>
      <c r="AS246" s="68"/>
      <c r="AT246" s="72"/>
    </row>
    <row r="247" spans="1:46" x14ac:dyDescent="0.3">
      <c r="A247" s="35"/>
      <c r="B247" s="19"/>
      <c r="C247" s="19"/>
      <c r="D247" s="19"/>
      <c r="E247" s="19"/>
      <c r="F247" s="19"/>
      <c r="G247" s="19"/>
      <c r="H247" s="88"/>
      <c r="I247" s="21"/>
      <c r="J247" s="30"/>
      <c r="K247" s="38"/>
      <c r="L247" s="30"/>
      <c r="M247" s="30"/>
      <c r="N247" s="38"/>
      <c r="O247" s="30"/>
      <c r="P247" s="30"/>
      <c r="Q247" s="38"/>
      <c r="R247" s="30"/>
      <c r="S247" s="36"/>
      <c r="T247" s="81"/>
      <c r="U247" s="81"/>
      <c r="V247" s="64"/>
      <c r="W247" s="30"/>
      <c r="X247" s="30"/>
      <c r="Y247" s="30"/>
      <c r="Z247" s="30"/>
      <c r="AA247" s="30"/>
      <c r="AB247" s="30"/>
      <c r="AC247" s="64"/>
      <c r="AD247" s="30"/>
      <c r="AE247" s="30"/>
      <c r="AF247" s="30"/>
      <c r="AG247" s="30"/>
      <c r="AH247" s="30"/>
      <c r="AI247" s="30"/>
      <c r="AJ247" s="30"/>
      <c r="AK247" s="30"/>
      <c r="AL247" s="64"/>
      <c r="AM247" s="30"/>
      <c r="AN247" s="66"/>
      <c r="AO247" s="30"/>
      <c r="AP247" s="67"/>
      <c r="AQ247" s="69"/>
      <c r="AR247" s="69"/>
      <c r="AS247" s="68"/>
      <c r="AT247" s="72"/>
    </row>
    <row r="248" spans="1:46" x14ac:dyDescent="0.3">
      <c r="A248" s="35"/>
      <c r="B248" s="19"/>
      <c r="C248" s="19"/>
      <c r="D248" s="19"/>
      <c r="E248" s="19"/>
      <c r="F248" s="19"/>
      <c r="G248" s="19"/>
      <c r="H248" s="88"/>
      <c r="I248" s="21"/>
      <c r="J248" s="30"/>
      <c r="K248" s="38"/>
      <c r="L248" s="30"/>
      <c r="M248" s="30"/>
      <c r="N248" s="38"/>
      <c r="O248" s="30"/>
      <c r="P248" s="30"/>
      <c r="Q248" s="38"/>
      <c r="R248" s="30"/>
      <c r="S248" s="36"/>
      <c r="T248" s="81"/>
      <c r="U248" s="81"/>
      <c r="V248" s="64"/>
      <c r="W248" s="30"/>
      <c r="X248" s="30"/>
      <c r="Y248" s="30"/>
      <c r="Z248" s="30"/>
      <c r="AA248" s="30"/>
      <c r="AB248" s="30"/>
      <c r="AC248" s="64"/>
      <c r="AD248" s="30"/>
      <c r="AE248" s="30"/>
      <c r="AF248" s="30"/>
      <c r="AG248" s="30"/>
      <c r="AH248" s="30"/>
      <c r="AI248" s="30"/>
      <c r="AJ248" s="30"/>
      <c r="AK248" s="30"/>
      <c r="AL248" s="64"/>
      <c r="AM248" s="30"/>
      <c r="AN248" s="66"/>
      <c r="AO248" s="30"/>
      <c r="AP248" s="67"/>
      <c r="AQ248" s="69"/>
      <c r="AR248" s="69"/>
      <c r="AS248" s="68"/>
      <c r="AT248" s="72"/>
    </row>
    <row r="249" spans="1:46" x14ac:dyDescent="0.3">
      <c r="A249" s="35"/>
      <c r="B249" s="19"/>
      <c r="C249" s="19"/>
      <c r="D249" s="19"/>
      <c r="E249" s="19"/>
      <c r="F249" s="19"/>
      <c r="G249" s="19"/>
      <c r="H249" s="88"/>
      <c r="I249" s="21"/>
      <c r="J249" s="30"/>
      <c r="K249" s="38"/>
      <c r="L249" s="30"/>
      <c r="M249" s="30"/>
      <c r="N249" s="38"/>
      <c r="O249" s="30"/>
      <c r="P249" s="30"/>
      <c r="Q249" s="38"/>
      <c r="R249" s="30"/>
      <c r="S249" s="36"/>
      <c r="T249" s="81"/>
      <c r="U249" s="81"/>
      <c r="V249" s="64"/>
      <c r="W249" s="30"/>
      <c r="X249" s="30"/>
      <c r="Y249" s="30"/>
      <c r="Z249" s="30"/>
      <c r="AA249" s="30"/>
      <c r="AB249" s="30"/>
      <c r="AC249" s="64"/>
      <c r="AD249" s="30"/>
      <c r="AE249" s="30"/>
      <c r="AF249" s="30"/>
      <c r="AG249" s="30"/>
      <c r="AH249" s="30"/>
      <c r="AI249" s="30"/>
      <c r="AJ249" s="30"/>
      <c r="AK249" s="30"/>
      <c r="AL249" s="64"/>
      <c r="AM249" s="30"/>
      <c r="AN249" s="66"/>
      <c r="AO249" s="30"/>
      <c r="AP249" s="67"/>
      <c r="AQ249" s="69"/>
      <c r="AR249" s="69"/>
      <c r="AS249" s="68"/>
      <c r="AT249" s="72"/>
    </row>
    <row r="250" spans="1:46" x14ac:dyDescent="0.3">
      <c r="A250" s="35"/>
      <c r="B250" s="19"/>
      <c r="C250" s="19"/>
      <c r="D250" s="19"/>
      <c r="E250" s="19"/>
      <c r="F250" s="19"/>
      <c r="G250" s="19"/>
      <c r="H250" s="88"/>
      <c r="I250" s="21"/>
      <c r="J250" s="30"/>
      <c r="K250" s="38"/>
      <c r="L250" s="30"/>
      <c r="M250" s="30"/>
      <c r="N250" s="38"/>
      <c r="O250" s="30"/>
      <c r="P250" s="30"/>
      <c r="Q250" s="38"/>
      <c r="R250" s="30"/>
      <c r="S250" s="36"/>
      <c r="T250" s="81"/>
      <c r="U250" s="81"/>
      <c r="V250" s="64"/>
      <c r="W250" s="30"/>
      <c r="X250" s="30"/>
      <c r="Y250" s="30"/>
      <c r="Z250" s="30"/>
      <c r="AA250" s="30"/>
      <c r="AB250" s="30"/>
      <c r="AC250" s="64"/>
      <c r="AD250" s="30"/>
      <c r="AE250" s="30"/>
      <c r="AF250" s="30"/>
      <c r="AG250" s="30"/>
      <c r="AH250" s="30"/>
      <c r="AI250" s="30"/>
      <c r="AJ250" s="30"/>
      <c r="AK250" s="30"/>
      <c r="AL250" s="64"/>
      <c r="AM250" s="30"/>
      <c r="AN250" s="66"/>
      <c r="AO250" s="30"/>
      <c r="AP250" s="67"/>
      <c r="AQ250" s="69"/>
      <c r="AR250" s="69"/>
      <c r="AS250" s="68"/>
      <c r="AT250" s="72"/>
    </row>
    <row r="251" spans="1:46" x14ac:dyDescent="0.3">
      <c r="A251" s="35"/>
      <c r="B251" s="19"/>
      <c r="C251" s="19"/>
      <c r="D251" s="19"/>
      <c r="E251" s="19"/>
      <c r="F251" s="19"/>
      <c r="G251" s="19"/>
      <c r="H251" s="88"/>
      <c r="I251" s="21"/>
      <c r="J251" s="30"/>
      <c r="K251" s="38"/>
      <c r="L251" s="30"/>
      <c r="M251" s="30"/>
      <c r="N251" s="38"/>
      <c r="O251" s="30"/>
      <c r="P251" s="30"/>
      <c r="Q251" s="38"/>
      <c r="R251" s="30"/>
      <c r="S251" s="36"/>
      <c r="T251" s="81"/>
      <c r="U251" s="81"/>
      <c r="V251" s="64"/>
      <c r="W251" s="30"/>
      <c r="X251" s="30"/>
      <c r="Y251" s="30"/>
      <c r="Z251" s="30"/>
      <c r="AA251" s="30"/>
      <c r="AB251" s="30"/>
      <c r="AC251" s="64"/>
      <c r="AD251" s="30"/>
      <c r="AE251" s="30"/>
      <c r="AF251" s="30"/>
      <c r="AG251" s="30"/>
      <c r="AH251" s="30"/>
      <c r="AI251" s="30"/>
      <c r="AJ251" s="30"/>
      <c r="AK251" s="30"/>
      <c r="AL251" s="64"/>
      <c r="AM251" s="30"/>
      <c r="AN251" s="66"/>
      <c r="AO251" s="30"/>
      <c r="AP251" s="67"/>
      <c r="AQ251" s="69"/>
      <c r="AR251" s="69"/>
      <c r="AS251" s="68"/>
      <c r="AT251" s="72"/>
    </row>
    <row r="252" spans="1:46" x14ac:dyDescent="0.3">
      <c r="A252" s="35"/>
      <c r="B252" s="19"/>
      <c r="C252" s="19"/>
      <c r="D252" s="19"/>
      <c r="E252" s="19"/>
      <c r="F252" s="19"/>
      <c r="G252" s="19"/>
      <c r="H252" s="88"/>
      <c r="I252" s="21"/>
      <c r="J252" s="30"/>
      <c r="K252" s="38"/>
      <c r="L252" s="30"/>
      <c r="M252" s="30"/>
      <c r="N252" s="38"/>
      <c r="O252" s="30"/>
      <c r="P252" s="30"/>
      <c r="Q252" s="38"/>
      <c r="R252" s="30"/>
      <c r="S252" s="36"/>
      <c r="T252" s="81"/>
      <c r="U252" s="81"/>
      <c r="V252" s="64"/>
      <c r="W252" s="30"/>
      <c r="X252" s="30"/>
      <c r="Y252" s="30"/>
      <c r="Z252" s="30"/>
      <c r="AA252" s="30"/>
      <c r="AB252" s="30"/>
      <c r="AC252" s="64"/>
      <c r="AD252" s="30"/>
      <c r="AE252" s="30"/>
      <c r="AF252" s="30"/>
      <c r="AG252" s="30"/>
      <c r="AH252" s="30"/>
      <c r="AI252" s="30"/>
      <c r="AJ252" s="30"/>
      <c r="AK252" s="30"/>
      <c r="AL252" s="64"/>
      <c r="AM252" s="30"/>
      <c r="AN252" s="66"/>
      <c r="AO252" s="30"/>
      <c r="AP252" s="67"/>
      <c r="AQ252" s="69"/>
      <c r="AR252" s="69"/>
      <c r="AS252" s="68"/>
      <c r="AT252" s="72"/>
    </row>
    <row r="253" spans="1:46" x14ac:dyDescent="0.3">
      <c r="A253" s="35"/>
      <c r="B253" s="19"/>
      <c r="C253" s="19"/>
      <c r="D253" s="19"/>
      <c r="E253" s="19"/>
      <c r="F253" s="19"/>
      <c r="G253" s="19"/>
      <c r="H253" s="88"/>
      <c r="I253" s="21"/>
      <c r="J253" s="30"/>
      <c r="K253" s="38"/>
      <c r="L253" s="30"/>
      <c r="M253" s="30"/>
      <c r="N253" s="38"/>
      <c r="O253" s="30"/>
      <c r="P253" s="30"/>
      <c r="Q253" s="38"/>
      <c r="R253" s="30"/>
      <c r="S253" s="36"/>
      <c r="T253" s="81"/>
      <c r="U253" s="81"/>
      <c r="V253" s="64"/>
      <c r="W253" s="30"/>
      <c r="X253" s="30"/>
      <c r="Y253" s="30"/>
      <c r="Z253" s="30"/>
      <c r="AA253" s="30"/>
      <c r="AB253" s="30"/>
      <c r="AC253" s="64"/>
      <c r="AD253" s="30"/>
      <c r="AE253" s="30"/>
      <c r="AF253" s="30"/>
      <c r="AG253" s="30"/>
      <c r="AH253" s="30"/>
      <c r="AI253" s="30"/>
      <c r="AJ253" s="30"/>
      <c r="AK253" s="30"/>
      <c r="AL253" s="64"/>
      <c r="AM253" s="30"/>
      <c r="AN253" s="66"/>
      <c r="AO253" s="30"/>
      <c r="AP253" s="67"/>
      <c r="AQ253" s="69"/>
      <c r="AR253" s="69"/>
      <c r="AS253" s="68"/>
      <c r="AT253" s="72"/>
    </row>
    <row r="254" spans="1:46" x14ac:dyDescent="0.3">
      <c r="A254" s="35"/>
      <c r="B254" s="19"/>
      <c r="C254" s="19"/>
      <c r="D254" s="19"/>
      <c r="E254" s="19"/>
      <c r="F254" s="19"/>
      <c r="G254" s="19"/>
      <c r="H254" s="88"/>
      <c r="I254" s="21"/>
      <c r="J254" s="30"/>
      <c r="K254" s="38"/>
      <c r="L254" s="30"/>
      <c r="M254" s="30"/>
      <c r="N254" s="38"/>
      <c r="O254" s="30"/>
      <c r="P254" s="30"/>
      <c r="Q254" s="38"/>
      <c r="R254" s="30"/>
      <c r="S254" s="36"/>
      <c r="T254" s="81"/>
      <c r="U254" s="81"/>
      <c r="V254" s="64"/>
      <c r="W254" s="30"/>
      <c r="X254" s="30"/>
      <c r="Y254" s="30"/>
      <c r="Z254" s="30"/>
      <c r="AA254" s="30"/>
      <c r="AB254" s="30"/>
      <c r="AC254" s="64"/>
      <c r="AD254" s="30"/>
      <c r="AE254" s="30"/>
      <c r="AF254" s="30"/>
      <c r="AG254" s="30"/>
      <c r="AH254" s="30"/>
      <c r="AI254" s="30"/>
      <c r="AJ254" s="30"/>
      <c r="AK254" s="30"/>
      <c r="AL254" s="64"/>
      <c r="AM254" s="30"/>
      <c r="AN254" s="66"/>
      <c r="AO254" s="30"/>
      <c r="AP254" s="67"/>
      <c r="AQ254" s="69"/>
      <c r="AR254" s="69"/>
      <c r="AS254" s="68"/>
      <c r="AT254" s="72"/>
    </row>
    <row r="255" spans="1:46" x14ac:dyDescent="0.3">
      <c r="A255" s="35"/>
      <c r="B255" s="19"/>
      <c r="C255" s="19"/>
      <c r="D255" s="19"/>
      <c r="E255" s="19"/>
      <c r="F255" s="19"/>
      <c r="G255" s="19"/>
      <c r="H255" s="88"/>
      <c r="I255" s="21"/>
      <c r="J255" s="30"/>
      <c r="K255" s="38"/>
      <c r="L255" s="30"/>
      <c r="M255" s="30"/>
      <c r="N255" s="38"/>
      <c r="O255" s="30"/>
      <c r="P255" s="30"/>
      <c r="Q255" s="38"/>
      <c r="R255" s="30"/>
      <c r="S255" s="36"/>
      <c r="T255" s="81"/>
      <c r="U255" s="81"/>
      <c r="V255" s="64"/>
      <c r="W255" s="30"/>
      <c r="X255" s="30"/>
      <c r="Y255" s="30"/>
      <c r="Z255" s="30"/>
      <c r="AA255" s="30"/>
      <c r="AB255" s="30"/>
      <c r="AC255" s="64"/>
      <c r="AD255" s="30"/>
      <c r="AE255" s="30"/>
      <c r="AF255" s="30"/>
      <c r="AG255" s="30"/>
      <c r="AH255" s="30"/>
      <c r="AI255" s="30"/>
      <c r="AJ255" s="30"/>
      <c r="AK255" s="30"/>
      <c r="AL255" s="64"/>
      <c r="AM255" s="30"/>
      <c r="AN255" s="66"/>
      <c r="AO255" s="30"/>
      <c r="AP255" s="67"/>
      <c r="AQ255" s="69"/>
      <c r="AR255" s="69"/>
      <c r="AS255" s="68"/>
      <c r="AT255" s="72"/>
    </row>
    <row r="256" spans="1:46" x14ac:dyDescent="0.3">
      <c r="A256" s="35"/>
      <c r="B256" s="19"/>
      <c r="C256" s="19"/>
      <c r="D256" s="19"/>
      <c r="E256" s="19"/>
      <c r="F256" s="19"/>
      <c r="G256" s="19"/>
      <c r="H256" s="88"/>
      <c r="I256" s="21"/>
      <c r="J256" s="30"/>
      <c r="K256" s="38"/>
      <c r="L256" s="30"/>
      <c r="M256" s="30"/>
      <c r="N256" s="38"/>
      <c r="O256" s="30"/>
      <c r="P256" s="30"/>
      <c r="Q256" s="38"/>
      <c r="R256" s="30"/>
      <c r="S256" s="36"/>
      <c r="T256" s="81"/>
      <c r="U256" s="81"/>
      <c r="V256" s="64"/>
      <c r="W256" s="30"/>
      <c r="X256" s="30"/>
      <c r="Y256" s="30"/>
      <c r="Z256" s="30"/>
      <c r="AA256" s="30"/>
      <c r="AB256" s="30"/>
      <c r="AC256" s="64"/>
      <c r="AD256" s="30"/>
      <c r="AE256" s="30"/>
      <c r="AF256" s="30"/>
      <c r="AG256" s="30"/>
      <c r="AH256" s="30"/>
      <c r="AI256" s="30"/>
      <c r="AJ256" s="30"/>
      <c r="AK256" s="30"/>
      <c r="AL256" s="64"/>
      <c r="AM256" s="30"/>
      <c r="AN256" s="66"/>
      <c r="AO256" s="30"/>
      <c r="AP256" s="67"/>
      <c r="AQ256" s="69"/>
      <c r="AR256" s="69"/>
      <c r="AS256" s="68"/>
      <c r="AT256" s="72"/>
    </row>
    <row r="257" spans="1:46" x14ac:dyDescent="0.3">
      <c r="A257" s="35"/>
      <c r="B257" s="19"/>
      <c r="C257" s="19"/>
      <c r="D257" s="19"/>
      <c r="E257" s="19"/>
      <c r="F257" s="19"/>
      <c r="G257" s="19"/>
      <c r="H257" s="88"/>
      <c r="I257" s="21"/>
      <c r="J257" s="30"/>
      <c r="K257" s="38"/>
      <c r="L257" s="30"/>
      <c r="M257" s="30"/>
      <c r="N257" s="38"/>
      <c r="O257" s="30"/>
      <c r="P257" s="30"/>
      <c r="Q257" s="38"/>
      <c r="R257" s="30"/>
      <c r="S257" s="36"/>
      <c r="T257" s="81"/>
      <c r="U257" s="81"/>
      <c r="V257" s="64"/>
      <c r="W257" s="30"/>
      <c r="X257" s="30"/>
      <c r="Y257" s="30"/>
      <c r="Z257" s="30"/>
      <c r="AA257" s="30"/>
      <c r="AB257" s="30"/>
      <c r="AC257" s="64"/>
      <c r="AD257" s="30"/>
      <c r="AE257" s="30"/>
      <c r="AF257" s="30"/>
      <c r="AG257" s="30"/>
      <c r="AH257" s="30"/>
      <c r="AI257" s="30"/>
      <c r="AJ257" s="30"/>
      <c r="AK257" s="30"/>
      <c r="AL257" s="64"/>
      <c r="AM257" s="30"/>
      <c r="AN257" s="66"/>
      <c r="AO257" s="30"/>
      <c r="AP257" s="67"/>
      <c r="AQ257" s="69"/>
      <c r="AR257" s="69"/>
      <c r="AS257" s="68"/>
      <c r="AT257" s="72"/>
    </row>
    <row r="258" spans="1:46" x14ac:dyDescent="0.3">
      <c r="A258" s="35"/>
      <c r="B258" s="19"/>
      <c r="C258" s="19"/>
      <c r="D258" s="19"/>
      <c r="E258" s="19"/>
      <c r="F258" s="19"/>
      <c r="G258" s="19"/>
      <c r="H258" s="88"/>
      <c r="I258" s="21"/>
      <c r="J258" s="30"/>
      <c r="K258" s="38"/>
      <c r="L258" s="30"/>
      <c r="M258" s="30"/>
      <c r="N258" s="38"/>
      <c r="O258" s="30"/>
      <c r="P258" s="30"/>
      <c r="Q258" s="38"/>
      <c r="R258" s="30"/>
      <c r="S258" s="36"/>
      <c r="T258" s="81"/>
      <c r="U258" s="81"/>
      <c r="V258" s="64"/>
      <c r="W258" s="30"/>
      <c r="X258" s="30"/>
      <c r="Y258" s="30"/>
      <c r="Z258" s="30"/>
      <c r="AA258" s="30"/>
      <c r="AB258" s="30"/>
      <c r="AC258" s="64"/>
      <c r="AD258" s="30"/>
      <c r="AE258" s="30"/>
      <c r="AF258" s="30"/>
      <c r="AG258" s="30"/>
      <c r="AH258" s="30"/>
      <c r="AI258" s="30"/>
      <c r="AJ258" s="30"/>
      <c r="AK258" s="30"/>
      <c r="AL258" s="64"/>
      <c r="AM258" s="30"/>
      <c r="AN258" s="66"/>
      <c r="AO258" s="30"/>
      <c r="AP258" s="67"/>
      <c r="AQ258" s="69"/>
      <c r="AR258" s="69"/>
      <c r="AS258" s="68"/>
      <c r="AT258" s="72"/>
    </row>
    <row r="259" spans="1:46" x14ac:dyDescent="0.3">
      <c r="A259" s="35"/>
      <c r="B259" s="19"/>
      <c r="C259" s="19"/>
      <c r="D259" s="19"/>
      <c r="E259" s="19"/>
      <c r="F259" s="19"/>
      <c r="G259" s="19"/>
      <c r="H259" s="88"/>
      <c r="I259" s="21"/>
      <c r="J259" s="30"/>
      <c r="K259" s="38"/>
      <c r="L259" s="30"/>
      <c r="M259" s="30"/>
      <c r="N259" s="38"/>
      <c r="O259" s="30"/>
      <c r="P259" s="30"/>
      <c r="Q259" s="38"/>
      <c r="R259" s="30"/>
      <c r="S259" s="36"/>
      <c r="T259" s="81"/>
      <c r="U259" s="81"/>
      <c r="V259" s="64"/>
      <c r="W259" s="30"/>
      <c r="X259" s="30"/>
      <c r="Y259" s="30"/>
      <c r="Z259" s="30"/>
      <c r="AA259" s="30"/>
      <c r="AB259" s="30"/>
      <c r="AC259" s="64"/>
      <c r="AD259" s="30"/>
      <c r="AE259" s="30"/>
      <c r="AF259" s="30"/>
      <c r="AG259" s="30"/>
      <c r="AH259" s="30"/>
      <c r="AI259" s="30"/>
      <c r="AJ259" s="30"/>
      <c r="AK259" s="30"/>
      <c r="AL259" s="64"/>
      <c r="AM259" s="30"/>
      <c r="AN259" s="66"/>
      <c r="AO259" s="69"/>
      <c r="AP259" s="69"/>
      <c r="AQ259" s="69"/>
      <c r="AR259" s="69"/>
      <c r="AS259" s="68"/>
      <c r="AT259" s="72"/>
    </row>
    <row r="260" spans="1:46" x14ac:dyDescent="0.3">
      <c r="H260" s="89"/>
      <c r="S260" s="86"/>
    </row>
    <row r="261" spans="1:46" x14ac:dyDescent="0.3">
      <c r="H261" s="89"/>
      <c r="S261" s="86"/>
    </row>
    <row r="262" spans="1:46" x14ac:dyDescent="0.3">
      <c r="H262" s="89"/>
      <c r="S262" s="86"/>
    </row>
    <row r="263" spans="1:46" x14ac:dyDescent="0.3">
      <c r="H263" s="89"/>
      <c r="S263" s="86"/>
    </row>
    <row r="264" spans="1:46" x14ac:dyDescent="0.3">
      <c r="H264" s="89"/>
      <c r="S264" s="86"/>
    </row>
    <row r="265" spans="1:46" x14ac:dyDescent="0.3">
      <c r="H265" s="89"/>
      <c r="S265" s="86"/>
    </row>
    <row r="266" spans="1:46" x14ac:dyDescent="0.3">
      <c r="H266" s="89"/>
      <c r="S266" s="86"/>
    </row>
    <row r="267" spans="1:46" x14ac:dyDescent="0.3">
      <c r="H267" s="89"/>
      <c r="S267" s="86"/>
    </row>
    <row r="268" spans="1:46" x14ac:dyDescent="0.3">
      <c r="H268" s="89"/>
      <c r="S268" s="86"/>
    </row>
    <row r="269" spans="1:46" x14ac:dyDescent="0.3">
      <c r="H269" s="89"/>
      <c r="S269" s="86"/>
    </row>
    <row r="270" spans="1:46" x14ac:dyDescent="0.3">
      <c r="H270" s="89"/>
      <c r="S270" s="86"/>
    </row>
    <row r="271" spans="1:46" x14ac:dyDescent="0.3">
      <c r="H271" s="89"/>
      <c r="S271" s="86"/>
    </row>
    <row r="272" spans="1:46" x14ac:dyDescent="0.3">
      <c r="H272" s="89"/>
      <c r="S272" s="86"/>
    </row>
    <row r="273" spans="8:19" x14ac:dyDescent="0.3">
      <c r="H273" s="89"/>
      <c r="S273" s="86"/>
    </row>
    <row r="274" spans="8:19" x14ac:dyDescent="0.3">
      <c r="H274" s="89"/>
      <c r="S274" s="86"/>
    </row>
    <row r="275" spans="8:19" x14ac:dyDescent="0.3">
      <c r="H275" s="89"/>
      <c r="S275" s="86"/>
    </row>
    <row r="276" spans="8:19" x14ac:dyDescent="0.3">
      <c r="H276" s="89"/>
      <c r="S276" s="86"/>
    </row>
    <row r="277" spans="8:19" x14ac:dyDescent="0.3">
      <c r="H277" s="89"/>
      <c r="S277" s="86"/>
    </row>
    <row r="278" spans="8:19" x14ac:dyDescent="0.3">
      <c r="H278" s="89"/>
      <c r="S278" s="86"/>
    </row>
    <row r="279" spans="8:19" x14ac:dyDescent="0.3">
      <c r="H279" s="89"/>
      <c r="S279" s="86"/>
    </row>
    <row r="280" spans="8:19" x14ac:dyDescent="0.3">
      <c r="H280" s="89"/>
      <c r="S280" s="86"/>
    </row>
    <row r="281" spans="8:19" x14ac:dyDescent="0.3">
      <c r="H281" s="89"/>
      <c r="S281" s="86"/>
    </row>
    <row r="282" spans="8:19" x14ac:dyDescent="0.3">
      <c r="H282" s="89"/>
      <c r="S282" s="86"/>
    </row>
    <row r="283" spans="8:19" x14ac:dyDescent="0.3">
      <c r="H283" s="89"/>
      <c r="S283" s="86"/>
    </row>
    <row r="284" spans="8:19" x14ac:dyDescent="0.3">
      <c r="H284" s="89"/>
      <c r="S284" s="86"/>
    </row>
    <row r="285" spans="8:19" x14ac:dyDescent="0.3">
      <c r="H285" s="89"/>
      <c r="S285" s="86"/>
    </row>
    <row r="286" spans="8:19" x14ac:dyDescent="0.3">
      <c r="H286" s="89"/>
      <c r="S286" s="86"/>
    </row>
    <row r="287" spans="8:19" x14ac:dyDescent="0.3">
      <c r="H287" s="89"/>
      <c r="S287" s="86"/>
    </row>
    <row r="288" spans="8:19" x14ac:dyDescent="0.3">
      <c r="H288" s="89"/>
      <c r="S288" s="86"/>
    </row>
    <row r="289" spans="8:19" x14ac:dyDescent="0.3">
      <c r="H289" s="89"/>
      <c r="S289" s="86"/>
    </row>
    <row r="290" spans="8:19" x14ac:dyDescent="0.3">
      <c r="H290" s="89"/>
      <c r="S290" s="86"/>
    </row>
    <row r="291" spans="8:19" x14ac:dyDescent="0.3">
      <c r="H291" s="89"/>
      <c r="S291" s="86"/>
    </row>
    <row r="292" spans="8:19" x14ac:dyDescent="0.3">
      <c r="H292" s="89"/>
      <c r="S292" s="86"/>
    </row>
    <row r="293" spans="8:19" x14ac:dyDescent="0.3">
      <c r="H293" s="89"/>
      <c r="S293" s="86"/>
    </row>
    <row r="294" spans="8:19" x14ac:dyDescent="0.3">
      <c r="H294" s="89"/>
      <c r="S294" s="86"/>
    </row>
    <row r="295" spans="8:19" x14ac:dyDescent="0.3">
      <c r="S295" s="86"/>
    </row>
    <row r="296" spans="8:19" x14ac:dyDescent="0.3">
      <c r="S296" s="86"/>
    </row>
    <row r="297" spans="8:19" x14ac:dyDescent="0.3">
      <c r="S297" s="86"/>
    </row>
    <row r="298" spans="8:19" x14ac:dyDescent="0.3">
      <c r="S298" s="86"/>
    </row>
    <row r="299" spans="8:19" x14ac:dyDescent="0.3">
      <c r="S299" s="86"/>
    </row>
    <row r="300" spans="8:19" x14ac:dyDescent="0.3">
      <c r="S300" s="86"/>
    </row>
    <row r="301" spans="8:19" x14ac:dyDescent="0.3">
      <c r="S301" s="86"/>
    </row>
    <row r="302" spans="8:19" x14ac:dyDescent="0.3">
      <c r="S302" s="86"/>
    </row>
    <row r="303" spans="8:19" x14ac:dyDescent="0.3">
      <c r="S303" s="86"/>
    </row>
    <row r="304" spans="8:19" x14ac:dyDescent="0.3">
      <c r="S304" s="86"/>
    </row>
    <row r="305" spans="19:19" x14ac:dyDescent="0.3">
      <c r="S305" s="86"/>
    </row>
    <row r="306" spans="19:19" x14ac:dyDescent="0.3">
      <c r="S306" s="86"/>
    </row>
    <row r="307" spans="19:19" x14ac:dyDescent="0.3">
      <c r="S307" s="86"/>
    </row>
    <row r="308" spans="19:19" x14ac:dyDescent="0.3">
      <c r="S308" s="86"/>
    </row>
    <row r="309" spans="19:19" x14ac:dyDescent="0.3">
      <c r="S309" s="86"/>
    </row>
    <row r="310" spans="19:19" x14ac:dyDescent="0.3">
      <c r="S310" s="86"/>
    </row>
    <row r="311" spans="19:19" x14ac:dyDescent="0.3">
      <c r="S311" s="86"/>
    </row>
    <row r="312" spans="19:19" x14ac:dyDescent="0.3">
      <c r="S312" s="86"/>
    </row>
    <row r="313" spans="19:19" x14ac:dyDescent="0.3">
      <c r="S313" s="86"/>
    </row>
    <row r="314" spans="19:19" x14ac:dyDescent="0.3">
      <c r="S314" s="86"/>
    </row>
    <row r="315" spans="19:19" x14ac:dyDescent="0.3">
      <c r="S315" s="86"/>
    </row>
    <row r="316" spans="19:19" x14ac:dyDescent="0.3">
      <c r="S316" s="86"/>
    </row>
    <row r="317" spans="19:19" x14ac:dyDescent="0.3">
      <c r="S317" s="86"/>
    </row>
    <row r="318" spans="19:19" x14ac:dyDescent="0.3">
      <c r="S318" s="86"/>
    </row>
    <row r="319" spans="19:19" x14ac:dyDescent="0.3">
      <c r="S319" s="86"/>
    </row>
    <row r="320" spans="19:19" x14ac:dyDescent="0.3">
      <c r="S320" s="86"/>
    </row>
  </sheetData>
  <autoFilter ref="A4:AT4">
    <sortState ref="A5:AR242">
      <sortCondition ref="C4"/>
    </sortState>
  </autoFilter>
  <conditionalFormatting sqref="R5:S169 R171:S189 W170:Y170 R191:S201 S190 O191:O201 O171:O189 O5:O169 K5:M169 K191:M201 K171:M189 V5:Y169 Q203:U227 Z5:AP227 K203:O227 V171:Y227 Q228:AP236 Q245:AT259 V237:AP242 B5:C236 A237:C259 Q243:AP244 AS5:AT244 G237:G242 G5:I227 G243:O259 G228:O236">
    <cfRule type="expression" dxfId="106" priority="70">
      <formula>MOD(ROW()+1,2)=1</formula>
    </cfRule>
  </conditionalFormatting>
  <conditionalFormatting sqref="B5:B236 B243:B259">
    <cfRule type="cellIs" dxfId="105" priority="66" operator="equal">
      <formula>"TE"</formula>
    </cfRule>
    <cfRule type="cellIs" dxfId="104" priority="67" operator="equal">
      <formula>"RB"</formula>
    </cfRule>
    <cfRule type="cellIs" dxfId="103" priority="68" operator="equal">
      <formula>"QB"</formula>
    </cfRule>
  </conditionalFormatting>
  <conditionalFormatting sqref="P5:P169 P171:P189 P191:P201 P203:P236 P243:P259">
    <cfRule type="expression" dxfId="102" priority="65" stopIfTrue="1">
      <formula>MOD(ROW()+1,2)=1</formula>
    </cfRule>
  </conditionalFormatting>
  <conditionalFormatting sqref="R170:S170 K170:M170 O170 V170">
    <cfRule type="expression" dxfId="101" priority="64">
      <formula>MOD(ROW()+1,2)=1</formula>
    </cfRule>
  </conditionalFormatting>
  <conditionalFormatting sqref="P170">
    <cfRule type="expression" dxfId="100" priority="62" stopIfTrue="1">
      <formula>MOD(ROW()+1,2)=1</formula>
    </cfRule>
  </conditionalFormatting>
  <conditionalFormatting sqref="R190 K190:M190 O190">
    <cfRule type="expression" dxfId="99" priority="61">
      <formula>MOD(ROW()+1,2)=1</formula>
    </cfRule>
  </conditionalFormatting>
  <conditionalFormatting sqref="P190">
    <cfRule type="expression" dxfId="98" priority="59" stopIfTrue="1">
      <formula>MOD(ROW()+1,2)=1</formula>
    </cfRule>
  </conditionalFormatting>
  <conditionalFormatting sqref="R202:S202 K202:M202 O202">
    <cfRule type="expression" dxfId="97" priority="58">
      <formula>MOD(ROW()+1,2)=1</formula>
    </cfRule>
  </conditionalFormatting>
  <conditionalFormatting sqref="P202">
    <cfRule type="expression" dxfId="96" priority="56" stopIfTrue="1">
      <formula>MOD(ROW()+1,2)=1</formula>
    </cfRule>
  </conditionalFormatting>
  <conditionalFormatting sqref="N5:N169 N171:N189 N191:N201">
    <cfRule type="expression" dxfId="95" priority="45">
      <formula>MOD(ROW()+1,2)=1</formula>
    </cfRule>
  </conditionalFormatting>
  <conditionalFormatting sqref="N170">
    <cfRule type="expression" dxfId="94" priority="43">
      <formula>MOD(ROW()+1,2)=1</formula>
    </cfRule>
  </conditionalFormatting>
  <conditionalFormatting sqref="N190">
    <cfRule type="expression" dxfId="93" priority="41">
      <formula>MOD(ROW()+1,2)=1</formula>
    </cfRule>
  </conditionalFormatting>
  <conditionalFormatting sqref="N202">
    <cfRule type="expression" dxfId="92" priority="39">
      <formula>MOD(ROW()+1,2)=1</formula>
    </cfRule>
  </conditionalFormatting>
  <conditionalFormatting sqref="Q5:Q169 Q171:Q189 Q191:Q201">
    <cfRule type="expression" dxfId="91" priority="37">
      <formula>MOD(ROW()+1,2)=1</formula>
    </cfRule>
  </conditionalFormatting>
  <conditionalFormatting sqref="Q170">
    <cfRule type="expression" dxfId="90" priority="35">
      <formula>MOD(ROW()+1,2)=1</formula>
    </cfRule>
  </conditionalFormatting>
  <conditionalFormatting sqref="Q190">
    <cfRule type="expression" dxfId="89" priority="33">
      <formula>MOD(ROW()+1,2)=1</formula>
    </cfRule>
  </conditionalFormatting>
  <conditionalFormatting sqref="Q202">
    <cfRule type="expression" dxfId="88" priority="31">
      <formula>MOD(ROW()+1,2)=1</formula>
    </cfRule>
  </conditionalFormatting>
  <conditionalFormatting sqref="J5:J169 J203:J227 J191:J201 J171:J189">
    <cfRule type="expression" dxfId="87" priority="29">
      <formula>MOD(ROW()+1,2)=1</formula>
    </cfRule>
  </conditionalFormatting>
  <conditionalFormatting sqref="J170">
    <cfRule type="expression" dxfId="86" priority="28">
      <formula>MOD(ROW()+1,2)=1</formula>
    </cfRule>
  </conditionalFormatting>
  <conditionalFormatting sqref="J190">
    <cfRule type="expression" dxfId="85" priority="27">
      <formula>MOD(ROW()+1,2)=1</formula>
    </cfRule>
  </conditionalFormatting>
  <conditionalFormatting sqref="J202">
    <cfRule type="expression" dxfId="84" priority="26">
      <formula>MOD(ROW()+1,2)=1</formula>
    </cfRule>
  </conditionalFormatting>
  <conditionalFormatting sqref="T5:U169 T171:U201">
    <cfRule type="expression" dxfId="83" priority="23">
      <formula>MOD(ROW()+1,2)=1</formula>
    </cfRule>
  </conditionalFormatting>
  <conditionalFormatting sqref="T170:U170">
    <cfRule type="expression" dxfId="82" priority="22">
      <formula>MOD(ROW()+1,2)=1</formula>
    </cfRule>
  </conditionalFormatting>
  <conditionalFormatting sqref="T202:U202">
    <cfRule type="expression" dxfId="81" priority="21">
      <formula>MOD(ROW()+1,2)=1</formula>
    </cfRule>
  </conditionalFormatting>
  <conditionalFormatting sqref="A5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A189 A191 A193 A195 A197 A199 A201 A203 A205 A207 A209 A211 A213 A215 A217 A219 A221 A223 A225 A227:A228 A231 A233 A235">
    <cfRule type="expression" dxfId="80" priority="20">
      <formula>MOD(ROW()+1,2)=1</formula>
    </cfRule>
  </conditionalFormatting>
  <conditionalFormatting sqref="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9:A230 A232 A234 A236">
    <cfRule type="expression" dxfId="79" priority="19">
      <formula>MOD(ROW()+1,2)=1</formula>
    </cfRule>
  </conditionalFormatting>
  <conditionalFormatting sqref="Q237:U242 I237:O242">
    <cfRule type="expression" dxfId="78" priority="14">
      <formula>MOD(ROW()+1,2)=1</formula>
    </cfRule>
  </conditionalFormatting>
  <conditionalFormatting sqref="B237:B242">
    <cfRule type="cellIs" dxfId="77" priority="10" operator="equal">
      <formula>"TE"</formula>
    </cfRule>
    <cfRule type="cellIs" dxfId="76" priority="11" operator="equal">
      <formula>"RB"</formula>
    </cfRule>
    <cfRule type="cellIs" dxfId="75" priority="12" operator="equal">
      <formula>"QB"</formula>
    </cfRule>
  </conditionalFormatting>
  <conditionalFormatting sqref="P237:P242">
    <cfRule type="expression" dxfId="74" priority="9" stopIfTrue="1">
      <formula>MOD(ROW()+1,2)=1</formula>
    </cfRule>
  </conditionalFormatting>
  <conditionalFormatting sqref="A237:A242">
    <cfRule type="expression" dxfId="73" priority="8">
      <formula>MOD(ROW()+1,2)=1</formula>
    </cfRule>
  </conditionalFormatting>
  <conditionalFormatting sqref="H237:H242">
    <cfRule type="expression" dxfId="72" priority="7">
      <formula>MOD(ROW()+1,2)=1</formula>
    </cfRule>
  </conditionalFormatting>
  <conditionalFormatting sqref="Q237:R242">
    <cfRule type="expression" dxfId="71" priority="5">
      <formula>MOD(ROW()+1,2)=1</formula>
    </cfRule>
  </conditionalFormatting>
  <conditionalFormatting sqref="D243:E259 D5:E236">
    <cfRule type="expression" dxfId="70" priority="4">
      <formula>MOD(ROW()+1,2)=1</formula>
    </cfRule>
  </conditionalFormatting>
  <conditionalFormatting sqref="D237:E242">
    <cfRule type="expression" dxfId="69" priority="3">
      <formula>MOD(ROW()+1,2)=1</formula>
    </cfRule>
  </conditionalFormatting>
  <conditionalFormatting sqref="F5:F259">
    <cfRule type="expression" dxfId="7" priority="2">
      <formula>MOD(ROW()+1,2)=1</formula>
    </cfRule>
  </conditionalFormatting>
  <conditionalFormatting sqref="F237:F242">
    <cfRule type="expression" dxfId="5" priority="1">
      <formula>MOD(ROW()+1,2)=1</formula>
    </cfRule>
  </conditionalFormatting>
  <hyperlinks>
    <hyperlink ref="AS1" r:id="rId1" display="http://www.fantasycube.com/"/>
    <hyperlink ref="A78" r:id="rId2"/>
    <hyperlink ref="A108" r:id="rId3"/>
    <hyperlink ref="A198" r:id="rId4"/>
    <hyperlink ref="A181" r:id="rId5"/>
    <hyperlink ref="A122" r:id="rId6"/>
    <hyperlink ref="A182" r:id="rId7"/>
    <hyperlink ref="A58" r:id="rId8"/>
    <hyperlink ref="A129" r:id="rId9"/>
    <hyperlink ref="A147" r:id="rId10"/>
    <hyperlink ref="A64" r:id="rId11"/>
    <hyperlink ref="A46" r:id="rId12"/>
    <hyperlink ref="A172" r:id="rId13"/>
    <hyperlink ref="A66" r:id="rId14"/>
    <hyperlink ref="A15" r:id="rId15"/>
    <hyperlink ref="A74" r:id="rId16"/>
    <hyperlink ref="A90" r:id="rId17"/>
    <hyperlink ref="A40" r:id="rId18"/>
    <hyperlink ref="A26" r:id="rId19"/>
    <hyperlink ref="A79" r:id="rId20"/>
    <hyperlink ref="A77" r:id="rId21"/>
    <hyperlink ref="A48" r:id="rId22"/>
    <hyperlink ref="A22" r:id="rId23"/>
    <hyperlink ref="A41" r:id="rId24"/>
    <hyperlink ref="A80" r:id="rId25"/>
    <hyperlink ref="A220" r:id="rId26"/>
    <hyperlink ref="A188" r:id="rId27"/>
    <hyperlink ref="A91" r:id="rId28"/>
    <hyperlink ref="A93" r:id="rId29"/>
    <hyperlink ref="A115" r:id="rId30"/>
    <hyperlink ref="A197" r:id="rId31"/>
    <hyperlink ref="A199" r:id="rId32"/>
    <hyperlink ref="A169" r:id="rId33"/>
    <hyperlink ref="A62" r:id="rId34"/>
    <hyperlink ref="A83" r:id="rId35"/>
    <hyperlink ref="A138" r:id="rId36"/>
    <hyperlink ref="A137" r:id="rId37"/>
    <hyperlink ref="A136" r:id="rId38"/>
    <hyperlink ref="A175" r:id="rId39"/>
    <hyperlink ref="A95" r:id="rId40"/>
    <hyperlink ref="A33" r:id="rId41"/>
    <hyperlink ref="A65" r:id="rId42"/>
    <hyperlink ref="A180" r:id="rId43"/>
    <hyperlink ref="A208" r:id="rId44"/>
    <hyperlink ref="A7" r:id="rId45"/>
    <hyperlink ref="A63" r:id="rId46"/>
    <hyperlink ref="A237" r:id="rId47"/>
    <hyperlink ref="A34" r:id="rId48"/>
    <hyperlink ref="A210" r:id="rId49"/>
    <hyperlink ref="A110" r:id="rId50"/>
    <hyperlink ref="A141" r:id="rId51"/>
    <hyperlink ref="A99" r:id="rId52"/>
    <hyperlink ref="A35" r:id="rId53"/>
    <hyperlink ref="A57" r:id="rId54"/>
    <hyperlink ref="A239" r:id="rId55"/>
    <hyperlink ref="A14" r:id="rId56"/>
    <hyperlink ref="A156" r:id="rId57"/>
    <hyperlink ref="A183" r:id="rId58"/>
    <hyperlink ref="A76" r:id="rId59"/>
    <hyperlink ref="A32" r:id="rId60"/>
    <hyperlink ref="A130" r:id="rId61"/>
    <hyperlink ref="A162" r:id="rId62"/>
    <hyperlink ref="A193" r:id="rId63"/>
    <hyperlink ref="A133" r:id="rId64"/>
    <hyperlink ref="A146" r:id="rId65"/>
    <hyperlink ref="A158" r:id="rId66"/>
    <hyperlink ref="A72" r:id="rId67"/>
    <hyperlink ref="A148" r:id="rId68"/>
    <hyperlink ref="A103" r:id="rId69"/>
    <hyperlink ref="A28" r:id="rId70"/>
    <hyperlink ref="A222" r:id="rId71"/>
    <hyperlink ref="A123" r:id="rId72"/>
    <hyperlink ref="A128" r:id="rId73"/>
    <hyperlink ref="A221" r:id="rId74"/>
    <hyperlink ref="A157" r:id="rId75"/>
    <hyperlink ref="A16" r:id="rId76"/>
    <hyperlink ref="A109" r:id="rId77"/>
    <hyperlink ref="A42" r:id="rId78"/>
    <hyperlink ref="A47" r:id="rId79"/>
    <hyperlink ref="A178" r:id="rId80"/>
    <hyperlink ref="A114" r:id="rId81"/>
    <hyperlink ref="A206" r:id="rId82"/>
    <hyperlink ref="A132" r:id="rId83"/>
    <hyperlink ref="A23" r:id="rId84"/>
    <hyperlink ref="A118" r:id="rId85"/>
    <hyperlink ref="A73" r:id="rId86"/>
    <hyperlink ref="A75" r:id="rId87"/>
    <hyperlink ref="A139" r:id="rId88"/>
    <hyperlink ref="A10" r:id="rId89"/>
    <hyperlink ref="A9" r:id="rId90"/>
    <hyperlink ref="A60" r:id="rId91"/>
    <hyperlink ref="A13" r:id="rId92"/>
    <hyperlink ref="A119" r:id="rId93"/>
    <hyperlink ref="A150" r:id="rId94"/>
    <hyperlink ref="A170" r:id="rId95"/>
    <hyperlink ref="A125" r:id="rId96"/>
    <hyperlink ref="A240" r:id="rId97"/>
    <hyperlink ref="A19" r:id="rId98"/>
    <hyperlink ref="A205" r:id="rId99"/>
    <hyperlink ref="A53" r:id="rId100"/>
    <hyperlink ref="A189" r:id="rId101"/>
    <hyperlink ref="A152" r:id="rId102"/>
    <hyperlink ref="A101" r:id="rId103"/>
    <hyperlink ref="A120" r:id="rId104"/>
    <hyperlink ref="A171" r:id="rId105"/>
    <hyperlink ref="A116" r:id="rId106"/>
    <hyperlink ref="A8" r:id="rId107"/>
    <hyperlink ref="A229" r:id="rId108"/>
    <hyperlink ref="A174" r:id="rId109"/>
    <hyperlink ref="A230" r:id="rId110"/>
    <hyperlink ref="A6" r:id="rId111"/>
    <hyperlink ref="A81" r:id="rId112"/>
    <hyperlink ref="A51" r:id="rId113"/>
    <hyperlink ref="A84" r:id="rId114"/>
    <hyperlink ref="A82" r:id="rId115"/>
    <hyperlink ref="A144" r:id="rId116"/>
    <hyperlink ref="A233" r:id="rId117"/>
    <hyperlink ref="A43" r:id="rId118"/>
    <hyperlink ref="A204" r:id="rId119"/>
    <hyperlink ref="A69" r:id="rId120"/>
    <hyperlink ref="A96" r:id="rId121"/>
    <hyperlink ref="A39" r:id="rId122"/>
    <hyperlink ref="A194" r:id="rId123"/>
    <hyperlink ref="A21" r:id="rId124"/>
    <hyperlink ref="A226" r:id="rId125"/>
    <hyperlink ref="A212" r:id="rId126"/>
    <hyperlink ref="A30" r:id="rId127"/>
    <hyperlink ref="A59" r:id="rId128"/>
    <hyperlink ref="A227" r:id="rId129"/>
    <hyperlink ref="A218" r:id="rId130"/>
    <hyperlink ref="A50" r:id="rId131"/>
    <hyperlink ref="A44" r:id="rId132"/>
    <hyperlink ref="A207" r:id="rId133"/>
    <hyperlink ref="A127" r:id="rId134"/>
    <hyperlink ref="A151" r:id="rId135"/>
    <hyperlink ref="A224" r:id="rId136"/>
    <hyperlink ref="A45" r:id="rId137"/>
    <hyperlink ref="A154" r:id="rId138"/>
    <hyperlink ref="A213" r:id="rId139"/>
    <hyperlink ref="A112" r:id="rId140"/>
    <hyperlink ref="A195" r:id="rId141"/>
    <hyperlink ref="A87" r:id="rId142"/>
    <hyperlink ref="A38" r:id="rId143"/>
    <hyperlink ref="A200" r:id="rId144"/>
    <hyperlink ref="A5" r:id="rId145"/>
    <hyperlink ref="A241" r:id="rId146"/>
    <hyperlink ref="A61" r:id="rId147"/>
    <hyperlink ref="A190" r:id="rId148"/>
    <hyperlink ref="A238" r:id="rId149"/>
    <hyperlink ref="A20" r:id="rId150"/>
    <hyperlink ref="A166" r:id="rId151"/>
    <hyperlink ref="A164" r:id="rId152"/>
    <hyperlink ref="A149" r:id="rId153"/>
    <hyperlink ref="A209" r:id="rId154"/>
    <hyperlink ref="A98" r:id="rId155"/>
    <hyperlink ref="A113" r:id="rId156"/>
    <hyperlink ref="A56" r:id="rId157"/>
    <hyperlink ref="A228" r:id="rId158"/>
    <hyperlink ref="A71" r:id="rId159"/>
    <hyperlink ref="A214" r:id="rId160"/>
    <hyperlink ref="A192" r:id="rId161"/>
    <hyperlink ref="A196" r:id="rId162"/>
    <hyperlink ref="A104" r:id="rId163"/>
    <hyperlink ref="A176" r:id="rId164"/>
    <hyperlink ref="A100" r:id="rId165"/>
    <hyperlink ref="A163" r:id="rId166"/>
    <hyperlink ref="A111" r:id="rId167"/>
    <hyperlink ref="A135" r:id="rId168"/>
    <hyperlink ref="A186" r:id="rId169"/>
    <hyperlink ref="A94" r:id="rId170"/>
    <hyperlink ref="A143" r:id="rId171"/>
    <hyperlink ref="A85" r:id="rId172"/>
    <hyperlink ref="A27" r:id="rId173"/>
    <hyperlink ref="A117" r:id="rId174"/>
    <hyperlink ref="A89" r:id="rId175"/>
    <hyperlink ref="A107" r:id="rId176"/>
    <hyperlink ref="A31" r:id="rId177"/>
    <hyperlink ref="A92" r:id="rId178"/>
    <hyperlink ref="A121" r:id="rId179"/>
    <hyperlink ref="A67" r:id="rId180"/>
    <hyperlink ref="A55" r:id="rId181"/>
    <hyperlink ref="A211" r:id="rId182"/>
    <hyperlink ref="A17" r:id="rId183"/>
    <hyperlink ref="A159" r:id="rId184"/>
    <hyperlink ref="A131" r:id="rId185"/>
    <hyperlink ref="A185" r:id="rId186"/>
    <hyperlink ref="A49" r:id="rId187"/>
    <hyperlink ref="A140" r:id="rId188"/>
    <hyperlink ref="A225" r:id="rId189"/>
    <hyperlink ref="A155" r:id="rId190"/>
    <hyperlink ref="A215" r:id="rId191"/>
    <hyperlink ref="A97" r:id="rId192"/>
    <hyperlink ref="A160" r:id="rId193"/>
    <hyperlink ref="A153" r:id="rId194"/>
    <hyperlink ref="A12" r:id="rId195"/>
    <hyperlink ref="A191" r:id="rId196"/>
    <hyperlink ref="A219" r:id="rId197"/>
    <hyperlink ref="A25" r:id="rId198"/>
    <hyperlink ref="A29" r:id="rId199"/>
    <hyperlink ref="A231" r:id="rId200"/>
    <hyperlink ref="A161" r:id="rId201"/>
    <hyperlink ref="A168" r:id="rId202"/>
    <hyperlink ref="A173" r:id="rId203"/>
    <hyperlink ref="A184" r:id="rId204"/>
    <hyperlink ref="A52" r:id="rId205"/>
    <hyperlink ref="A105" r:id="rId206"/>
    <hyperlink ref="A134" r:id="rId207"/>
    <hyperlink ref="A165" r:id="rId208"/>
    <hyperlink ref="A167" r:id="rId209"/>
    <hyperlink ref="A54" r:id="rId210"/>
    <hyperlink ref="A236" r:id="rId211"/>
    <hyperlink ref="A232" r:id="rId212"/>
    <hyperlink ref="A70" r:id="rId213"/>
    <hyperlink ref="A179" r:id="rId214"/>
    <hyperlink ref="A201" r:id="rId215"/>
    <hyperlink ref="A11" r:id="rId216"/>
    <hyperlink ref="A86" r:id="rId217"/>
    <hyperlink ref="A18" r:id="rId218"/>
    <hyperlink ref="A36" r:id="rId219"/>
    <hyperlink ref="A106" r:id="rId220"/>
    <hyperlink ref="A102" r:id="rId221"/>
    <hyperlink ref="A142" r:id="rId222"/>
    <hyperlink ref="A177" r:id="rId223"/>
    <hyperlink ref="A124" r:id="rId224"/>
    <hyperlink ref="A223" r:id="rId225"/>
    <hyperlink ref="A126" r:id="rId226"/>
    <hyperlink ref="A24" r:id="rId227"/>
    <hyperlink ref="A68" r:id="rId228"/>
    <hyperlink ref="A234" r:id="rId229"/>
    <hyperlink ref="A217" r:id="rId230"/>
    <hyperlink ref="A202" r:id="rId231"/>
    <hyperlink ref="A88" r:id="rId232"/>
    <hyperlink ref="A216" r:id="rId233"/>
    <hyperlink ref="A37" r:id="rId234"/>
    <hyperlink ref="A145" r:id="rId235"/>
    <hyperlink ref="A242" r:id="rId236"/>
    <hyperlink ref="A235" r:id="rId237"/>
    <hyperlink ref="A187" r:id="rId238"/>
    <hyperlink ref="A203" r:id="rId239"/>
  </hyperlinks>
  <pageMargins left="0.75" right="0.75" top="1" bottom="1" header="0.5" footer="0.5"/>
  <pageSetup scale="55" fitToHeight="0" orientation="portrait" r:id="rId240"/>
  <headerFooter alignWithMargins="0">
    <oddFooter>&amp;L&amp;"Verdana,Regular"&amp;8Copyright FantasyCube.com. This work is licensed under a Creative Commons Attribution-NonCommercial-NoDerivs 3.0 Unported License.&amp;R&amp;"Verdana,Regular"&amp;8[&amp;A]  Page &amp;P of &amp;N</oddFooter>
  </headerFooter>
  <drawing r:id="rId241"/>
  <legacyDrawing r:id="rId242"/>
  <extLst>
    <ext xmlns:x14="http://schemas.microsoft.com/office/spreadsheetml/2009/9/main" uri="{78C0D931-6437-407d-A8EE-F0AAD7539E65}">
      <x14:conditionalFormattings>
        <x14:conditionalFormatting xmlns:xm="http://schemas.microsoft.com/office/excel/2006/main">
          <x14:cfRule type="iconSet" priority="69" id="{F9E77AE5-5F79-4A47-A588-73D5B65C6351}">
            <x14:iconSet iconSet="3Triangles" custom="1">
              <x14:cfvo type="percent">
                <xm:f>0</xm:f>
              </x14:cfvo>
              <x14:cfvo type="num">
                <xm:f>0</xm:f>
              </x14:cfvo>
              <x14:cfvo type="num" gte="0">
                <xm:f>0</xm:f>
              </x14:cfvo>
              <x14:cfIcon iconSet="3Triangles" iconId="0"/>
              <x14:cfIcon iconSet="NoIcons" iconId="0"/>
              <x14:cfIcon iconSet="3Triangles" iconId="2"/>
            </x14:iconSet>
          </x14:cfRule>
          <xm:sqref>K5:K169 K171:K189 K191:K201 K203:K229</xm:sqref>
        </x14:conditionalFormatting>
        <x14:conditionalFormatting xmlns:xm="http://schemas.microsoft.com/office/excel/2006/main">
          <x14:cfRule type="iconSet" priority="63" id="{AA1ACCEA-4908-4130-8482-6E9318EBD4B6}">
            <x14:iconSet iconSet="3Triangles" custom="1">
              <x14:cfvo type="percent">
                <xm:f>0</xm:f>
              </x14:cfvo>
              <x14:cfvo type="num">
                <xm:f>0</xm:f>
              </x14:cfvo>
              <x14:cfvo type="num" gte="0">
                <xm:f>0</xm:f>
              </x14:cfvo>
              <x14:cfIcon iconSet="3Triangles" iconId="0"/>
              <x14:cfIcon iconSet="NoIcons" iconId="0"/>
              <x14:cfIcon iconSet="3Triangles" iconId="2"/>
            </x14:iconSet>
          </x14:cfRule>
          <xm:sqref>K170</xm:sqref>
        </x14:conditionalFormatting>
        <x14:conditionalFormatting xmlns:xm="http://schemas.microsoft.com/office/excel/2006/main">
          <x14:cfRule type="iconSet" priority="60" id="{82343E24-6D50-470A-81BA-13B0B5CA3557}">
            <x14:iconSet iconSet="3Triangles" custom="1">
              <x14:cfvo type="percent">
                <xm:f>0</xm:f>
              </x14:cfvo>
              <x14:cfvo type="num">
                <xm:f>0</xm:f>
              </x14:cfvo>
              <x14:cfvo type="num" gte="0">
                <xm:f>0</xm:f>
              </x14:cfvo>
              <x14:cfIcon iconSet="3Triangles" iconId="0"/>
              <x14:cfIcon iconSet="NoIcons" iconId="0"/>
              <x14:cfIcon iconSet="3Triangles" iconId="2"/>
            </x14:iconSet>
          </x14:cfRule>
          <xm:sqref>K190</xm:sqref>
        </x14:conditionalFormatting>
        <x14:conditionalFormatting xmlns:xm="http://schemas.microsoft.com/office/excel/2006/main">
          <x14:cfRule type="iconSet" priority="57" id="{D8875A05-313B-4254-8C88-FC4C68B1619D}">
            <x14:iconSet iconSet="3Triangles" custom="1">
              <x14:cfvo type="percent">
                <xm:f>0</xm:f>
              </x14:cfvo>
              <x14:cfvo type="num">
                <xm:f>0</xm:f>
              </x14:cfvo>
              <x14:cfvo type="num" gte="0">
                <xm:f>0</xm:f>
              </x14:cfvo>
              <x14:cfIcon iconSet="3Triangles" iconId="0"/>
              <x14:cfIcon iconSet="NoIcons" iconId="0"/>
              <x14:cfIcon iconSet="3Triangles" iconId="2"/>
            </x14:iconSet>
          </x14:cfRule>
          <xm:sqref>K202</xm:sqref>
        </x14:conditionalFormatting>
        <x14:conditionalFormatting xmlns:xm="http://schemas.microsoft.com/office/excel/2006/main">
          <x14:cfRule type="iconSet" priority="44" id="{4066F930-4E99-4BA8-B1AC-A3CB0511C87C}">
            <x14:iconSet iconSet="3Triangles" custom="1">
              <x14:cfvo type="percent">
                <xm:f>0</xm:f>
              </x14:cfvo>
              <x14:cfvo type="num">
                <xm:f>0</xm:f>
              </x14:cfvo>
              <x14:cfvo type="num" gte="0">
                <xm:f>0</xm:f>
              </x14:cfvo>
              <x14:cfIcon iconSet="3Triangles" iconId="0"/>
              <x14:cfIcon iconSet="NoIcons" iconId="0"/>
              <x14:cfIcon iconSet="3Triangles" iconId="2"/>
            </x14:iconSet>
          </x14:cfRule>
          <xm:sqref>N5:N169 N171:N189 N191:N201 N203:N229</xm:sqref>
        </x14:conditionalFormatting>
        <x14:conditionalFormatting xmlns:xm="http://schemas.microsoft.com/office/excel/2006/main">
          <x14:cfRule type="iconSet" priority="42" id="{24FC8A2F-5544-40EC-9297-FA8BBE22CB27}">
            <x14:iconSet iconSet="3Triangles" custom="1">
              <x14:cfvo type="percent">
                <xm:f>0</xm:f>
              </x14:cfvo>
              <x14:cfvo type="num">
                <xm:f>0</xm:f>
              </x14:cfvo>
              <x14:cfvo type="num" gte="0">
                <xm:f>0</xm:f>
              </x14:cfvo>
              <x14:cfIcon iconSet="3Triangles" iconId="0"/>
              <x14:cfIcon iconSet="NoIcons" iconId="0"/>
              <x14:cfIcon iconSet="3Triangles" iconId="2"/>
            </x14:iconSet>
          </x14:cfRule>
          <xm:sqref>N170</xm:sqref>
        </x14:conditionalFormatting>
        <x14:conditionalFormatting xmlns:xm="http://schemas.microsoft.com/office/excel/2006/main">
          <x14:cfRule type="iconSet" priority="40" id="{373AF8DC-6438-47A3-9B4F-BA8BBCC220C2}">
            <x14:iconSet iconSet="3Triangles" custom="1">
              <x14:cfvo type="percent">
                <xm:f>0</xm:f>
              </x14:cfvo>
              <x14:cfvo type="num">
                <xm:f>0</xm:f>
              </x14:cfvo>
              <x14:cfvo type="num" gte="0">
                <xm:f>0</xm:f>
              </x14:cfvo>
              <x14:cfIcon iconSet="3Triangles" iconId="0"/>
              <x14:cfIcon iconSet="NoIcons" iconId="0"/>
              <x14:cfIcon iconSet="3Triangles" iconId="2"/>
            </x14:iconSet>
          </x14:cfRule>
          <xm:sqref>N190</xm:sqref>
        </x14:conditionalFormatting>
        <x14:conditionalFormatting xmlns:xm="http://schemas.microsoft.com/office/excel/2006/main">
          <x14:cfRule type="iconSet" priority="38" id="{7B6603F1-BE74-4A72-8918-9A3FAA9BB5E1}">
            <x14:iconSet iconSet="3Triangles" custom="1">
              <x14:cfvo type="percent">
                <xm:f>0</xm:f>
              </x14:cfvo>
              <x14:cfvo type="num">
                <xm:f>0</xm:f>
              </x14:cfvo>
              <x14:cfvo type="num" gte="0">
                <xm:f>0</xm:f>
              </x14:cfvo>
              <x14:cfIcon iconSet="3Triangles" iconId="0"/>
              <x14:cfIcon iconSet="NoIcons" iconId="0"/>
              <x14:cfIcon iconSet="3Triangles" iconId="2"/>
            </x14:iconSet>
          </x14:cfRule>
          <xm:sqref>N202</xm:sqref>
        </x14:conditionalFormatting>
        <x14:conditionalFormatting xmlns:xm="http://schemas.microsoft.com/office/excel/2006/main">
          <x14:cfRule type="iconSet" priority="36" id="{8EE41D8C-51CA-44C6-B4E2-D507F2D0102F}">
            <x14:iconSet iconSet="3Triangles" custom="1">
              <x14:cfvo type="percent">
                <xm:f>0</xm:f>
              </x14:cfvo>
              <x14:cfvo type="num">
                <xm:f>0</xm:f>
              </x14:cfvo>
              <x14:cfvo type="num" gte="0">
                <xm:f>0</xm:f>
              </x14:cfvo>
              <x14:cfIcon iconSet="3Triangles" iconId="0"/>
              <x14:cfIcon iconSet="NoIcons" iconId="0"/>
              <x14:cfIcon iconSet="3Triangles" iconId="2"/>
            </x14:iconSet>
          </x14:cfRule>
          <xm:sqref>Q5:Q169 Q171:Q189 Q191:Q201 Q203:Q229</xm:sqref>
        </x14:conditionalFormatting>
        <x14:conditionalFormatting xmlns:xm="http://schemas.microsoft.com/office/excel/2006/main">
          <x14:cfRule type="iconSet" priority="34" id="{7E79EC6F-B9F5-4E21-9477-DCD8306F08B2}">
            <x14:iconSet iconSet="3Triangles" custom="1">
              <x14:cfvo type="percent">
                <xm:f>0</xm:f>
              </x14:cfvo>
              <x14:cfvo type="num">
                <xm:f>0</xm:f>
              </x14:cfvo>
              <x14:cfvo type="num" gte="0">
                <xm:f>0</xm:f>
              </x14:cfvo>
              <x14:cfIcon iconSet="3Triangles" iconId="0"/>
              <x14:cfIcon iconSet="NoIcons" iconId="0"/>
              <x14:cfIcon iconSet="3Triangles" iconId="2"/>
            </x14:iconSet>
          </x14:cfRule>
          <xm:sqref>Q170</xm:sqref>
        </x14:conditionalFormatting>
        <x14:conditionalFormatting xmlns:xm="http://schemas.microsoft.com/office/excel/2006/main">
          <x14:cfRule type="iconSet" priority="32" id="{F95E6EBA-560B-4B79-B421-024B4563773E}">
            <x14:iconSet iconSet="3Triangles" custom="1">
              <x14:cfvo type="percent">
                <xm:f>0</xm:f>
              </x14:cfvo>
              <x14:cfvo type="num">
                <xm:f>0</xm:f>
              </x14:cfvo>
              <x14:cfvo type="num" gte="0">
                <xm:f>0</xm:f>
              </x14:cfvo>
              <x14:cfIcon iconSet="3Triangles" iconId="0"/>
              <x14:cfIcon iconSet="NoIcons" iconId="0"/>
              <x14:cfIcon iconSet="3Triangles" iconId="2"/>
            </x14:iconSet>
          </x14:cfRule>
          <xm:sqref>Q190</xm:sqref>
        </x14:conditionalFormatting>
        <x14:conditionalFormatting xmlns:xm="http://schemas.microsoft.com/office/excel/2006/main">
          <x14:cfRule type="iconSet" priority="30" id="{CB7821A3-5794-4B2E-B320-7545D2F8AB66}">
            <x14:iconSet iconSet="3Triangles" custom="1">
              <x14:cfvo type="percent">
                <xm:f>0</xm:f>
              </x14:cfvo>
              <x14:cfvo type="num">
                <xm:f>0</xm:f>
              </x14:cfvo>
              <x14:cfvo type="num" gte="0">
                <xm:f>0</xm:f>
              </x14:cfvo>
              <x14:cfIcon iconSet="3Triangles" iconId="0"/>
              <x14:cfIcon iconSet="NoIcons" iconId="0"/>
              <x14:cfIcon iconSet="3Triangles" iconId="2"/>
            </x14:iconSet>
          </x14:cfRule>
          <xm:sqref>Q202</xm:sqref>
        </x14:conditionalFormatting>
        <x14:conditionalFormatting xmlns:xm="http://schemas.microsoft.com/office/excel/2006/main">
          <x14:cfRule type="iconSet" priority="25" id="{70A29DEC-9B12-4C34-AF4A-5329A0CBB2D5}">
            <x14:iconSet iconSet="3Triangles" custom="1">
              <x14:cfvo type="percent">
                <xm:f>0</xm:f>
              </x14:cfvo>
              <x14:cfvo type="num">
                <xm:f>0</xm:f>
              </x14:cfvo>
              <x14:cfvo type="num" gte="0">
                <xm:f>0</xm:f>
              </x14:cfvo>
              <x14:cfIcon iconSet="3Triangles" iconId="0"/>
              <x14:cfIcon iconSet="NoIcons" iconId="0"/>
              <x14:cfIcon iconSet="3Triangles" iconId="2"/>
            </x14:iconSet>
          </x14:cfRule>
          <xm:sqref>K230</xm:sqref>
        </x14:conditionalFormatting>
        <x14:conditionalFormatting xmlns:xm="http://schemas.microsoft.com/office/excel/2006/main">
          <x14:cfRule type="iconSet" priority="606" id="{5CD58620-1F18-4FEB-BD71-9EB641C31CD4}">
            <x14:iconSet iconSet="3Triangles" custom="1">
              <x14:cfvo type="percent">
                <xm:f>0</xm:f>
              </x14:cfvo>
              <x14:cfvo type="num">
                <xm:f>0</xm:f>
              </x14:cfvo>
              <x14:cfvo type="num" gte="0">
                <xm:f>0</xm:f>
              </x14:cfvo>
              <x14:cfIcon iconSet="3Triangles" iconId="0"/>
              <x14:cfIcon iconSet="NoIcons" iconId="0"/>
              <x14:cfIcon iconSet="3Triangles" iconId="2"/>
            </x14:iconSet>
          </x14:cfRule>
          <xm:sqref>K231:K236</xm:sqref>
        </x14:conditionalFormatting>
        <x14:conditionalFormatting xmlns:xm="http://schemas.microsoft.com/office/excel/2006/main">
          <x14:cfRule type="iconSet" priority="18" id="{3A1E62AC-46CD-4778-8EAD-B61205BB4342}">
            <x14:iconSet iconSet="3Triangles" custom="1">
              <x14:cfvo type="percent">
                <xm:f>0</xm:f>
              </x14:cfvo>
              <x14:cfvo type="num">
                <xm:f>0</xm:f>
              </x14:cfvo>
              <x14:cfvo type="num" gte="0">
                <xm:f>0</xm:f>
              </x14:cfvo>
              <x14:cfIcon iconSet="3Triangles" iconId="0"/>
              <x14:cfIcon iconSet="NoIcons" iconId="0"/>
              <x14:cfIcon iconSet="3Triangles" iconId="2"/>
            </x14:iconSet>
          </x14:cfRule>
          <xm:sqref>N230:N236</xm:sqref>
        </x14:conditionalFormatting>
        <x14:conditionalFormatting xmlns:xm="http://schemas.microsoft.com/office/excel/2006/main">
          <x14:cfRule type="iconSet" priority="13" id="{25CB7BFB-570F-4C55-B0F6-16317290ECB0}">
            <x14:iconSet iconSet="3Triangles" custom="1">
              <x14:cfvo type="percent">
                <xm:f>0</xm:f>
              </x14:cfvo>
              <x14:cfvo type="num">
                <xm:f>0</xm:f>
              </x14:cfvo>
              <x14:cfvo type="num" gte="0">
                <xm:f>0</xm:f>
              </x14:cfvo>
              <x14:cfIcon iconSet="3Triangles" iconId="0"/>
              <x14:cfIcon iconSet="NoIcons" iconId="0"/>
              <x14:cfIcon iconSet="3Triangles" iconId="2"/>
            </x14:iconSet>
          </x14:cfRule>
          <xm:sqref>K237:K242</xm:sqref>
        </x14:conditionalFormatting>
        <x14:conditionalFormatting xmlns:xm="http://schemas.microsoft.com/office/excel/2006/main">
          <x14:cfRule type="iconSet" priority="15" id="{15E6D8A0-E4D3-49C1-9173-D037AA5ED7F5}">
            <x14:iconSet iconSet="3Triangles" custom="1">
              <x14:cfvo type="percent">
                <xm:f>0</xm:f>
              </x14:cfvo>
              <x14:cfvo type="num">
                <xm:f>0</xm:f>
              </x14:cfvo>
              <x14:cfvo type="num" gte="0">
                <xm:f>0</xm:f>
              </x14:cfvo>
              <x14:cfIcon iconSet="3Triangles" iconId="0"/>
              <x14:cfIcon iconSet="NoIcons" iconId="0"/>
              <x14:cfIcon iconSet="3Triangles" iconId="2"/>
            </x14:iconSet>
          </x14:cfRule>
          <xm:sqref>N237:N242</xm:sqref>
        </x14:conditionalFormatting>
        <x14:conditionalFormatting xmlns:xm="http://schemas.microsoft.com/office/excel/2006/main">
          <x14:cfRule type="iconSet" priority="16" id="{D9C9EB22-6367-4EFF-8822-32C48E0712D3}">
            <x14:iconSet iconSet="3Triangles" custom="1">
              <x14:cfvo type="percent">
                <xm:f>0</xm:f>
              </x14:cfvo>
              <x14:cfvo type="num">
                <xm:f>0</xm:f>
              </x14:cfvo>
              <x14:cfvo type="num" gte="0">
                <xm:f>0</xm:f>
              </x14:cfvo>
              <x14:cfIcon iconSet="3Triangles" iconId="0"/>
              <x14:cfIcon iconSet="NoIcons" iconId="0"/>
              <x14:cfIcon iconSet="3Triangles" iconId="2"/>
            </x14:iconSet>
          </x14:cfRule>
          <xm:sqref>K237:K242</xm:sqref>
        </x14:conditionalFormatting>
        <x14:conditionalFormatting xmlns:xm="http://schemas.microsoft.com/office/excel/2006/main">
          <x14:cfRule type="iconSet" priority="17" id="{E928E679-947A-4837-94A2-CD9790F2F787}">
            <x14:iconSet iconSet="3Triangles" custom="1">
              <x14:cfvo type="percent">
                <xm:f>0</xm:f>
              </x14:cfvo>
              <x14:cfvo type="num">
                <xm:f>0</xm:f>
              </x14:cfvo>
              <x14:cfvo type="num" gte="0">
                <xm:f>0</xm:f>
              </x14:cfvo>
              <x14:cfIcon iconSet="3Triangles" iconId="0"/>
              <x14:cfIcon iconSet="NoIcons" iconId="0"/>
              <x14:cfIcon iconSet="3Triangles" iconId="2"/>
            </x14:iconSet>
          </x14:cfRule>
          <xm:sqref>Q237:Q242</xm:sqref>
        </x14:conditionalFormatting>
        <x14:conditionalFormatting xmlns:xm="http://schemas.microsoft.com/office/excel/2006/main">
          <x14:cfRule type="iconSet" priority="6" id="{ACB24899-1703-4E34-8B56-0D4BD5E44A33}">
            <x14:iconSet iconSet="3Triangles" custom="1">
              <x14:cfvo type="percent">
                <xm:f>0</xm:f>
              </x14:cfvo>
              <x14:cfvo type="num">
                <xm:f>0</xm:f>
              </x14:cfvo>
              <x14:cfvo type="num" gte="0">
                <xm:f>0</xm:f>
              </x14:cfvo>
              <x14:cfIcon iconSet="3Triangles" iconId="0"/>
              <x14:cfIcon iconSet="NoIcons" iconId="0"/>
              <x14:cfIcon iconSet="3Triangles" iconId="2"/>
            </x14:iconSet>
          </x14:cfRule>
          <xm:sqref>Q237:Q242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T400"/>
  <sheetViews>
    <sheetView workbookViewId="0">
      <pane xSplit="1" ySplit="4" topLeftCell="B245" activePane="bottomRight" state="frozen"/>
      <selection pane="topRight" activeCell="B1" sqref="B1"/>
      <selection pane="bottomLeft" activeCell="A5" sqref="A5"/>
      <selection pane="bottomRight" activeCell="F257" sqref="F257"/>
    </sheetView>
  </sheetViews>
  <sheetFormatPr defaultColWidth="9.08984375" defaultRowHeight="13" outlineLevelCol="1" x14ac:dyDescent="0.3"/>
  <cols>
    <col min="1" max="1" width="13.6328125" style="92" customWidth="1"/>
    <col min="2" max="2" width="6" style="20" customWidth="1"/>
    <col min="3" max="3" width="7.54296875" style="20" customWidth="1"/>
    <col min="4" max="6" width="7.453125" style="20" customWidth="1"/>
    <col min="7" max="7" width="5.54296875" style="20" customWidth="1"/>
    <col min="8" max="8" width="18.54296875" style="79" customWidth="1"/>
    <col min="9" max="9" width="7" style="17" customWidth="1"/>
    <col min="10" max="10" width="6.453125" style="17" customWidth="1"/>
    <col min="11" max="11" width="6.08984375" style="17" customWidth="1"/>
    <col min="12" max="12" width="6.453125" style="17" hidden="1" customWidth="1" outlineLevel="1"/>
    <col min="13" max="13" width="6.453125" style="17" customWidth="1" collapsed="1"/>
    <col min="14" max="14" width="6.08984375" style="17" customWidth="1"/>
    <col min="15" max="15" width="6.453125" style="17" hidden="1" customWidth="1" outlineLevel="1"/>
    <col min="16" max="16" width="6.453125" style="17" customWidth="1" collapsed="1"/>
    <col min="17" max="17" width="6.08984375" style="17" customWidth="1"/>
    <col min="18" max="18" width="6.453125" style="17" hidden="1" customWidth="1" outlineLevel="1"/>
    <col min="19" max="19" width="8.54296875" style="17" customWidth="1" collapsed="1"/>
    <col min="20" max="21" width="5.08984375" style="85" customWidth="1"/>
    <col min="22" max="22" width="8.54296875" style="17" customWidth="1"/>
    <col min="23" max="23" width="5.90625" style="17" customWidth="1"/>
    <col min="24" max="24" width="6.453125" style="17" customWidth="1"/>
    <col min="25" max="25" width="5.54296875" style="17" customWidth="1"/>
    <col min="26" max="27" width="5.36328125" style="17" bestFit="1" customWidth="1"/>
    <col min="28" max="28" width="5.36328125" style="17" customWidth="1"/>
    <col min="29" max="30" width="6.36328125" style="17" customWidth="1"/>
    <col min="31" max="33" width="5.54296875" style="17" customWidth="1"/>
    <col min="34" max="34" width="6.453125" style="17" customWidth="1"/>
    <col min="35" max="35" width="6.08984375" style="17" customWidth="1"/>
    <col min="36" max="37" width="5.90625" style="17" customWidth="1"/>
    <col min="38" max="38" width="6.08984375" style="17" customWidth="1"/>
    <col min="39" max="39" width="5.36328125" style="17" customWidth="1"/>
    <col min="40" max="40" width="6" style="17" customWidth="1"/>
    <col min="41" max="41" width="5.90625" style="17" bestFit="1" customWidth="1"/>
    <col min="42" max="42" width="6.90625" style="17" bestFit="1" customWidth="1"/>
    <col min="43" max="44" width="6.90625" style="17" customWidth="1"/>
    <col min="45" max="45" width="9" style="17" customWidth="1"/>
    <col min="46" max="46" width="6.54296875" style="63" bestFit="1" customWidth="1"/>
    <col min="47" max="47" width="7.54296875" style="17" customWidth="1"/>
    <col min="48" max="48" width="5.54296875" style="17" customWidth="1"/>
    <col min="49" max="49" width="18.54296875" style="17" customWidth="1"/>
    <col min="50" max="50" width="7" style="17" customWidth="1"/>
    <col min="51" max="51" width="6.453125" style="17" customWidth="1"/>
    <col min="52" max="52" width="6.08984375" style="17" customWidth="1"/>
    <col min="53" max="54" width="6.453125" style="17" customWidth="1"/>
    <col min="55" max="55" width="5.453125" style="17" customWidth="1"/>
    <col min="56" max="57" width="6.453125" style="17" customWidth="1"/>
    <col min="58" max="58" width="5.453125" style="17" customWidth="1"/>
    <col min="59" max="59" width="6.453125" style="17" customWidth="1"/>
    <col min="60" max="60" width="8.54296875" style="17" customWidth="1"/>
    <col min="61" max="62" width="5.08984375" style="17" customWidth="1"/>
    <col min="63" max="63" width="8.54296875" style="17" customWidth="1"/>
    <col min="64" max="64" width="5.90625" style="17" customWidth="1"/>
    <col min="65" max="65" width="6.453125" style="17" customWidth="1"/>
    <col min="66" max="66" width="5.54296875" style="17" customWidth="1"/>
    <col min="67" max="68" width="5.36328125" style="17" bestFit="1" customWidth="1"/>
    <col min="69" max="70" width="6.36328125" style="17" customWidth="1"/>
    <col min="71" max="71" width="5.54296875" style="17" customWidth="1"/>
    <col min="72" max="72" width="6.453125" style="17" customWidth="1"/>
    <col min="73" max="73" width="6.08984375" style="17" customWidth="1"/>
    <col min="74" max="74" width="5.90625" style="17" customWidth="1"/>
    <col min="75" max="75" width="6.08984375" style="17" customWidth="1"/>
    <col min="76" max="76" width="5.36328125" style="17" customWidth="1"/>
    <col min="77" max="77" width="6" style="17" customWidth="1"/>
    <col min="78" max="78" width="5.90625" style="17" bestFit="1" customWidth="1"/>
    <col min="79" max="79" width="6.90625" style="17" bestFit="1" customWidth="1"/>
    <col min="80" max="80" width="9" style="17" customWidth="1"/>
    <col min="81" max="16384" width="9.08984375" style="17"/>
  </cols>
  <sheetData>
    <row r="1" spans="1:46" ht="36" customHeight="1" x14ac:dyDescent="0.45">
      <c r="A1" s="99"/>
      <c r="B1" s="23"/>
      <c r="C1" s="23"/>
      <c r="D1" s="23"/>
      <c r="E1" s="23"/>
      <c r="F1" s="23"/>
      <c r="G1" s="23"/>
      <c r="H1" s="22" t="str">
        <f>"NFL Fantasy Football Stats - " &amp;lkpYear-1 &amp;" Season Actuals"</f>
        <v>NFL Fantasy Football Stats - 2015 Season Actuals</v>
      </c>
      <c r="I1" s="22"/>
      <c r="J1" s="24"/>
      <c r="K1" s="24"/>
      <c r="L1" s="24"/>
      <c r="M1" s="24"/>
      <c r="N1" s="24"/>
      <c r="O1" s="24"/>
      <c r="P1" s="24"/>
      <c r="Q1" s="24"/>
      <c r="R1" s="24"/>
      <c r="S1" s="24"/>
      <c r="T1" s="83"/>
      <c r="U1" s="83"/>
      <c r="V1" s="25"/>
      <c r="W1" s="25"/>
      <c r="X1" s="25"/>
      <c r="Y1" s="25"/>
      <c r="Z1" s="25"/>
      <c r="AA1" s="25"/>
      <c r="AB1" s="25"/>
      <c r="AC1" s="25"/>
      <c r="AD1" s="25"/>
      <c r="AE1" s="25"/>
      <c r="AF1" s="25"/>
      <c r="AG1" s="25"/>
      <c r="AH1" s="25"/>
      <c r="AI1" s="25"/>
      <c r="AJ1" s="25"/>
      <c r="AK1" s="25"/>
      <c r="AL1" s="25"/>
      <c r="AM1" s="25"/>
      <c r="AN1" s="25"/>
      <c r="AO1" s="25"/>
      <c r="AP1" s="25"/>
      <c r="AQ1" s="24"/>
      <c r="AR1" s="24"/>
      <c r="AS1" s="31" t="str">
        <f>lkpCopyright</f>
        <v>© FantasyCube.com</v>
      </c>
      <c r="AT1" s="104"/>
    </row>
    <row r="2" spans="1:46" ht="14.25" customHeight="1" x14ac:dyDescent="0.3">
      <c r="A2" s="98" t="str">
        <f>[3]Offense_Proj!A2</f>
        <v>Updated: August 30, 2016</v>
      </c>
      <c r="B2" s="27"/>
      <c r="C2" s="27"/>
      <c r="D2" s="27"/>
      <c r="E2" s="27"/>
      <c r="F2" s="27"/>
      <c r="G2" s="27"/>
      <c r="H2" s="27"/>
      <c r="I2" s="27"/>
      <c r="J2" s="28"/>
      <c r="K2" s="28"/>
      <c r="L2" s="28"/>
      <c r="M2" s="28"/>
      <c r="N2" s="28"/>
      <c r="O2" s="28"/>
      <c r="P2" s="28"/>
      <c r="Q2" s="28"/>
      <c r="R2" s="28"/>
      <c r="S2" s="55"/>
      <c r="T2" s="84"/>
      <c r="U2" s="55" t="s">
        <v>54</v>
      </c>
      <c r="V2" s="18">
        <f>[3]Offense_Proj!S2</f>
        <v>0</v>
      </c>
      <c r="W2" s="18">
        <f>[3]Offense_Proj!T2</f>
        <v>0</v>
      </c>
      <c r="X2" s="18">
        <f>[3]Offense_Proj!U2</f>
        <v>25</v>
      </c>
      <c r="Y2" s="18">
        <f>[3]Offense_Proj!V2</f>
        <v>4</v>
      </c>
      <c r="Z2" s="18">
        <f>[3]Offense_Proj!W2</f>
        <v>-1</v>
      </c>
      <c r="AA2" s="18">
        <f>[3]Offense_Proj!X2</f>
        <v>0</v>
      </c>
      <c r="AB2" s="18">
        <f>[3]Offense_Proj!Y2</f>
        <v>0</v>
      </c>
      <c r="AC2" s="18">
        <f>[3]Offense_Proj!Z2</f>
        <v>0</v>
      </c>
      <c r="AD2" s="18">
        <f>[3]Offense_Proj!AA2</f>
        <v>10</v>
      </c>
      <c r="AE2" s="18">
        <f>[3]Offense_Proj!AB2</f>
        <v>6</v>
      </c>
      <c r="AF2" s="18">
        <f>[3]Offense_Proj!AC2</f>
        <v>0</v>
      </c>
      <c r="AG2" s="18">
        <f>[3]Offense_Proj!AD2</f>
        <v>0</v>
      </c>
      <c r="AH2" s="18">
        <f>[3]Offense_Proj!AE2</f>
        <v>0</v>
      </c>
      <c r="AI2" s="18">
        <f>[3]Offense_Proj!AF2</f>
        <v>10</v>
      </c>
      <c r="AJ2" s="18">
        <f>[3]Offense_Proj!AG2</f>
        <v>6</v>
      </c>
      <c r="AK2" s="18">
        <f>[3]Offense_Proj!AH2</f>
        <v>0</v>
      </c>
      <c r="AL2" s="18">
        <f>[3]Offense_Proj!AI2</f>
        <v>0</v>
      </c>
      <c r="AM2" s="18">
        <f>[3]Offense_Proj!AJ2</f>
        <v>6</v>
      </c>
      <c r="AN2" s="18">
        <f>[3]Offense_Proj!AK2</f>
        <v>2</v>
      </c>
      <c r="AO2" s="18">
        <f>[3]Offense_Proj!AL2</f>
        <v>0</v>
      </c>
      <c r="AP2" s="18">
        <f>[3]Offense_Proj!AM2</f>
        <v>-2</v>
      </c>
      <c r="AQ2" s="103"/>
      <c r="AR2" s="103"/>
      <c r="AS2" s="29"/>
      <c r="AT2" s="104"/>
    </row>
    <row r="3" spans="1:46" ht="15" customHeight="1" x14ac:dyDescent="0.3">
      <c r="A3" s="97"/>
      <c r="B3" s="40"/>
      <c r="C3" s="40"/>
      <c r="D3" s="40"/>
      <c r="E3" s="40"/>
      <c r="F3" s="40"/>
      <c r="G3" s="40"/>
      <c r="H3" s="41" t="s">
        <v>88</v>
      </c>
      <c r="I3" s="42"/>
      <c r="J3" s="43" t="s">
        <v>307</v>
      </c>
      <c r="K3" s="43"/>
      <c r="L3" s="43"/>
      <c r="M3" s="43"/>
      <c r="N3" s="43"/>
      <c r="O3" s="43"/>
      <c r="P3" s="43"/>
      <c r="Q3" s="43"/>
      <c r="R3" s="96"/>
      <c r="S3" s="91"/>
      <c r="T3" s="59" t="s">
        <v>304</v>
      </c>
      <c r="U3" s="60"/>
      <c r="V3" s="74" t="s">
        <v>48</v>
      </c>
      <c r="W3" s="75"/>
      <c r="X3" s="75"/>
      <c r="Y3" s="75"/>
      <c r="Z3" s="75"/>
      <c r="AA3" s="75"/>
      <c r="AB3" s="75"/>
      <c r="AC3" s="46" t="s">
        <v>50</v>
      </c>
      <c r="AD3" s="46"/>
      <c r="AE3" s="73"/>
      <c r="AF3" s="47"/>
      <c r="AG3" s="75" t="s">
        <v>49</v>
      </c>
      <c r="AH3" s="75"/>
      <c r="AI3" s="75"/>
      <c r="AJ3" s="75"/>
      <c r="AK3" s="75"/>
      <c r="AL3" s="44" t="s">
        <v>51</v>
      </c>
      <c r="AM3" s="45"/>
      <c r="AN3" s="76" t="s">
        <v>52</v>
      </c>
      <c r="AO3" s="45" t="s">
        <v>53</v>
      </c>
      <c r="AP3" s="48"/>
      <c r="AQ3" s="100" t="s">
        <v>575</v>
      </c>
      <c r="AR3" s="101" t="s">
        <v>576</v>
      </c>
      <c r="AS3" s="77" t="s">
        <v>306</v>
      </c>
      <c r="AT3" s="78"/>
    </row>
    <row r="4" spans="1:46" x14ac:dyDescent="0.3">
      <c r="A4" s="49" t="s">
        <v>0</v>
      </c>
      <c r="B4" s="33" t="s">
        <v>41</v>
      </c>
      <c r="C4" s="33" t="s">
        <v>19</v>
      </c>
      <c r="D4" s="33" t="s">
        <v>574</v>
      </c>
      <c r="E4" s="33" t="s">
        <v>573</v>
      </c>
      <c r="F4" s="33" t="s">
        <v>579</v>
      </c>
      <c r="G4" s="33" t="s">
        <v>95</v>
      </c>
      <c r="H4" s="53" t="s">
        <v>89</v>
      </c>
      <c r="I4" s="54" t="s">
        <v>90</v>
      </c>
      <c r="J4" s="33" t="s">
        <v>84</v>
      </c>
      <c r="K4" s="33" t="s">
        <v>94</v>
      </c>
      <c r="L4" s="33" t="s">
        <v>91</v>
      </c>
      <c r="M4" s="56" t="s">
        <v>87</v>
      </c>
      <c r="N4" s="57" t="s">
        <v>94</v>
      </c>
      <c r="O4" s="56" t="s">
        <v>92</v>
      </c>
      <c r="P4" s="50" t="s">
        <v>86</v>
      </c>
      <c r="Q4" s="33" t="s">
        <v>94</v>
      </c>
      <c r="R4" s="50" t="s">
        <v>93</v>
      </c>
      <c r="S4" s="58" t="s">
        <v>96</v>
      </c>
      <c r="T4" s="61" t="s">
        <v>297</v>
      </c>
      <c r="U4" s="61" t="s">
        <v>296</v>
      </c>
      <c r="V4" s="32" t="s">
        <v>1</v>
      </c>
      <c r="W4" s="33" t="s">
        <v>2</v>
      </c>
      <c r="X4" s="33" t="s">
        <v>3</v>
      </c>
      <c r="Y4" s="33" t="s">
        <v>4</v>
      </c>
      <c r="Z4" s="33" t="s">
        <v>5</v>
      </c>
      <c r="AA4" s="33" t="s">
        <v>99</v>
      </c>
      <c r="AB4" s="33" t="s">
        <v>308</v>
      </c>
      <c r="AC4" s="32" t="s">
        <v>98</v>
      </c>
      <c r="AD4" s="32" t="s">
        <v>3</v>
      </c>
      <c r="AE4" s="33" t="s">
        <v>4</v>
      </c>
      <c r="AF4" s="33" t="s">
        <v>308</v>
      </c>
      <c r="AG4" s="33" t="s">
        <v>309</v>
      </c>
      <c r="AH4" s="33" t="s">
        <v>6</v>
      </c>
      <c r="AI4" s="33" t="s">
        <v>3</v>
      </c>
      <c r="AJ4" s="33" t="s">
        <v>4</v>
      </c>
      <c r="AK4" s="33" t="s">
        <v>308</v>
      </c>
      <c r="AL4" s="32" t="s">
        <v>3</v>
      </c>
      <c r="AM4" s="33" t="s">
        <v>4</v>
      </c>
      <c r="AN4" s="51" t="s">
        <v>7</v>
      </c>
      <c r="AO4" s="33" t="s">
        <v>97</v>
      </c>
      <c r="AP4" s="52" t="s">
        <v>8</v>
      </c>
      <c r="AQ4" s="102" t="s">
        <v>577</v>
      </c>
      <c r="AR4" s="102" t="s">
        <v>577</v>
      </c>
      <c r="AS4" s="34" t="s">
        <v>9</v>
      </c>
      <c r="AT4" s="62" t="s">
        <v>305</v>
      </c>
    </row>
    <row r="5" spans="1:46" x14ac:dyDescent="0.3">
      <c r="A5" s="94" t="s">
        <v>250</v>
      </c>
      <c r="B5" s="19" t="s">
        <v>44</v>
      </c>
      <c r="C5" s="19" t="s">
        <v>16</v>
      </c>
      <c r="D5" s="19">
        <v>13</v>
      </c>
      <c r="E5" s="19">
        <v>3</v>
      </c>
      <c r="F5" s="19">
        <v>20</v>
      </c>
      <c r="G5" s="19">
        <v>9</v>
      </c>
      <c r="H5" s="95" t="s">
        <v>436</v>
      </c>
      <c r="I5" s="21" t="s">
        <v>295</v>
      </c>
      <c r="J5" s="30">
        <v>59</v>
      </c>
      <c r="K5" s="37">
        <f>L5-J5</f>
        <v>3</v>
      </c>
      <c r="L5" s="30">
        <v>62</v>
      </c>
      <c r="M5" s="30">
        <v>67</v>
      </c>
      <c r="N5" s="37">
        <f>O5-M5</f>
        <v>3</v>
      </c>
      <c r="O5" s="30">
        <v>70</v>
      </c>
      <c r="P5" s="30">
        <v>76</v>
      </c>
      <c r="Q5" s="37">
        <f>R5-P5</f>
        <v>1</v>
      </c>
      <c r="R5" s="30">
        <v>77</v>
      </c>
      <c r="S5" s="90">
        <v>0.99</v>
      </c>
      <c r="T5" s="81">
        <v>16</v>
      </c>
      <c r="U5" s="81"/>
      <c r="V5" s="64">
        <v>342</v>
      </c>
      <c r="W5" s="30">
        <v>195</v>
      </c>
      <c r="X5" s="30">
        <v>4671</v>
      </c>
      <c r="Y5" s="30">
        <v>35</v>
      </c>
      <c r="Z5" s="30">
        <v>11</v>
      </c>
      <c r="AA5" s="30">
        <v>25</v>
      </c>
      <c r="AB5" s="30">
        <v>231</v>
      </c>
      <c r="AC5" s="64">
        <v>25</v>
      </c>
      <c r="AD5" s="65">
        <v>24</v>
      </c>
      <c r="AE5" s="30">
        <v>1</v>
      </c>
      <c r="AF5" s="30">
        <v>4</v>
      </c>
      <c r="AG5" s="30">
        <v>0</v>
      </c>
      <c r="AH5" s="30">
        <v>0</v>
      </c>
      <c r="AI5" s="30">
        <v>0</v>
      </c>
      <c r="AJ5" s="30">
        <v>0</v>
      </c>
      <c r="AK5" s="30">
        <v>0</v>
      </c>
      <c r="AL5" s="64">
        <v>0</v>
      </c>
      <c r="AM5" s="30">
        <v>0</v>
      </c>
      <c r="AN5" s="66">
        <v>0</v>
      </c>
      <c r="AO5" s="30">
        <v>6</v>
      </c>
      <c r="AP5" s="67">
        <v>2</v>
      </c>
      <c r="AQ5" s="17">
        <v>0</v>
      </c>
      <c r="AR5" s="17">
        <v>1</v>
      </c>
      <c r="AS5" s="68">
        <f>IFERROR($V5*$V$2+$W5*$W$2+IF($X$2=0,0,$X5/$X$2)+$Y5*$Y$2+$Z5*$Z$2+$AA5*$AA$2+$AC5*$AC$2+IF($AD$2=0,0,$AD5/$AD$2)+$AE$2*$AE5+$AH5*$AH$2+IF($AI$2=0,0,$AI5/$AI$2)+$AJ5*$AJ$2+IF($AL$2=0,0,$AL5/$AL$2)+$AM5*$AM$2+$AN5*$AN$2+$AO5*$AO$2+$AP5*$AP$2,0)</f>
        <v>320.24</v>
      </c>
      <c r="AT5" s="72">
        <f>IFERROR($AS5/$T5,"-")</f>
        <v>20.015000000000001</v>
      </c>
    </row>
    <row r="6" spans="1:46" x14ac:dyDescent="0.3">
      <c r="A6" s="94" t="s">
        <v>163</v>
      </c>
      <c r="B6" s="19" t="s">
        <v>42</v>
      </c>
      <c r="C6" s="19" t="s">
        <v>16</v>
      </c>
      <c r="D6" s="19">
        <v>13</v>
      </c>
      <c r="E6" s="19">
        <v>3</v>
      </c>
      <c r="F6" s="19">
        <v>20</v>
      </c>
      <c r="G6" s="19">
        <v>9</v>
      </c>
      <c r="H6" s="93" t="s">
        <v>436</v>
      </c>
      <c r="I6" s="21" t="s">
        <v>295</v>
      </c>
      <c r="J6" s="30">
        <v>232</v>
      </c>
      <c r="K6" s="37">
        <f>L6-J6</f>
        <v>-6</v>
      </c>
      <c r="L6" s="30">
        <v>226</v>
      </c>
      <c r="M6" s="30">
        <v>230</v>
      </c>
      <c r="N6" s="37">
        <f>O6-M6</f>
        <v>14</v>
      </c>
      <c r="O6" s="30">
        <v>244</v>
      </c>
      <c r="P6" s="30">
        <v>232</v>
      </c>
      <c r="Q6" s="37">
        <f>R6-P6</f>
        <v>-2</v>
      </c>
      <c r="R6" s="30">
        <v>230</v>
      </c>
      <c r="S6" s="36">
        <v>0.04</v>
      </c>
      <c r="T6" s="81">
        <v>10</v>
      </c>
      <c r="U6" s="81"/>
      <c r="V6" s="64">
        <v>0</v>
      </c>
      <c r="W6" s="30">
        <v>0</v>
      </c>
      <c r="X6" s="30">
        <v>0</v>
      </c>
      <c r="Y6" s="30">
        <v>0</v>
      </c>
      <c r="Z6" s="30">
        <v>0</v>
      </c>
      <c r="AA6" s="30">
        <v>0</v>
      </c>
      <c r="AB6" s="30">
        <v>0</v>
      </c>
      <c r="AC6" s="64">
        <v>45</v>
      </c>
      <c r="AD6" s="30">
        <v>289</v>
      </c>
      <c r="AE6" s="30">
        <v>3</v>
      </c>
      <c r="AF6" s="30">
        <v>11</v>
      </c>
      <c r="AG6" s="30">
        <v>24</v>
      </c>
      <c r="AH6" s="30">
        <v>15</v>
      </c>
      <c r="AI6" s="30">
        <v>148</v>
      </c>
      <c r="AJ6" s="30">
        <v>0</v>
      </c>
      <c r="AK6" s="30">
        <v>8</v>
      </c>
      <c r="AL6" s="64">
        <v>0</v>
      </c>
      <c r="AM6" s="30">
        <v>0</v>
      </c>
      <c r="AN6" s="66">
        <v>0</v>
      </c>
      <c r="AO6" s="30">
        <v>1</v>
      </c>
      <c r="AP6" s="67">
        <v>1</v>
      </c>
      <c r="AQ6" s="17">
        <v>0</v>
      </c>
      <c r="AR6" s="17">
        <v>0</v>
      </c>
      <c r="AS6" s="68">
        <f>IFERROR($V6*$V$2+$W6*$W$2+IF($X$2=0,0,$X6/$X$2)+$Y6*$Y$2+$Z6*$Z$2+$AA6*$AA$2+$AC6*$AC$2+IF($AD$2=0,0,$AD6/$AD$2)+$AE$2*$AE6+$AH6*$AH$2+IF($AI$2=0,0,$AI6/$AI$2)+$AJ6*$AJ$2+IF($AL$2=0,0,$AL6/$AL$2)+$AM6*$AM$2+$AN6*$AN$2+$AO6*$AO$2+$AP6*$AP$2,0)</f>
        <v>59.7</v>
      </c>
      <c r="AT6" s="72">
        <f>IFERROR($AS6/$T6,"-")</f>
        <v>5.9700000000000006</v>
      </c>
    </row>
    <row r="7" spans="1:46" x14ac:dyDescent="0.3">
      <c r="A7" s="94" t="s">
        <v>138</v>
      </c>
      <c r="B7" s="19" t="s">
        <v>42</v>
      </c>
      <c r="C7" s="19" t="s">
        <v>16</v>
      </c>
      <c r="D7" s="19">
        <v>13</v>
      </c>
      <c r="E7" s="19">
        <v>3</v>
      </c>
      <c r="F7" s="19">
        <v>20</v>
      </c>
      <c r="G7" s="19">
        <v>9</v>
      </c>
      <c r="H7" s="93" t="s">
        <v>436</v>
      </c>
      <c r="I7" s="21" t="s">
        <v>295</v>
      </c>
      <c r="J7" s="30">
        <v>210</v>
      </c>
      <c r="K7" s="37">
        <f>L7-J7</f>
        <v>-3</v>
      </c>
      <c r="L7" s="30">
        <v>207</v>
      </c>
      <c r="M7" s="30">
        <v>166</v>
      </c>
      <c r="N7" s="37">
        <f>O7-M7</f>
        <v>5</v>
      </c>
      <c r="O7" s="30">
        <v>171</v>
      </c>
      <c r="P7" s="30">
        <v>207</v>
      </c>
      <c r="Q7" s="37">
        <f>R7-P7</f>
        <v>-2</v>
      </c>
      <c r="R7" s="30">
        <v>205</v>
      </c>
      <c r="S7" s="36">
        <v>0.13</v>
      </c>
      <c r="T7" s="81">
        <v>11</v>
      </c>
      <c r="U7" s="81"/>
      <c r="V7" s="64">
        <v>0</v>
      </c>
      <c r="W7" s="30">
        <v>0</v>
      </c>
      <c r="X7" s="30">
        <v>0</v>
      </c>
      <c r="Y7" s="30">
        <v>0</v>
      </c>
      <c r="Z7" s="30">
        <v>0</v>
      </c>
      <c r="AA7" s="30">
        <v>0</v>
      </c>
      <c r="AB7" s="30">
        <v>0</v>
      </c>
      <c r="AC7" s="64">
        <v>196</v>
      </c>
      <c r="AD7" s="30">
        <v>814</v>
      </c>
      <c r="AE7" s="30">
        <v>3</v>
      </c>
      <c r="AF7" s="30">
        <v>31</v>
      </c>
      <c r="AG7" s="30">
        <v>13</v>
      </c>
      <c r="AH7" s="30">
        <v>6</v>
      </c>
      <c r="AI7" s="30">
        <v>58</v>
      </c>
      <c r="AJ7" s="30">
        <v>0</v>
      </c>
      <c r="AK7" s="30">
        <v>1</v>
      </c>
      <c r="AL7" s="64">
        <v>0</v>
      </c>
      <c r="AM7" s="30">
        <v>0</v>
      </c>
      <c r="AN7" s="66">
        <v>0</v>
      </c>
      <c r="AO7" s="30">
        <v>2</v>
      </c>
      <c r="AP7" s="67">
        <v>2</v>
      </c>
      <c r="AQ7" s="17">
        <v>0</v>
      </c>
      <c r="AR7" s="17">
        <v>0</v>
      </c>
      <c r="AS7" s="68">
        <f>IFERROR($V7*$V$2+$W7*$W$2+IF($X$2=0,0,$X7/$X$2)+$Y7*$Y$2+$Z7*$Z$2+$AA7*$AA$2+$AC7*$AC$2+IF($AD$2=0,0,$AD7/$AD$2)+$AE$2*$AE7+$AH7*$AH$2+IF($AI$2=0,0,$AI7/$AI$2)+$AJ7*$AJ$2+IF($AL$2=0,0,$AL7/$AL$2)+$AM7*$AM$2+$AN7*$AN$2+$AO7*$AO$2+$AP7*$AP$2,0)</f>
        <v>101.2</v>
      </c>
      <c r="AT7" s="72">
        <f>IFERROR($AS7/$T7,"-")</f>
        <v>9.2000000000000011</v>
      </c>
    </row>
    <row r="8" spans="1:46" x14ac:dyDescent="0.3">
      <c r="A8" s="94" t="s">
        <v>483</v>
      </c>
      <c r="B8" s="19" t="s">
        <v>45</v>
      </c>
      <c r="C8" s="19" t="s">
        <v>16</v>
      </c>
      <c r="D8" s="19">
        <v>13</v>
      </c>
      <c r="E8" s="19">
        <v>3</v>
      </c>
      <c r="F8" s="19">
        <v>20</v>
      </c>
      <c r="G8" s="19">
        <v>9</v>
      </c>
      <c r="H8" s="93" t="s">
        <v>436</v>
      </c>
      <c r="I8" s="21" t="s">
        <v>295</v>
      </c>
      <c r="J8" s="30">
        <v>276</v>
      </c>
      <c r="K8" s="37">
        <f>L8-J8</f>
        <v>-8</v>
      </c>
      <c r="L8" s="30">
        <v>268</v>
      </c>
      <c r="M8" s="30">
        <v>300</v>
      </c>
      <c r="N8" s="37">
        <f>O8-M8</f>
        <v>0</v>
      </c>
      <c r="O8" s="30">
        <v>300</v>
      </c>
      <c r="P8" s="30">
        <v>300</v>
      </c>
      <c r="Q8" s="37">
        <f>R8-P8</f>
        <v>0</v>
      </c>
      <c r="R8" s="30">
        <v>300</v>
      </c>
      <c r="S8" s="36">
        <v>0.01</v>
      </c>
      <c r="T8" s="81">
        <v>14</v>
      </c>
      <c r="U8" s="81"/>
      <c r="V8" s="64">
        <v>0</v>
      </c>
      <c r="W8" s="30">
        <v>0</v>
      </c>
      <c r="X8" s="30">
        <v>0</v>
      </c>
      <c r="Y8" s="30">
        <v>0</v>
      </c>
      <c r="Z8" s="30">
        <v>0</v>
      </c>
      <c r="AA8" s="30">
        <v>0</v>
      </c>
      <c r="AB8" s="30">
        <v>0</v>
      </c>
      <c r="AC8" s="64">
        <v>0</v>
      </c>
      <c r="AD8" s="30">
        <v>0</v>
      </c>
      <c r="AE8" s="30">
        <v>0</v>
      </c>
      <c r="AF8" s="30">
        <v>0</v>
      </c>
      <c r="AG8" s="30">
        <v>28</v>
      </c>
      <c r="AH8" s="30">
        <v>21</v>
      </c>
      <c r="AI8" s="30">
        <v>311</v>
      </c>
      <c r="AJ8" s="30">
        <v>3</v>
      </c>
      <c r="AK8" s="30">
        <v>15</v>
      </c>
      <c r="AL8" s="64">
        <v>0</v>
      </c>
      <c r="AM8" s="30">
        <v>0</v>
      </c>
      <c r="AN8" s="66">
        <v>0</v>
      </c>
      <c r="AO8" s="30">
        <v>0</v>
      </c>
      <c r="AP8" s="67">
        <v>0</v>
      </c>
      <c r="AQ8" s="17">
        <v>0</v>
      </c>
      <c r="AR8" s="17">
        <v>0</v>
      </c>
      <c r="AS8" s="68">
        <f>IFERROR($V8*$V$2+$W8*$W$2+IF($X$2=0,0,$X8/$X$2)+$Y8*$Y$2+$Z8*$Z$2+$AA8*$AA$2+$AC8*$AC$2+IF($AD$2=0,0,$AD8/$AD$2)+$AE$2*$AE8+$AH8*$AH$2+IF($AI$2=0,0,$AI8/$AI$2)+$AJ8*$AJ$2+IF($AL$2=0,0,$AL8/$AL$2)+$AM8*$AM$2+$AN8*$AN$2+$AO8*$AO$2+$AP8*$AP$2,0)</f>
        <v>49.1</v>
      </c>
      <c r="AT8" s="72">
        <f>IFERROR($AS8/$T8,"-")</f>
        <v>3.5071428571428571</v>
      </c>
    </row>
    <row r="9" spans="1:46" x14ac:dyDescent="0.3">
      <c r="A9" s="94" t="s">
        <v>338</v>
      </c>
      <c r="B9" s="19" t="s">
        <v>42</v>
      </c>
      <c r="C9" s="19" t="s">
        <v>16</v>
      </c>
      <c r="D9" s="19">
        <v>13</v>
      </c>
      <c r="E9" s="19">
        <v>3</v>
      </c>
      <c r="F9" s="19">
        <v>20</v>
      </c>
      <c r="G9" s="19">
        <v>9</v>
      </c>
      <c r="H9" s="93" t="s">
        <v>572</v>
      </c>
      <c r="I9" s="21" t="s">
        <v>295</v>
      </c>
      <c r="J9" s="30">
        <v>4</v>
      </c>
      <c r="K9" s="37">
        <f>L9-J9</f>
        <v>-1</v>
      </c>
      <c r="L9" s="30">
        <v>3</v>
      </c>
      <c r="M9" s="30">
        <v>4</v>
      </c>
      <c r="N9" s="37">
        <f>O9-M9</f>
        <v>1</v>
      </c>
      <c r="O9" s="30">
        <v>5</v>
      </c>
      <c r="P9" s="30">
        <v>4</v>
      </c>
      <c r="Q9" s="37">
        <f>R9-P9</f>
        <v>0</v>
      </c>
      <c r="R9" s="30">
        <v>4</v>
      </c>
      <c r="S9" s="36">
        <v>1</v>
      </c>
      <c r="T9" s="81">
        <v>16</v>
      </c>
      <c r="U9" s="81"/>
      <c r="V9" s="64">
        <v>0</v>
      </c>
      <c r="W9" s="30">
        <v>0</v>
      </c>
      <c r="X9" s="30">
        <v>0</v>
      </c>
      <c r="Y9" s="30">
        <v>0</v>
      </c>
      <c r="Z9" s="30">
        <v>0</v>
      </c>
      <c r="AA9" s="30">
        <v>0</v>
      </c>
      <c r="AB9" s="30">
        <v>0</v>
      </c>
      <c r="AC9" s="64">
        <v>125</v>
      </c>
      <c r="AD9" s="30">
        <v>581</v>
      </c>
      <c r="AE9" s="30">
        <v>8</v>
      </c>
      <c r="AF9" s="30">
        <v>34</v>
      </c>
      <c r="AG9" s="30">
        <v>57</v>
      </c>
      <c r="AH9" s="30">
        <v>36</v>
      </c>
      <c r="AI9" s="30">
        <v>457</v>
      </c>
      <c r="AJ9" s="30">
        <v>4</v>
      </c>
      <c r="AK9" s="30">
        <v>21</v>
      </c>
      <c r="AL9" s="64">
        <v>598</v>
      </c>
      <c r="AM9" s="30">
        <v>1</v>
      </c>
      <c r="AN9" s="66">
        <v>0</v>
      </c>
      <c r="AO9" s="30">
        <v>3</v>
      </c>
      <c r="AP9" s="67">
        <v>1</v>
      </c>
      <c r="AQ9" s="17">
        <v>0</v>
      </c>
      <c r="AR9" s="17">
        <v>0</v>
      </c>
      <c r="AS9" s="68">
        <f>IFERROR($V9*$V$2+$W9*$W$2+IF($X$2=0,0,$X9/$X$2)+$Y9*$Y$2+$Z9*$Z$2+$AA9*$AA$2+$AC9*$AC$2+IF($AD$2=0,0,$AD9/$AD$2)+$AE$2*$AE9+$AH9*$AH$2+IF($AI$2=0,0,$AI9/$AI$2)+$AJ9*$AJ$2+IF($AL$2=0,0,$AL9/$AL$2)+$AM9*$AM$2+$AN9*$AN$2+$AO9*$AO$2+$AP9*$AP$2,0)</f>
        <v>179.8</v>
      </c>
      <c r="AT9" s="72">
        <f>IFERROR($AS9/$T9,"-")</f>
        <v>11.237500000000001</v>
      </c>
    </row>
    <row r="10" spans="1:46" x14ac:dyDescent="0.3">
      <c r="A10" s="94" t="s">
        <v>323</v>
      </c>
      <c r="B10" s="19" t="s">
        <v>43</v>
      </c>
      <c r="C10" s="19" t="s">
        <v>16</v>
      </c>
      <c r="D10" s="19">
        <v>13</v>
      </c>
      <c r="E10" s="19">
        <v>3</v>
      </c>
      <c r="F10" s="19">
        <v>20</v>
      </c>
      <c r="G10" s="19">
        <v>9</v>
      </c>
      <c r="H10" s="93" t="s">
        <v>553</v>
      </c>
      <c r="I10" s="21" t="s">
        <v>295</v>
      </c>
      <c r="J10" s="30">
        <v>62</v>
      </c>
      <c r="K10" s="37">
        <f>L10-J10</f>
        <v>5</v>
      </c>
      <c r="L10" s="30">
        <v>67</v>
      </c>
      <c r="M10" s="30">
        <v>63</v>
      </c>
      <c r="N10" s="37">
        <f>O10-M10</f>
        <v>-5</v>
      </c>
      <c r="O10" s="30">
        <v>58</v>
      </c>
      <c r="P10" s="30">
        <v>66</v>
      </c>
      <c r="Q10" s="37">
        <f>R10-P10</f>
        <v>-4</v>
      </c>
      <c r="R10" s="30">
        <v>62</v>
      </c>
      <c r="S10" s="36">
        <v>0.91</v>
      </c>
      <c r="T10" s="81">
        <v>15</v>
      </c>
      <c r="U10" s="81"/>
      <c r="V10" s="64">
        <v>0</v>
      </c>
      <c r="W10" s="30">
        <v>0</v>
      </c>
      <c r="X10" s="30">
        <v>0</v>
      </c>
      <c r="Y10" s="30">
        <v>0</v>
      </c>
      <c r="Z10" s="30">
        <v>0</v>
      </c>
      <c r="AA10" s="30">
        <v>0</v>
      </c>
      <c r="AB10" s="30">
        <v>0</v>
      </c>
      <c r="AC10" s="64">
        <v>3</v>
      </c>
      <c r="AD10" s="30">
        <v>22</v>
      </c>
      <c r="AE10" s="30">
        <v>0</v>
      </c>
      <c r="AF10" s="30">
        <v>1</v>
      </c>
      <c r="AG10" s="30">
        <v>101</v>
      </c>
      <c r="AH10" s="30">
        <v>65</v>
      </c>
      <c r="AI10" s="30">
        <v>1003</v>
      </c>
      <c r="AJ10" s="30">
        <v>7</v>
      </c>
      <c r="AK10" s="30">
        <v>49</v>
      </c>
      <c r="AL10" s="64">
        <v>0</v>
      </c>
      <c r="AM10" s="30">
        <v>0</v>
      </c>
      <c r="AN10" s="66">
        <v>0</v>
      </c>
      <c r="AO10" s="30">
        <v>1</v>
      </c>
      <c r="AP10" s="67">
        <v>1</v>
      </c>
      <c r="AQ10" s="17">
        <v>0</v>
      </c>
      <c r="AR10" s="17">
        <v>0</v>
      </c>
      <c r="AS10" s="68">
        <f>IFERROR($V10*$V$2+$W10*$W$2+IF($X$2=0,0,$X10/$X$2)+$Y10*$Y$2+$Z10*$Z$2+$AA10*$AA$2+$AC10*$AC$2+IF($AD$2=0,0,$AD10/$AD$2)+$AE$2*$AE10+$AH10*$AH$2+IF($AI$2=0,0,$AI10/$AI$2)+$AJ10*$AJ$2+IF($AL$2=0,0,$AL10/$AL$2)+$AM10*$AM$2+$AN10*$AN$2+$AO10*$AO$2+$AP10*$AP$2,0)</f>
        <v>142.5</v>
      </c>
      <c r="AT10" s="72">
        <f>IFERROR($AS10/$T10,"-")</f>
        <v>9.5</v>
      </c>
    </row>
    <row r="11" spans="1:46" x14ac:dyDescent="0.3">
      <c r="A11" s="94" t="s">
        <v>276</v>
      </c>
      <c r="B11" s="19" t="s">
        <v>45</v>
      </c>
      <c r="C11" s="19" t="s">
        <v>16</v>
      </c>
      <c r="D11" s="19">
        <v>13</v>
      </c>
      <c r="E11" s="19">
        <v>3</v>
      </c>
      <c r="F11" s="19">
        <v>20</v>
      </c>
      <c r="G11" s="19">
        <v>9</v>
      </c>
      <c r="H11" s="93" t="s">
        <v>460</v>
      </c>
      <c r="I11" s="21" t="s">
        <v>295</v>
      </c>
      <c r="J11" s="30">
        <v>300</v>
      </c>
      <c r="K11" s="37">
        <f>L11-J11</f>
        <v>0</v>
      </c>
      <c r="L11" s="30">
        <v>300</v>
      </c>
      <c r="M11" s="30">
        <v>300</v>
      </c>
      <c r="N11" s="37">
        <f>O11-M11</f>
        <v>0</v>
      </c>
      <c r="O11" s="30">
        <v>300</v>
      </c>
      <c r="P11" s="30">
        <v>300</v>
      </c>
      <c r="Q11" s="37">
        <f>R11-P11</f>
        <v>0</v>
      </c>
      <c r="R11" s="30">
        <v>300</v>
      </c>
      <c r="S11" s="36">
        <v>0</v>
      </c>
      <c r="T11" s="81">
        <v>15</v>
      </c>
      <c r="U11" s="81"/>
      <c r="V11" s="64">
        <v>0</v>
      </c>
      <c r="W11" s="30">
        <v>0</v>
      </c>
      <c r="X11" s="30">
        <v>0</v>
      </c>
      <c r="Y11" s="30">
        <v>0</v>
      </c>
      <c r="Z11" s="30">
        <v>0</v>
      </c>
      <c r="AA11" s="30">
        <v>0</v>
      </c>
      <c r="AB11" s="30">
        <v>0</v>
      </c>
      <c r="AC11" s="64">
        <v>0</v>
      </c>
      <c r="AD11" s="30">
        <v>0</v>
      </c>
      <c r="AE11" s="30">
        <v>0</v>
      </c>
      <c r="AF11" s="30">
        <v>0</v>
      </c>
      <c r="AG11" s="30">
        <v>32</v>
      </c>
      <c r="AH11" s="30">
        <v>18</v>
      </c>
      <c r="AI11" s="30">
        <v>223</v>
      </c>
      <c r="AJ11" s="30">
        <v>1</v>
      </c>
      <c r="AK11" s="30">
        <v>13</v>
      </c>
      <c r="AL11" s="64">
        <v>0</v>
      </c>
      <c r="AM11" s="30">
        <v>0</v>
      </c>
      <c r="AN11" s="66">
        <v>0</v>
      </c>
      <c r="AO11" s="30">
        <v>0</v>
      </c>
      <c r="AP11" s="67">
        <v>0</v>
      </c>
      <c r="AQ11" s="17">
        <v>0</v>
      </c>
      <c r="AR11" s="17">
        <v>0</v>
      </c>
      <c r="AS11" s="68">
        <f>IFERROR($V11*$V$2+$W11*$W$2+IF($X$2=0,0,$X11/$X$2)+$Y11*$Y$2+$Z11*$Z$2+$AA11*$AA$2+$AC11*$AC$2+IF($AD$2=0,0,$AD11/$AD$2)+$AE$2*$AE11+$AH11*$AH$2+IF($AI$2=0,0,$AI11/$AI$2)+$AJ11*$AJ$2+IF($AL$2=0,0,$AL11/$AL$2)+$AM11*$AM$2+$AN11*$AN$2+$AO11*$AO$2+$AP11*$AP$2,0)</f>
        <v>28.3</v>
      </c>
      <c r="AT11" s="72">
        <f>IFERROR($AS11/$T11,"-")</f>
        <v>1.8866666666666667</v>
      </c>
    </row>
    <row r="12" spans="1:46" x14ac:dyDescent="0.3">
      <c r="A12" s="94" t="s">
        <v>162</v>
      </c>
      <c r="B12" s="19" t="s">
        <v>43</v>
      </c>
      <c r="C12" s="19" t="s">
        <v>16</v>
      </c>
      <c r="D12" s="19">
        <v>13</v>
      </c>
      <c r="E12" s="19">
        <v>3</v>
      </c>
      <c r="F12" s="19">
        <v>20</v>
      </c>
      <c r="G12" s="19">
        <v>9</v>
      </c>
      <c r="H12" s="93" t="s">
        <v>556</v>
      </c>
      <c r="I12" s="21" t="s">
        <v>295</v>
      </c>
      <c r="J12" s="30">
        <v>60</v>
      </c>
      <c r="K12" s="37">
        <f>L12-J12</f>
        <v>0</v>
      </c>
      <c r="L12" s="30">
        <v>60</v>
      </c>
      <c r="M12" s="30">
        <v>59</v>
      </c>
      <c r="N12" s="37">
        <f>O12-M12</f>
        <v>0</v>
      </c>
      <c r="O12" s="30">
        <v>59</v>
      </c>
      <c r="P12" s="30">
        <v>49</v>
      </c>
      <c r="Q12" s="37">
        <f>R12-P12</f>
        <v>-2</v>
      </c>
      <c r="R12" s="30">
        <v>47</v>
      </c>
      <c r="S12" s="36">
        <v>0.96</v>
      </c>
      <c r="T12" s="81">
        <v>16</v>
      </c>
      <c r="U12" s="81"/>
      <c r="V12" s="64">
        <v>0</v>
      </c>
      <c r="W12" s="30">
        <v>0</v>
      </c>
      <c r="X12" s="30">
        <v>0</v>
      </c>
      <c r="Y12" s="30">
        <v>0</v>
      </c>
      <c r="Z12" s="30">
        <v>0</v>
      </c>
      <c r="AA12" s="30">
        <v>0</v>
      </c>
      <c r="AB12" s="30">
        <v>0</v>
      </c>
      <c r="AC12" s="64">
        <v>0</v>
      </c>
      <c r="AD12" s="30">
        <v>0</v>
      </c>
      <c r="AE12" s="30">
        <v>0</v>
      </c>
      <c r="AF12" s="30">
        <v>0</v>
      </c>
      <c r="AG12" s="30">
        <v>145</v>
      </c>
      <c r="AH12" s="30">
        <v>109</v>
      </c>
      <c r="AI12" s="30">
        <v>1215</v>
      </c>
      <c r="AJ12" s="30">
        <v>9</v>
      </c>
      <c r="AK12" s="30">
        <v>65</v>
      </c>
      <c r="AL12" s="64">
        <v>0</v>
      </c>
      <c r="AM12" s="30">
        <v>0</v>
      </c>
      <c r="AN12" s="66">
        <v>0</v>
      </c>
      <c r="AO12" s="30">
        <v>2</v>
      </c>
      <c r="AP12" s="67">
        <v>2</v>
      </c>
      <c r="AQ12" s="17">
        <v>0</v>
      </c>
      <c r="AR12" s="17">
        <v>0</v>
      </c>
      <c r="AS12" s="68">
        <f>IFERROR($V12*$V$2+$W12*$W$2+IF($X$2=0,0,$X12/$X$2)+$Y12*$Y$2+$Z12*$Z$2+$AA12*$AA$2+$AC12*$AC$2+IF($AD$2=0,0,$AD12/$AD$2)+$AE$2*$AE12+$AH12*$AH$2+IF($AI$2=0,0,$AI12/$AI$2)+$AJ12*$AJ$2+IF($AL$2=0,0,$AL12/$AL$2)+$AM12*$AM$2+$AN12*$AN$2+$AO12*$AO$2+$AP12*$AP$2,0)</f>
        <v>171.5</v>
      </c>
      <c r="AT12" s="72">
        <f>IFERROR($AS12/$T12,"-")</f>
        <v>10.71875</v>
      </c>
    </row>
    <row r="13" spans="1:46" x14ac:dyDescent="0.3">
      <c r="A13" s="94" t="s">
        <v>191</v>
      </c>
      <c r="B13" s="19" t="s">
        <v>43</v>
      </c>
      <c r="C13" s="19" t="s">
        <v>16</v>
      </c>
      <c r="D13" s="20">
        <v>13</v>
      </c>
      <c r="E13" s="20">
        <v>3</v>
      </c>
      <c r="F13" s="19">
        <v>20</v>
      </c>
      <c r="G13" s="19">
        <v>9</v>
      </c>
      <c r="H13" s="93" t="s">
        <v>436</v>
      </c>
      <c r="I13" s="21" t="s">
        <v>295</v>
      </c>
      <c r="J13" s="30">
        <v>54</v>
      </c>
      <c r="K13" s="37">
        <f>L13-J13</f>
        <v>9</v>
      </c>
      <c r="L13" s="30">
        <v>63</v>
      </c>
      <c r="M13" s="30">
        <v>50</v>
      </c>
      <c r="N13" s="37">
        <f>O13-M13</f>
        <v>-2</v>
      </c>
      <c r="O13" s="30">
        <v>48</v>
      </c>
      <c r="P13" s="30">
        <v>50</v>
      </c>
      <c r="Q13" s="37">
        <f>R13-P13</f>
        <v>1</v>
      </c>
      <c r="R13" s="30">
        <v>51</v>
      </c>
      <c r="S13" s="36">
        <v>0.94</v>
      </c>
      <c r="T13" s="81">
        <v>15</v>
      </c>
      <c r="U13" s="81"/>
      <c r="V13" s="64">
        <v>0</v>
      </c>
      <c r="W13" s="30">
        <v>0</v>
      </c>
      <c r="X13" s="30">
        <v>0</v>
      </c>
      <c r="Y13" s="30">
        <v>0</v>
      </c>
      <c r="Z13" s="30">
        <v>0</v>
      </c>
      <c r="AA13" s="30">
        <v>0</v>
      </c>
      <c r="AB13" s="30">
        <v>0</v>
      </c>
      <c r="AC13" s="64">
        <v>0</v>
      </c>
      <c r="AD13" s="30">
        <v>0</v>
      </c>
      <c r="AE13" s="30">
        <v>0</v>
      </c>
      <c r="AF13" s="30">
        <v>0</v>
      </c>
      <c r="AG13" s="30">
        <v>89</v>
      </c>
      <c r="AH13" s="30">
        <v>52</v>
      </c>
      <c r="AI13" s="30">
        <v>849</v>
      </c>
      <c r="AJ13" s="30">
        <v>6</v>
      </c>
      <c r="AK13" s="30">
        <v>40</v>
      </c>
      <c r="AL13" s="64">
        <v>0</v>
      </c>
      <c r="AM13" s="30">
        <v>0</v>
      </c>
      <c r="AN13" s="66">
        <v>0</v>
      </c>
      <c r="AO13" s="30">
        <v>0</v>
      </c>
      <c r="AP13" s="67">
        <v>0</v>
      </c>
      <c r="AQ13" s="17">
        <v>0</v>
      </c>
      <c r="AR13" s="17">
        <v>0</v>
      </c>
      <c r="AS13" s="68">
        <f>IFERROR($V13*$V$2+$W13*$W$2+IF($X$2=0,0,$X13/$X$2)+$Y13*$Y$2+$Z13*$Z$2+$AA13*$AA$2+$AC13*$AC$2+IF($AD$2=0,0,$AD13/$AD$2)+$AE$2*$AE13+$AH13*$AH$2+IF($AI$2=0,0,$AI13/$AI$2)+$AJ13*$AJ$2+IF($AL$2=0,0,$AL13/$AL$2)+$AM13*$AM$2+$AN13*$AN$2+$AO13*$AO$2+$AP13*$AP$2,0)</f>
        <v>120.9</v>
      </c>
      <c r="AT13" s="72">
        <f>IFERROR($AS13/$T13,"-")</f>
        <v>8.06</v>
      </c>
    </row>
    <row r="14" spans="1:46" x14ac:dyDescent="0.3">
      <c r="A14" s="94" t="s">
        <v>461</v>
      </c>
      <c r="B14" s="19" t="s">
        <v>45</v>
      </c>
      <c r="C14" s="19" t="s">
        <v>16</v>
      </c>
      <c r="D14" s="20">
        <v>13</v>
      </c>
      <c r="E14" s="20">
        <v>3</v>
      </c>
      <c r="F14" s="19">
        <v>20</v>
      </c>
      <c r="G14" s="19">
        <v>9</v>
      </c>
      <c r="H14" s="93" t="s">
        <v>436</v>
      </c>
      <c r="I14" s="21" t="s">
        <v>295</v>
      </c>
      <c r="J14" s="30">
        <v>300</v>
      </c>
      <c r="K14" s="37">
        <f>L14-J14</f>
        <v>0</v>
      </c>
      <c r="L14" s="30">
        <v>300</v>
      </c>
      <c r="M14" s="30">
        <v>300</v>
      </c>
      <c r="N14" s="37">
        <f>O14-M14</f>
        <v>0</v>
      </c>
      <c r="O14" s="30">
        <v>300</v>
      </c>
      <c r="P14" s="30">
        <v>300</v>
      </c>
      <c r="Q14" s="37">
        <f>R14-P14</f>
        <v>0</v>
      </c>
      <c r="R14" s="30">
        <v>300</v>
      </c>
      <c r="S14" s="36">
        <v>0</v>
      </c>
      <c r="T14" s="81">
        <v>16</v>
      </c>
      <c r="U14" s="81"/>
      <c r="V14" s="64">
        <v>0</v>
      </c>
      <c r="W14" s="30">
        <v>0</v>
      </c>
      <c r="X14" s="30">
        <v>0</v>
      </c>
      <c r="Y14" s="30">
        <v>0</v>
      </c>
      <c r="Z14" s="30">
        <v>0</v>
      </c>
      <c r="AA14" s="30">
        <v>0</v>
      </c>
      <c r="AB14" s="30">
        <v>0</v>
      </c>
      <c r="AC14" s="64">
        <v>0</v>
      </c>
      <c r="AD14" s="30">
        <v>0</v>
      </c>
      <c r="AE14" s="30">
        <v>0</v>
      </c>
      <c r="AF14" s="30">
        <v>0</v>
      </c>
      <c r="AG14" s="30">
        <v>4</v>
      </c>
      <c r="AH14" s="30">
        <v>4</v>
      </c>
      <c r="AI14" s="30">
        <v>33</v>
      </c>
      <c r="AJ14" s="30">
        <v>2</v>
      </c>
      <c r="AK14" s="30">
        <v>3</v>
      </c>
      <c r="AL14" s="64">
        <v>0</v>
      </c>
      <c r="AM14" s="30">
        <v>0</v>
      </c>
      <c r="AN14" s="66">
        <v>0</v>
      </c>
      <c r="AO14" s="30">
        <v>0</v>
      </c>
      <c r="AP14" s="67">
        <v>0</v>
      </c>
      <c r="AQ14" s="17">
        <v>0</v>
      </c>
      <c r="AR14" s="17">
        <v>0</v>
      </c>
      <c r="AS14" s="68">
        <f>IFERROR($V14*$V$2+$W14*$W$2+IF($X$2=0,0,$X14/$X$2)+$Y14*$Y$2+$Z14*$Z$2+$AA14*$AA$2+$AC14*$AC$2+IF($AD$2=0,0,$AD14/$AD$2)+$AE$2*$AE14+$AH14*$AH$2+IF($AI$2=0,0,$AI14/$AI$2)+$AJ14*$AJ$2+IF($AL$2=0,0,$AL14/$AL$2)+$AM14*$AM$2+$AN14*$AN$2+$AO14*$AO$2+$AP14*$AP$2,0)</f>
        <v>15.3</v>
      </c>
      <c r="AT14" s="72">
        <f>IFERROR($AS14/$T14,"-")</f>
        <v>0.95625000000000004</v>
      </c>
    </row>
    <row r="15" spans="1:46" x14ac:dyDescent="0.3">
      <c r="A15" s="94" t="s">
        <v>237</v>
      </c>
      <c r="B15" s="19" t="s">
        <v>42</v>
      </c>
      <c r="C15" s="19" t="s">
        <v>15</v>
      </c>
      <c r="D15" s="19">
        <v>8</v>
      </c>
      <c r="E15" s="19">
        <v>8</v>
      </c>
      <c r="F15" s="19">
        <v>22</v>
      </c>
      <c r="G15" s="19">
        <v>11</v>
      </c>
      <c r="H15" s="93" t="s">
        <v>436</v>
      </c>
      <c r="I15" s="21" t="s">
        <v>295</v>
      </c>
      <c r="J15" s="30">
        <v>28</v>
      </c>
      <c r="K15" s="37">
        <f>L15-J15</f>
        <v>-3</v>
      </c>
      <c r="L15" s="30">
        <v>25</v>
      </c>
      <c r="M15" s="30">
        <v>18</v>
      </c>
      <c r="N15" s="37">
        <f>O15-M15</f>
        <v>1</v>
      </c>
      <c r="O15" s="30">
        <v>19</v>
      </c>
      <c r="P15" s="30">
        <v>18</v>
      </c>
      <c r="Q15" s="37">
        <f>R15-P15</f>
        <v>1</v>
      </c>
      <c r="R15" s="30">
        <v>19</v>
      </c>
      <c r="S15" s="36">
        <v>1</v>
      </c>
      <c r="T15" s="81">
        <v>15</v>
      </c>
      <c r="U15" s="81"/>
      <c r="V15" s="64">
        <v>0</v>
      </c>
      <c r="W15" s="30">
        <v>0</v>
      </c>
      <c r="X15" s="30">
        <v>0</v>
      </c>
      <c r="Y15" s="30">
        <v>0</v>
      </c>
      <c r="Z15" s="30">
        <v>0</v>
      </c>
      <c r="AA15" s="30">
        <v>0</v>
      </c>
      <c r="AB15" s="30">
        <v>0</v>
      </c>
      <c r="AC15" s="64">
        <v>265</v>
      </c>
      <c r="AD15" s="30">
        <v>1056</v>
      </c>
      <c r="AE15" s="30">
        <v>11</v>
      </c>
      <c r="AF15" s="30">
        <v>68</v>
      </c>
      <c r="AG15" s="30">
        <v>97</v>
      </c>
      <c r="AH15" s="30">
        <v>73</v>
      </c>
      <c r="AI15" s="30">
        <v>578</v>
      </c>
      <c r="AJ15" s="30">
        <v>3</v>
      </c>
      <c r="AK15" s="30">
        <v>21</v>
      </c>
      <c r="AL15" s="64">
        <v>0</v>
      </c>
      <c r="AM15" s="30">
        <v>0</v>
      </c>
      <c r="AN15" s="66">
        <v>0</v>
      </c>
      <c r="AO15" s="30">
        <v>3</v>
      </c>
      <c r="AP15" s="67">
        <v>2</v>
      </c>
      <c r="AQ15" s="17">
        <v>1</v>
      </c>
      <c r="AR15" s="17">
        <v>1</v>
      </c>
      <c r="AS15" s="68">
        <f>IFERROR($V15*$V$2+$W15*$W$2+IF($X$2=0,0,$X15/$X$2)+$Y15*$Y$2+$Z15*$Z$2+$AA15*$AA$2+$AC15*$AC$2+IF($AD$2=0,0,$AD15/$AD$2)+$AE$2*$AE15+$AH15*$AH$2+IF($AI$2=0,0,$AI15/$AI$2)+$AJ15*$AJ$2+IF($AL$2=0,0,$AL15/$AL$2)+$AM15*$AM$2+$AN15*$AN$2+$AO15*$AO$2+$AP15*$AP$2,0)</f>
        <v>243.39999999999998</v>
      </c>
      <c r="AT15" s="72">
        <f>IFERROR($AS15/$T15,"-")</f>
        <v>16.226666666666667</v>
      </c>
    </row>
    <row r="16" spans="1:46" x14ac:dyDescent="0.3">
      <c r="A16" s="94" t="s">
        <v>149</v>
      </c>
      <c r="B16" s="19" t="s">
        <v>43</v>
      </c>
      <c r="C16" s="19" t="s">
        <v>15</v>
      </c>
      <c r="D16" s="19">
        <v>8</v>
      </c>
      <c r="E16" s="19">
        <v>8</v>
      </c>
      <c r="F16" s="19">
        <v>22</v>
      </c>
      <c r="G16" s="19">
        <v>11</v>
      </c>
      <c r="H16" s="93" t="s">
        <v>499</v>
      </c>
      <c r="I16" s="21" t="s">
        <v>295</v>
      </c>
      <c r="J16" s="30">
        <v>3</v>
      </c>
      <c r="K16" s="37">
        <f>L16-J16</f>
        <v>2</v>
      </c>
      <c r="L16" s="30">
        <v>5</v>
      </c>
      <c r="M16" s="30">
        <v>3</v>
      </c>
      <c r="N16" s="37">
        <f>O16-M16</f>
        <v>0</v>
      </c>
      <c r="O16" s="30">
        <v>3</v>
      </c>
      <c r="P16" s="30">
        <v>2</v>
      </c>
      <c r="Q16" s="37">
        <f>R16-P16</f>
        <v>0</v>
      </c>
      <c r="R16" s="30">
        <v>2</v>
      </c>
      <c r="S16" s="36">
        <v>1</v>
      </c>
      <c r="T16" s="81">
        <v>16</v>
      </c>
      <c r="U16" s="81"/>
      <c r="V16" s="64">
        <v>0</v>
      </c>
      <c r="W16" s="30">
        <v>0</v>
      </c>
      <c r="X16" s="30">
        <v>0</v>
      </c>
      <c r="Y16" s="30">
        <v>0</v>
      </c>
      <c r="Z16" s="30">
        <v>0</v>
      </c>
      <c r="AA16" s="30">
        <v>0</v>
      </c>
      <c r="AB16" s="30">
        <v>0</v>
      </c>
      <c r="AC16" s="64">
        <v>0</v>
      </c>
      <c r="AD16" s="30">
        <v>0</v>
      </c>
      <c r="AE16" s="30">
        <v>0</v>
      </c>
      <c r="AF16" s="30">
        <v>0</v>
      </c>
      <c r="AG16" s="30">
        <v>203</v>
      </c>
      <c r="AH16" s="30">
        <v>136</v>
      </c>
      <c r="AI16" s="30">
        <v>1871</v>
      </c>
      <c r="AJ16" s="30">
        <v>8</v>
      </c>
      <c r="AK16" s="30">
        <v>93</v>
      </c>
      <c r="AL16" s="64">
        <v>0</v>
      </c>
      <c r="AM16" s="30">
        <v>0</v>
      </c>
      <c r="AN16" s="66">
        <v>0</v>
      </c>
      <c r="AO16" s="30">
        <v>3</v>
      </c>
      <c r="AP16" s="67">
        <v>1</v>
      </c>
      <c r="AQ16" s="17">
        <v>1</v>
      </c>
      <c r="AR16" s="17">
        <v>1</v>
      </c>
      <c r="AS16" s="68">
        <f>IFERROR($V16*$V$2+$W16*$W$2+IF($X$2=0,0,$X16/$X$2)+$Y16*$Y$2+$Z16*$Z$2+$AA16*$AA$2+$AC16*$AC$2+IF($AD$2=0,0,$AD16/$AD$2)+$AE$2*$AE16+$AH16*$AH$2+IF($AI$2=0,0,$AI16/$AI$2)+$AJ16*$AJ$2+IF($AL$2=0,0,$AL16/$AL$2)+$AM16*$AM$2+$AN16*$AN$2+$AO16*$AO$2+$AP16*$AP$2,0)</f>
        <v>233.1</v>
      </c>
      <c r="AT16" s="72">
        <f>IFERROR($AS16/$T16,"-")</f>
        <v>14.56875</v>
      </c>
    </row>
    <row r="17" spans="1:46" x14ac:dyDescent="0.3">
      <c r="A17" s="94" t="s">
        <v>485</v>
      </c>
      <c r="B17" s="19" t="s">
        <v>45</v>
      </c>
      <c r="C17" s="19" t="s">
        <v>15</v>
      </c>
      <c r="D17" s="19">
        <v>8</v>
      </c>
      <c r="E17" s="19">
        <v>8</v>
      </c>
      <c r="F17" s="19">
        <v>22</v>
      </c>
      <c r="G17" s="19">
        <v>11</v>
      </c>
      <c r="H17" s="93" t="s">
        <v>436</v>
      </c>
      <c r="I17" s="21" t="s">
        <v>295</v>
      </c>
      <c r="J17" s="30">
        <v>263</v>
      </c>
      <c r="K17" s="37">
        <f>L17-J17</f>
        <v>-7</v>
      </c>
      <c r="L17" s="30">
        <v>256</v>
      </c>
      <c r="M17" s="30">
        <v>243</v>
      </c>
      <c r="N17" s="37">
        <f>O17-M17</f>
        <v>7</v>
      </c>
      <c r="O17" s="30">
        <v>250</v>
      </c>
      <c r="P17" s="30">
        <v>258</v>
      </c>
      <c r="Q17" s="37">
        <f>R17-P17</f>
        <v>-7</v>
      </c>
      <c r="R17" s="30">
        <v>251</v>
      </c>
      <c r="S17" s="36">
        <v>0.02</v>
      </c>
      <c r="T17" s="81">
        <v>15</v>
      </c>
      <c r="U17" s="81"/>
      <c r="V17" s="64">
        <v>0</v>
      </c>
      <c r="W17" s="30">
        <v>0</v>
      </c>
      <c r="X17" s="30">
        <v>0</v>
      </c>
      <c r="Y17" s="30">
        <v>0</v>
      </c>
      <c r="Z17" s="30">
        <v>0</v>
      </c>
      <c r="AA17" s="30">
        <v>0</v>
      </c>
      <c r="AB17" s="30">
        <v>0</v>
      </c>
      <c r="AC17" s="64">
        <v>0</v>
      </c>
      <c r="AD17" s="30">
        <v>0</v>
      </c>
      <c r="AE17" s="30">
        <v>0</v>
      </c>
      <c r="AF17" s="30">
        <v>0</v>
      </c>
      <c r="AG17" s="30">
        <v>81</v>
      </c>
      <c r="AH17" s="30">
        <v>59</v>
      </c>
      <c r="AI17" s="30">
        <v>657</v>
      </c>
      <c r="AJ17" s="30">
        <v>1</v>
      </c>
      <c r="AK17" s="30">
        <v>31</v>
      </c>
      <c r="AL17" s="64">
        <v>0</v>
      </c>
      <c r="AM17" s="30">
        <v>0</v>
      </c>
      <c r="AN17" s="66">
        <v>0</v>
      </c>
      <c r="AO17" s="30">
        <v>0</v>
      </c>
      <c r="AP17" s="67">
        <v>0</v>
      </c>
      <c r="AQ17" s="17">
        <v>0</v>
      </c>
      <c r="AR17" s="17">
        <v>0</v>
      </c>
      <c r="AS17" s="68">
        <f>IFERROR($V17*$V$2+$W17*$W$2+IF($X$2=0,0,$X17/$X$2)+$Y17*$Y$2+$Z17*$Z$2+$AA17*$AA$2+$AC17*$AC$2+IF($AD$2=0,0,$AD17/$AD$2)+$AE$2*$AE17+$AH17*$AH$2+IF($AI$2=0,0,$AI17/$AI$2)+$AJ17*$AJ$2+IF($AL$2=0,0,$AL17/$AL$2)+$AM17*$AM$2+$AN17*$AN$2+$AO17*$AO$2+$AP17*$AP$2,0)</f>
        <v>71.7</v>
      </c>
      <c r="AT17" s="72">
        <f>IFERROR($AS17/$T17,"-")</f>
        <v>4.78</v>
      </c>
    </row>
    <row r="18" spans="1:46" x14ac:dyDescent="0.3">
      <c r="A18" s="94" t="s">
        <v>188</v>
      </c>
      <c r="B18" s="19" t="s">
        <v>44</v>
      </c>
      <c r="C18" s="19" t="s">
        <v>15</v>
      </c>
      <c r="D18" s="19">
        <v>8</v>
      </c>
      <c r="E18" s="19">
        <v>8</v>
      </c>
      <c r="F18" s="19">
        <v>22</v>
      </c>
      <c r="G18" s="19">
        <v>11</v>
      </c>
      <c r="H18" s="93" t="s">
        <v>436</v>
      </c>
      <c r="I18" s="21" t="s">
        <v>295</v>
      </c>
      <c r="J18" s="30">
        <v>120</v>
      </c>
      <c r="K18" s="37">
        <f>L18-J18</f>
        <v>2</v>
      </c>
      <c r="L18" s="30">
        <v>122</v>
      </c>
      <c r="M18" s="30">
        <v>140</v>
      </c>
      <c r="N18" s="37">
        <f>O18-M18</f>
        <v>-6</v>
      </c>
      <c r="O18" s="30">
        <v>134</v>
      </c>
      <c r="P18" s="30">
        <v>156</v>
      </c>
      <c r="Q18" s="37">
        <f>R18-P18</f>
        <v>-5</v>
      </c>
      <c r="R18" s="30">
        <v>151</v>
      </c>
      <c r="S18" s="36">
        <v>0.65</v>
      </c>
      <c r="T18" s="81">
        <v>16</v>
      </c>
      <c r="U18" s="81"/>
      <c r="V18" s="64">
        <v>407</v>
      </c>
      <c r="W18" s="30">
        <v>207</v>
      </c>
      <c r="X18" s="30">
        <v>4591</v>
      </c>
      <c r="Y18" s="30">
        <v>21</v>
      </c>
      <c r="Z18" s="30">
        <v>16</v>
      </c>
      <c r="AA18" s="30">
        <v>30</v>
      </c>
      <c r="AB18" s="30">
        <v>229</v>
      </c>
      <c r="AC18" s="64">
        <v>36</v>
      </c>
      <c r="AD18" s="30">
        <v>63</v>
      </c>
      <c r="AE18" s="30">
        <v>0</v>
      </c>
      <c r="AF18" s="30">
        <v>8</v>
      </c>
      <c r="AG18" s="30">
        <v>0</v>
      </c>
      <c r="AH18" s="30">
        <v>0</v>
      </c>
      <c r="AI18" s="30">
        <v>0</v>
      </c>
      <c r="AJ18" s="30">
        <v>0</v>
      </c>
      <c r="AK18" s="30">
        <v>0</v>
      </c>
      <c r="AL18" s="64">
        <v>0</v>
      </c>
      <c r="AM18" s="30">
        <v>0</v>
      </c>
      <c r="AN18" s="66">
        <v>1</v>
      </c>
      <c r="AO18" s="30">
        <v>12</v>
      </c>
      <c r="AP18" s="67">
        <v>5</v>
      </c>
      <c r="AQ18" s="17">
        <v>0</v>
      </c>
      <c r="AR18" s="17">
        <v>0</v>
      </c>
      <c r="AS18" s="68">
        <f>IFERROR($V18*$V$2+$W18*$W$2+IF($X$2=0,0,$X18/$X$2)+$Y18*$Y$2+$Z18*$Z$2+$AA18*$AA$2+$AC18*$AC$2+IF($AD$2=0,0,$AD18/$AD$2)+$AE$2*$AE18+$AH18*$AH$2+IF($AI$2=0,0,$AI18/$AI$2)+$AJ18*$AJ$2+IF($AL$2=0,0,$AL18/$AL$2)+$AM18*$AM$2+$AN18*$AN$2+$AO18*$AO$2+$AP18*$AP$2,0)</f>
        <v>249.94</v>
      </c>
      <c r="AT18" s="72">
        <f>IFERROR($AS18/$T18,"-")</f>
        <v>15.62125</v>
      </c>
    </row>
    <row r="19" spans="1:46" x14ac:dyDescent="0.3">
      <c r="A19" s="94" t="s">
        <v>352</v>
      </c>
      <c r="B19" s="19" t="s">
        <v>43</v>
      </c>
      <c r="C19" s="19" t="s">
        <v>15</v>
      </c>
      <c r="D19" s="19">
        <v>8</v>
      </c>
      <c r="E19" s="19">
        <v>8</v>
      </c>
      <c r="F19" s="19">
        <v>22</v>
      </c>
      <c r="G19" s="19">
        <v>11</v>
      </c>
      <c r="H19" s="93" t="s">
        <v>436</v>
      </c>
      <c r="I19" s="21" t="s">
        <v>295</v>
      </c>
      <c r="J19" s="30">
        <v>124</v>
      </c>
      <c r="K19" s="37">
        <f>L19-J19</f>
        <v>10</v>
      </c>
      <c r="L19" s="30">
        <v>134</v>
      </c>
      <c r="M19" s="30">
        <v>133</v>
      </c>
      <c r="N19" s="37">
        <f>O19-M19</f>
        <v>9</v>
      </c>
      <c r="O19" s="30">
        <v>142</v>
      </c>
      <c r="P19" s="30">
        <v>129</v>
      </c>
      <c r="Q19" s="37">
        <f>R19-P19</f>
        <v>10</v>
      </c>
      <c r="R19" s="30">
        <v>139</v>
      </c>
      <c r="S19" s="36">
        <v>0.35</v>
      </c>
      <c r="T19" s="81">
        <v>16</v>
      </c>
      <c r="U19" s="81"/>
      <c r="V19" s="64">
        <v>0</v>
      </c>
      <c r="W19" s="30">
        <v>0</v>
      </c>
      <c r="X19" s="30">
        <v>0</v>
      </c>
      <c r="Y19" s="30">
        <v>0</v>
      </c>
      <c r="Z19" s="30">
        <v>0</v>
      </c>
      <c r="AA19" s="30">
        <v>0</v>
      </c>
      <c r="AB19" s="30">
        <v>0</v>
      </c>
      <c r="AC19" s="64">
        <v>10</v>
      </c>
      <c r="AD19" s="30">
        <v>71</v>
      </c>
      <c r="AE19" s="30">
        <v>2</v>
      </c>
      <c r="AF19" s="30">
        <v>3</v>
      </c>
      <c r="AG19" s="30">
        <v>49</v>
      </c>
      <c r="AH19" s="30">
        <v>33</v>
      </c>
      <c r="AI19" s="30">
        <v>394</v>
      </c>
      <c r="AJ19" s="30">
        <v>0</v>
      </c>
      <c r="AK19" s="30">
        <v>17</v>
      </c>
      <c r="AL19" s="64">
        <v>2</v>
      </c>
      <c r="AM19" s="30">
        <v>0</v>
      </c>
      <c r="AN19" s="66">
        <v>0</v>
      </c>
      <c r="AO19" s="30">
        <v>1</v>
      </c>
      <c r="AP19" s="67">
        <v>0</v>
      </c>
      <c r="AQ19" s="17">
        <v>0</v>
      </c>
      <c r="AR19" s="17">
        <v>0</v>
      </c>
      <c r="AS19" s="68">
        <f>IFERROR($V19*$V$2+$W19*$W$2+IF($X$2=0,0,$X19/$X$2)+$Y19*$Y$2+$Z19*$Z$2+$AA19*$AA$2+$AC19*$AC$2+IF($AD$2=0,0,$AD19/$AD$2)+$AE$2*$AE19+$AH19*$AH$2+IF($AI$2=0,0,$AI19/$AI$2)+$AJ19*$AJ$2+IF($AL$2=0,0,$AL19/$AL$2)+$AM19*$AM$2+$AN19*$AN$2+$AO19*$AO$2+$AP19*$AP$2,0)</f>
        <v>58.5</v>
      </c>
      <c r="AT19" s="72">
        <f>IFERROR($AS19/$T19,"-")</f>
        <v>3.65625</v>
      </c>
    </row>
    <row r="20" spans="1:46" x14ac:dyDescent="0.3">
      <c r="A20" s="94" t="s">
        <v>181</v>
      </c>
      <c r="B20" s="19" t="s">
        <v>43</v>
      </c>
      <c r="C20" s="19" t="s">
        <v>15</v>
      </c>
      <c r="D20" s="19">
        <v>8</v>
      </c>
      <c r="E20" s="19">
        <v>8</v>
      </c>
      <c r="F20" s="19">
        <v>22</v>
      </c>
      <c r="G20" s="19">
        <v>11</v>
      </c>
      <c r="H20" s="93" t="s">
        <v>436</v>
      </c>
      <c r="I20" s="21" t="s">
        <v>295</v>
      </c>
      <c r="J20" s="30">
        <v>293</v>
      </c>
      <c r="K20" s="37">
        <f>L20-J20</f>
        <v>-8</v>
      </c>
      <c r="L20" s="30">
        <v>285</v>
      </c>
      <c r="M20" s="30">
        <v>300</v>
      </c>
      <c r="N20" s="37">
        <f>O20-M20</f>
        <v>0</v>
      </c>
      <c r="O20" s="30">
        <v>300</v>
      </c>
      <c r="P20" s="30">
        <v>300</v>
      </c>
      <c r="Q20" s="37">
        <f>R20-P20</f>
        <v>0</v>
      </c>
      <c r="R20" s="30">
        <v>300</v>
      </c>
      <c r="S20" s="82">
        <v>0</v>
      </c>
      <c r="T20" s="81">
        <v>16</v>
      </c>
      <c r="U20" s="81"/>
      <c r="V20" s="64">
        <v>0</v>
      </c>
      <c r="W20" s="30">
        <v>0</v>
      </c>
      <c r="X20" s="30">
        <v>0</v>
      </c>
      <c r="Y20" s="30">
        <v>0</v>
      </c>
      <c r="Z20" s="30">
        <v>0</v>
      </c>
      <c r="AA20" s="30">
        <v>0</v>
      </c>
      <c r="AB20" s="30">
        <v>0</v>
      </c>
      <c r="AC20" s="64">
        <v>0</v>
      </c>
      <c r="AD20" s="30">
        <v>0</v>
      </c>
      <c r="AE20" s="30">
        <v>0</v>
      </c>
      <c r="AF20" s="30">
        <v>0</v>
      </c>
      <c r="AG20" s="30">
        <v>70</v>
      </c>
      <c r="AH20" s="30">
        <v>43</v>
      </c>
      <c r="AI20" s="30">
        <v>506</v>
      </c>
      <c r="AJ20" s="30">
        <v>1</v>
      </c>
      <c r="AK20" s="30">
        <v>27</v>
      </c>
      <c r="AL20" s="64">
        <v>0</v>
      </c>
      <c r="AM20" s="30">
        <v>0</v>
      </c>
      <c r="AN20" s="66">
        <v>0</v>
      </c>
      <c r="AO20" s="30">
        <v>0</v>
      </c>
      <c r="AP20" s="67">
        <v>0</v>
      </c>
      <c r="AQ20" s="17">
        <v>0</v>
      </c>
      <c r="AR20" s="17">
        <v>0</v>
      </c>
      <c r="AS20" s="68">
        <f>IFERROR($V20*$V$2+$W20*$W$2+IF($X$2=0,0,$X20/$X$2)+$Y20*$Y$2+$Z20*$Z$2+$AA20*$AA$2+$AC20*$AC$2+IF($AD$2=0,0,$AD20/$AD$2)+$AE$2*$AE20+$AH20*$AH$2+IF($AI$2=0,0,$AI20/$AI$2)+$AJ20*$AJ$2+IF($AL$2=0,0,$AL20/$AL$2)+$AM20*$AM$2+$AN20*$AN$2+$AO20*$AO$2+$AP20*$AP$2,0)</f>
        <v>56.6</v>
      </c>
      <c r="AT20" s="72">
        <f>IFERROR($AS20/$T20,"-")</f>
        <v>3.5375000000000001</v>
      </c>
    </row>
    <row r="21" spans="1:46" x14ac:dyDescent="0.3">
      <c r="A21" s="94" t="s">
        <v>324</v>
      </c>
      <c r="B21" s="19" t="s">
        <v>42</v>
      </c>
      <c r="C21" s="19" t="s">
        <v>15</v>
      </c>
      <c r="D21" s="19">
        <v>8</v>
      </c>
      <c r="E21" s="19">
        <v>8</v>
      </c>
      <c r="F21" s="19">
        <v>22</v>
      </c>
      <c r="G21" s="19">
        <v>11</v>
      </c>
      <c r="H21" s="93" t="s">
        <v>436</v>
      </c>
      <c r="I21" s="21" t="s">
        <v>295</v>
      </c>
      <c r="J21" s="30">
        <v>115</v>
      </c>
      <c r="K21" s="37">
        <f>L21-J21</f>
        <v>21</v>
      </c>
      <c r="L21" s="30">
        <v>136</v>
      </c>
      <c r="M21" s="30">
        <v>112</v>
      </c>
      <c r="N21" s="37">
        <f>O21-M21</f>
        <v>-3</v>
      </c>
      <c r="O21" s="30">
        <v>109</v>
      </c>
      <c r="P21" s="30">
        <v>130</v>
      </c>
      <c r="Q21" s="37">
        <f>R21-P21</f>
        <v>-3</v>
      </c>
      <c r="R21" s="30">
        <v>127</v>
      </c>
      <c r="S21" s="36">
        <v>0.31</v>
      </c>
      <c r="T21" s="81">
        <v>12</v>
      </c>
      <c r="U21" s="81"/>
      <c r="V21" s="64">
        <v>0</v>
      </c>
      <c r="W21" s="30">
        <v>0</v>
      </c>
      <c r="X21" s="30">
        <v>0</v>
      </c>
      <c r="Y21" s="30">
        <v>0</v>
      </c>
      <c r="Z21" s="30">
        <v>0</v>
      </c>
      <c r="AA21" s="30">
        <v>0</v>
      </c>
      <c r="AB21" s="30">
        <v>0</v>
      </c>
      <c r="AC21" s="64">
        <v>87</v>
      </c>
      <c r="AD21" s="30">
        <v>392</v>
      </c>
      <c r="AE21" s="30">
        <v>1</v>
      </c>
      <c r="AF21" s="30">
        <v>14</v>
      </c>
      <c r="AG21" s="30">
        <v>11</v>
      </c>
      <c r="AH21" s="30">
        <v>2</v>
      </c>
      <c r="AI21" s="30">
        <v>14</v>
      </c>
      <c r="AJ21" s="30">
        <v>0</v>
      </c>
      <c r="AK21" s="30">
        <v>0</v>
      </c>
      <c r="AL21" s="64">
        <v>0</v>
      </c>
      <c r="AM21" s="30">
        <v>0</v>
      </c>
      <c r="AN21" s="66">
        <v>0</v>
      </c>
      <c r="AO21" s="30">
        <v>3</v>
      </c>
      <c r="AP21" s="67">
        <v>3</v>
      </c>
      <c r="AQ21" s="17">
        <v>0</v>
      </c>
      <c r="AR21" s="17">
        <v>0</v>
      </c>
      <c r="AS21" s="68">
        <f>IFERROR($V21*$V$2+$W21*$W$2+IF($X$2=0,0,$X21/$X$2)+$Y21*$Y$2+$Z21*$Z$2+$AA21*$AA$2+$AC21*$AC$2+IF($AD$2=0,0,$AD21/$AD$2)+$AE$2*$AE21+$AH21*$AH$2+IF($AI$2=0,0,$AI21/$AI$2)+$AJ21*$AJ$2+IF($AL$2=0,0,$AL21/$AL$2)+$AM21*$AM$2+$AN21*$AN$2+$AO21*$AO$2+$AP21*$AP$2,0)</f>
        <v>40.6</v>
      </c>
      <c r="AT21" s="72">
        <f>IFERROR($AS21/$T21,"-")</f>
        <v>3.3833333333333333</v>
      </c>
    </row>
    <row r="22" spans="1:46" x14ac:dyDescent="0.3">
      <c r="A22" s="94" t="s">
        <v>339</v>
      </c>
      <c r="B22" s="19" t="s">
        <v>43</v>
      </c>
      <c r="C22" s="19" t="s">
        <v>13</v>
      </c>
      <c r="D22" s="19">
        <v>5</v>
      </c>
      <c r="E22" s="19">
        <v>11</v>
      </c>
      <c r="F22" s="19">
        <v>27</v>
      </c>
      <c r="G22" s="19">
        <v>8</v>
      </c>
      <c r="H22" s="93" t="s">
        <v>438</v>
      </c>
      <c r="I22" s="21" t="s">
        <v>295</v>
      </c>
      <c r="J22" s="30">
        <v>300</v>
      </c>
      <c r="K22" s="37">
        <f>L22-J22</f>
        <v>0</v>
      </c>
      <c r="L22" s="30">
        <v>300</v>
      </c>
      <c r="M22" s="30">
        <v>204</v>
      </c>
      <c r="N22" s="37">
        <f>O22-M22</f>
        <v>96</v>
      </c>
      <c r="O22" s="30">
        <v>300</v>
      </c>
      <c r="P22" s="30">
        <v>218</v>
      </c>
      <c r="Q22" s="37">
        <f>R22-P22</f>
        <v>82</v>
      </c>
      <c r="R22" s="30">
        <v>300</v>
      </c>
      <c r="S22" s="36">
        <v>0.04</v>
      </c>
      <c r="T22" s="81">
        <v>0</v>
      </c>
      <c r="U22" s="81"/>
      <c r="V22" s="64" t="s">
        <v>295</v>
      </c>
      <c r="W22" s="30" t="s">
        <v>295</v>
      </c>
      <c r="X22" s="30" t="s">
        <v>295</v>
      </c>
      <c r="Y22" s="30" t="s">
        <v>295</v>
      </c>
      <c r="Z22" s="30" t="s">
        <v>295</v>
      </c>
      <c r="AA22" s="30" t="s">
        <v>295</v>
      </c>
      <c r="AB22" s="30" t="s">
        <v>295</v>
      </c>
      <c r="AC22" s="64" t="s">
        <v>295</v>
      </c>
      <c r="AD22" s="30" t="s">
        <v>295</v>
      </c>
      <c r="AE22" s="30" t="s">
        <v>295</v>
      </c>
      <c r="AF22" s="30" t="s">
        <v>295</v>
      </c>
      <c r="AG22" s="30" t="s">
        <v>295</v>
      </c>
      <c r="AH22" s="30" t="s">
        <v>295</v>
      </c>
      <c r="AI22" s="30" t="s">
        <v>295</v>
      </c>
      <c r="AJ22" s="30" t="s">
        <v>295</v>
      </c>
      <c r="AK22" s="30" t="s">
        <v>295</v>
      </c>
      <c r="AL22" s="64" t="s">
        <v>295</v>
      </c>
      <c r="AM22" s="30" t="s">
        <v>295</v>
      </c>
      <c r="AN22" s="66" t="s">
        <v>295</v>
      </c>
      <c r="AO22" s="30" t="s">
        <v>295</v>
      </c>
      <c r="AP22" s="67" t="s">
        <v>295</v>
      </c>
      <c r="AQ22" s="17">
        <v>0</v>
      </c>
      <c r="AR22" s="17">
        <v>0</v>
      </c>
      <c r="AS22" s="68">
        <f>IFERROR($V22*$V$2+$W22*$W$2+IF($X$2=0,0,$X22/$X$2)+$Y22*$Y$2+$Z22*$Z$2+$AA22*$AA$2+$AC22*$AC$2+IF($AD$2=0,0,$AD22/$AD$2)+$AE$2*$AE22+$AH22*$AH$2+IF($AI$2=0,0,$AI22/$AI$2)+$AJ22*$AJ$2+IF($AL$2=0,0,$AL22/$AL$2)+$AM22*$AM$2+$AN22*$AN$2+$AO22*$AO$2+$AP22*$AP$2,0)</f>
        <v>0</v>
      </c>
      <c r="AT22" s="72" t="str">
        <f>IFERROR($AS22/$T22,"-")</f>
        <v>-</v>
      </c>
    </row>
    <row r="23" spans="1:46" x14ac:dyDescent="0.3">
      <c r="A23" s="94" t="s">
        <v>508</v>
      </c>
      <c r="B23" s="19" t="s">
        <v>45</v>
      </c>
      <c r="C23" s="19" t="s">
        <v>13</v>
      </c>
      <c r="D23" s="19">
        <v>5</v>
      </c>
      <c r="E23" s="19">
        <v>11</v>
      </c>
      <c r="F23" s="19">
        <v>27</v>
      </c>
      <c r="G23" s="19">
        <v>8</v>
      </c>
      <c r="H23" s="93" t="s">
        <v>507</v>
      </c>
      <c r="I23" s="21" t="s">
        <v>295</v>
      </c>
      <c r="J23" s="30">
        <v>213</v>
      </c>
      <c r="K23" s="37">
        <f>L23-J23</f>
        <v>-23</v>
      </c>
      <c r="L23" s="30">
        <v>190</v>
      </c>
      <c r="M23" s="30">
        <v>300</v>
      </c>
      <c r="N23" s="37">
        <f>O23-M23</f>
        <v>-93</v>
      </c>
      <c r="O23" s="30">
        <v>207</v>
      </c>
      <c r="P23" s="30">
        <v>300</v>
      </c>
      <c r="Q23" s="37">
        <f>R23-P23</f>
        <v>-107</v>
      </c>
      <c r="R23" s="30">
        <v>193</v>
      </c>
      <c r="S23" s="36">
        <v>0.16</v>
      </c>
      <c r="T23" s="81">
        <v>16</v>
      </c>
      <c r="U23" s="81"/>
      <c r="V23" s="64">
        <v>0</v>
      </c>
      <c r="W23" s="30">
        <v>0</v>
      </c>
      <c r="X23" s="30">
        <v>0</v>
      </c>
      <c r="Y23" s="30">
        <v>0</v>
      </c>
      <c r="Z23" s="30">
        <v>0</v>
      </c>
      <c r="AA23" s="30">
        <v>0</v>
      </c>
      <c r="AB23" s="30">
        <v>0</v>
      </c>
      <c r="AC23" s="64">
        <v>0</v>
      </c>
      <c r="AD23" s="30">
        <v>0</v>
      </c>
      <c r="AE23" s="30">
        <v>0</v>
      </c>
      <c r="AF23" s="30">
        <v>0</v>
      </c>
      <c r="AG23" s="30">
        <v>110</v>
      </c>
      <c r="AH23" s="30">
        <v>74</v>
      </c>
      <c r="AI23" s="30">
        <v>825</v>
      </c>
      <c r="AJ23" s="30">
        <v>6</v>
      </c>
      <c r="AK23" s="30">
        <v>42</v>
      </c>
      <c r="AL23" s="64">
        <v>0</v>
      </c>
      <c r="AM23" s="30">
        <v>0</v>
      </c>
      <c r="AN23" s="66">
        <v>0</v>
      </c>
      <c r="AO23" s="30">
        <v>1</v>
      </c>
      <c r="AP23" s="67">
        <v>1</v>
      </c>
      <c r="AQ23" s="17">
        <v>0</v>
      </c>
      <c r="AR23" s="17">
        <v>0</v>
      </c>
      <c r="AS23" s="68">
        <f>IFERROR($V23*$V$2+$W23*$W$2+IF($X$2=0,0,$X23/$X$2)+$Y23*$Y$2+$Z23*$Z$2+$AA23*$AA$2+$AC23*$AC$2+IF($AD$2=0,0,$AD23/$AD$2)+$AE$2*$AE23+$AH23*$AH$2+IF($AI$2=0,0,$AI23/$AI$2)+$AJ23*$AJ$2+IF($AL$2=0,0,$AL23/$AL$2)+$AM23*$AM$2+$AN23*$AN$2+$AO23*$AO$2+$AP23*$AP$2,0)</f>
        <v>116.5</v>
      </c>
      <c r="AT23" s="72">
        <f>IFERROR($AS23/$T23,"-")</f>
        <v>7.28125</v>
      </c>
    </row>
    <row r="24" spans="1:46" x14ac:dyDescent="0.3">
      <c r="A24" s="94" t="s">
        <v>494</v>
      </c>
      <c r="B24" s="19" t="s">
        <v>45</v>
      </c>
      <c r="C24" s="19" t="s">
        <v>13</v>
      </c>
      <c r="D24" s="19">
        <v>5</v>
      </c>
      <c r="E24" s="19">
        <v>11</v>
      </c>
      <c r="F24" s="19">
        <v>27</v>
      </c>
      <c r="G24" s="19">
        <v>8</v>
      </c>
      <c r="H24" s="93" t="s">
        <v>436</v>
      </c>
      <c r="I24" s="21" t="s">
        <v>295</v>
      </c>
      <c r="J24" s="30">
        <v>218</v>
      </c>
      <c r="K24" s="37">
        <f>L24-J24</f>
        <v>-4</v>
      </c>
      <c r="L24" s="30">
        <v>214</v>
      </c>
      <c r="M24" s="30">
        <v>259</v>
      </c>
      <c r="N24" s="37">
        <f>O24-M24</f>
        <v>41</v>
      </c>
      <c r="O24" s="30">
        <v>300</v>
      </c>
      <c r="P24" s="30">
        <v>270</v>
      </c>
      <c r="Q24" s="37">
        <f>R24-P24</f>
        <v>7</v>
      </c>
      <c r="R24" s="30">
        <v>277</v>
      </c>
      <c r="S24" s="36">
        <v>0.02</v>
      </c>
      <c r="T24" s="81">
        <v>10</v>
      </c>
      <c r="U24" s="81"/>
      <c r="V24" s="64">
        <v>0</v>
      </c>
      <c r="W24" s="30">
        <v>0</v>
      </c>
      <c r="X24" s="30">
        <v>0</v>
      </c>
      <c r="Y24" s="30">
        <v>0</v>
      </c>
      <c r="Z24" s="30">
        <v>0</v>
      </c>
      <c r="AA24" s="30">
        <v>0</v>
      </c>
      <c r="AB24" s="30">
        <v>0</v>
      </c>
      <c r="AC24" s="64">
        <v>0</v>
      </c>
      <c r="AD24" s="30">
        <v>0</v>
      </c>
      <c r="AE24" s="30">
        <v>0</v>
      </c>
      <c r="AF24" s="30">
        <v>0</v>
      </c>
      <c r="AG24" s="30">
        <v>47</v>
      </c>
      <c r="AH24" s="30">
        <v>33</v>
      </c>
      <c r="AI24" s="30">
        <v>412</v>
      </c>
      <c r="AJ24" s="30">
        <v>4</v>
      </c>
      <c r="AK24" s="30">
        <v>17</v>
      </c>
      <c r="AL24" s="64">
        <v>0</v>
      </c>
      <c r="AM24" s="30">
        <v>0</v>
      </c>
      <c r="AN24" s="66">
        <v>0</v>
      </c>
      <c r="AO24" s="30">
        <v>0</v>
      </c>
      <c r="AP24" s="67">
        <v>0</v>
      </c>
      <c r="AQ24" s="17">
        <v>0</v>
      </c>
      <c r="AR24" s="17">
        <v>0</v>
      </c>
      <c r="AS24" s="68">
        <f>IFERROR($V24*$V$2+$W24*$W$2+IF($X$2=0,0,$X24/$X$2)+$Y24*$Y$2+$Z24*$Z$2+$AA24*$AA$2+$AC24*$AC$2+IF($AD$2=0,0,$AD24/$AD$2)+$AE$2*$AE24+$AH24*$AH$2+IF($AI$2=0,0,$AI24/$AI$2)+$AJ24*$AJ$2+IF($AL$2=0,0,$AL24/$AL$2)+$AM24*$AM$2+$AN24*$AN$2+$AO24*$AO$2+$AP24*$AP$2,0)</f>
        <v>65.2</v>
      </c>
      <c r="AT24" s="72">
        <f>IFERROR($AS24/$T24,"-")</f>
        <v>6.5200000000000005</v>
      </c>
    </row>
    <row r="25" spans="1:46" x14ac:dyDescent="0.3">
      <c r="A25" s="94" t="s">
        <v>515</v>
      </c>
      <c r="B25" s="19" t="s">
        <v>42</v>
      </c>
      <c r="C25" s="19" t="s">
        <v>13</v>
      </c>
      <c r="D25" s="19">
        <v>5</v>
      </c>
      <c r="E25" s="19">
        <v>11</v>
      </c>
      <c r="F25" s="19">
        <v>27</v>
      </c>
      <c r="G25" s="19">
        <v>8</v>
      </c>
      <c r="H25" s="93" t="s">
        <v>436</v>
      </c>
      <c r="I25" s="21" t="s">
        <v>295</v>
      </c>
      <c r="J25" s="30">
        <v>176</v>
      </c>
      <c r="K25" s="37">
        <f>L25-J25</f>
        <v>5</v>
      </c>
      <c r="L25" s="30">
        <v>181</v>
      </c>
      <c r="M25" s="30">
        <v>144</v>
      </c>
      <c r="N25" s="37">
        <f>O25-M25</f>
        <v>4</v>
      </c>
      <c r="O25" s="30">
        <v>148</v>
      </c>
      <c r="P25" s="30">
        <v>152</v>
      </c>
      <c r="Q25" s="37">
        <f>R25-P25</f>
        <v>1</v>
      </c>
      <c r="R25" s="30">
        <v>153</v>
      </c>
      <c r="S25" s="36">
        <v>0.08</v>
      </c>
      <c r="T25" s="81">
        <v>16</v>
      </c>
      <c r="U25" s="81"/>
      <c r="V25" s="64">
        <v>0</v>
      </c>
      <c r="W25" s="30">
        <v>0</v>
      </c>
      <c r="X25" s="30">
        <v>0</v>
      </c>
      <c r="Y25" s="30">
        <v>0</v>
      </c>
      <c r="Z25" s="30">
        <v>0</v>
      </c>
      <c r="AA25" s="30">
        <v>0</v>
      </c>
      <c r="AB25" s="30">
        <v>0</v>
      </c>
      <c r="AC25" s="64">
        <v>137</v>
      </c>
      <c r="AD25" s="30">
        <v>514</v>
      </c>
      <c r="AE25" s="30">
        <v>1</v>
      </c>
      <c r="AF25" s="30">
        <v>28</v>
      </c>
      <c r="AG25" s="30">
        <v>62</v>
      </c>
      <c r="AH25" s="30">
        <v>45</v>
      </c>
      <c r="AI25" s="30">
        <v>353</v>
      </c>
      <c r="AJ25" s="30">
        <v>2</v>
      </c>
      <c r="AK25" s="30">
        <v>16</v>
      </c>
      <c r="AL25" s="64">
        <v>0</v>
      </c>
      <c r="AM25" s="30">
        <v>0</v>
      </c>
      <c r="AN25" s="66">
        <v>0</v>
      </c>
      <c r="AO25" s="30">
        <v>2</v>
      </c>
      <c r="AP25" s="67">
        <v>2</v>
      </c>
      <c r="AQ25" s="17">
        <v>0</v>
      </c>
      <c r="AR25" s="17">
        <v>0</v>
      </c>
      <c r="AS25" s="68">
        <f>IFERROR($V25*$V$2+$W25*$W$2+IF($X$2=0,0,$X25/$X$2)+$Y25*$Y$2+$Z25*$Z$2+$AA25*$AA$2+$AC25*$AC$2+IF($AD$2=0,0,$AD25/$AD$2)+$AE$2*$AE25+$AH25*$AH$2+IF($AI$2=0,0,$AI25/$AI$2)+$AJ25*$AJ$2+IF($AL$2=0,0,$AL25/$AL$2)+$AM25*$AM$2+$AN25*$AN$2+$AO25*$AO$2+$AP25*$AP$2,0)</f>
        <v>100.69999999999999</v>
      </c>
      <c r="AT25" s="72">
        <f>IFERROR($AS25/$T25,"-")</f>
        <v>6.2937499999999993</v>
      </c>
    </row>
    <row r="26" spans="1:46" x14ac:dyDescent="0.3">
      <c r="A26" s="94" t="s">
        <v>465</v>
      </c>
      <c r="B26" s="19" t="s">
        <v>43</v>
      </c>
      <c r="C26" s="19" t="s">
        <v>13</v>
      </c>
      <c r="D26" s="19">
        <v>5</v>
      </c>
      <c r="E26" s="19">
        <v>11</v>
      </c>
      <c r="F26" s="19">
        <v>27</v>
      </c>
      <c r="G26" s="19">
        <v>8</v>
      </c>
      <c r="H26" s="93" t="s">
        <v>436</v>
      </c>
      <c r="I26" s="21" t="s">
        <v>295</v>
      </c>
      <c r="J26" s="30">
        <v>300</v>
      </c>
      <c r="K26" s="37">
        <f>L26-J26</f>
        <v>0</v>
      </c>
      <c r="L26" s="30">
        <v>300</v>
      </c>
      <c r="M26" s="30">
        <v>300</v>
      </c>
      <c r="N26" s="37">
        <f>O26-M26</f>
        <v>0</v>
      </c>
      <c r="O26" s="30">
        <v>300</v>
      </c>
      <c r="P26" s="30">
        <v>300</v>
      </c>
      <c r="Q26" s="37">
        <f>R26-P26</f>
        <v>0</v>
      </c>
      <c r="R26" s="30">
        <v>300</v>
      </c>
      <c r="S26" s="36">
        <v>0</v>
      </c>
      <c r="T26" s="81">
        <v>8</v>
      </c>
      <c r="U26" s="81"/>
      <c r="V26" s="64">
        <v>0</v>
      </c>
      <c r="W26" s="30">
        <v>0</v>
      </c>
      <c r="X26" s="30">
        <v>0</v>
      </c>
      <c r="Y26" s="30">
        <v>0</v>
      </c>
      <c r="Z26" s="30">
        <v>0</v>
      </c>
      <c r="AA26" s="30">
        <v>0</v>
      </c>
      <c r="AB26" s="30">
        <v>0</v>
      </c>
      <c r="AC26" s="64">
        <v>0</v>
      </c>
      <c r="AD26" s="30">
        <v>0</v>
      </c>
      <c r="AE26" s="30">
        <v>0</v>
      </c>
      <c r="AF26" s="30">
        <v>0</v>
      </c>
      <c r="AG26" s="30">
        <v>44</v>
      </c>
      <c r="AH26" s="30">
        <v>31</v>
      </c>
      <c r="AI26" s="30">
        <v>363</v>
      </c>
      <c r="AJ26" s="30">
        <v>0</v>
      </c>
      <c r="AK26" s="30">
        <v>17</v>
      </c>
      <c r="AL26" s="64">
        <v>0</v>
      </c>
      <c r="AM26" s="30">
        <v>0</v>
      </c>
      <c r="AN26" s="66">
        <v>0</v>
      </c>
      <c r="AO26" s="30">
        <v>1</v>
      </c>
      <c r="AP26" s="67">
        <v>0</v>
      </c>
      <c r="AQ26" s="17">
        <v>0</v>
      </c>
      <c r="AR26" s="17">
        <v>0</v>
      </c>
      <c r="AS26" s="68">
        <f>IFERROR($V26*$V$2+$W26*$W$2+IF($X$2=0,0,$X26/$X$2)+$Y26*$Y$2+$Z26*$Z$2+$AA26*$AA$2+$AC26*$AC$2+IF($AD$2=0,0,$AD26/$AD$2)+$AE$2*$AE26+$AH26*$AH$2+IF($AI$2=0,0,$AI26/$AI$2)+$AJ26*$AJ$2+IF($AL$2=0,0,$AL26/$AL$2)+$AM26*$AM$2+$AN26*$AN$2+$AO26*$AO$2+$AP26*$AP$2,0)</f>
        <v>36.299999999999997</v>
      </c>
      <c r="AT26" s="72">
        <f>IFERROR($AS26/$T26,"-")</f>
        <v>4.5374999999999996</v>
      </c>
    </row>
    <row r="27" spans="1:46" x14ac:dyDescent="0.3">
      <c r="A27" s="94" t="s">
        <v>284</v>
      </c>
      <c r="B27" s="19" t="s">
        <v>44</v>
      </c>
      <c r="C27" s="19" t="s">
        <v>13</v>
      </c>
      <c r="D27" s="19">
        <v>5</v>
      </c>
      <c r="E27" s="19">
        <v>11</v>
      </c>
      <c r="F27" s="19">
        <v>27</v>
      </c>
      <c r="G27" s="19">
        <v>8</v>
      </c>
      <c r="H27" s="93" t="s">
        <v>524</v>
      </c>
      <c r="I27" s="21" t="s">
        <v>295</v>
      </c>
      <c r="J27" s="30">
        <v>157</v>
      </c>
      <c r="K27" s="37">
        <f>L27-J27</f>
        <v>1</v>
      </c>
      <c r="L27" s="30">
        <v>158</v>
      </c>
      <c r="M27" s="30">
        <v>145</v>
      </c>
      <c r="N27" s="37">
        <f>O27-M27</f>
        <v>4</v>
      </c>
      <c r="O27" s="30">
        <v>149</v>
      </c>
      <c r="P27" s="30">
        <v>172</v>
      </c>
      <c r="Q27" s="37">
        <f>R27-P27</f>
        <v>-2</v>
      </c>
      <c r="R27" s="30">
        <v>170</v>
      </c>
      <c r="S27" s="36">
        <v>0.14000000000000001</v>
      </c>
      <c r="T27" s="81">
        <v>10</v>
      </c>
      <c r="U27" s="81"/>
      <c r="V27" s="64">
        <v>266</v>
      </c>
      <c r="W27" s="30">
        <v>147</v>
      </c>
      <c r="X27" s="30">
        <v>2791</v>
      </c>
      <c r="Y27" s="30">
        <v>14</v>
      </c>
      <c r="Z27" s="30">
        <v>12</v>
      </c>
      <c r="AA27" s="30">
        <v>16</v>
      </c>
      <c r="AB27" s="30">
        <v>123</v>
      </c>
      <c r="AC27" s="64">
        <v>13</v>
      </c>
      <c r="AD27" s="30">
        <v>23</v>
      </c>
      <c r="AE27" s="30">
        <v>3</v>
      </c>
      <c r="AF27" s="30">
        <v>6</v>
      </c>
      <c r="AG27" s="30">
        <v>0</v>
      </c>
      <c r="AH27" s="30">
        <v>0</v>
      </c>
      <c r="AI27" s="30">
        <v>0</v>
      </c>
      <c r="AJ27" s="30">
        <v>0</v>
      </c>
      <c r="AK27" s="30">
        <v>0</v>
      </c>
      <c r="AL27" s="64">
        <v>0</v>
      </c>
      <c r="AM27" s="30">
        <v>0</v>
      </c>
      <c r="AN27" s="66">
        <v>1</v>
      </c>
      <c r="AO27" s="30">
        <v>5</v>
      </c>
      <c r="AP27" s="67">
        <v>2</v>
      </c>
      <c r="AQ27" s="17">
        <v>0</v>
      </c>
      <c r="AR27" s="17">
        <v>0</v>
      </c>
      <c r="AS27" s="68">
        <f>IFERROR($V27*$V$2+$W27*$W$2+IF($X$2=0,0,$X27/$X$2)+$Y27*$Y$2+$Z27*$Z$2+$AA27*$AA$2+$AC27*$AC$2+IF($AD$2=0,0,$AD27/$AD$2)+$AE$2*$AE27+$AH27*$AH$2+IF($AI$2=0,0,$AI27/$AI$2)+$AJ27*$AJ$2+IF($AL$2=0,0,$AL27/$AL$2)+$AM27*$AM$2+$AN27*$AN$2+$AO27*$AO$2+$AP27*$AP$2,0)</f>
        <v>173.94</v>
      </c>
      <c r="AT27" s="72">
        <f>IFERROR($AS27/$T27,"-")</f>
        <v>17.393999999999998</v>
      </c>
    </row>
    <row r="28" spans="1:46" x14ac:dyDescent="0.3">
      <c r="A28" s="94" t="s">
        <v>311</v>
      </c>
      <c r="B28" s="19" t="s">
        <v>42</v>
      </c>
      <c r="C28" s="19" t="s">
        <v>13</v>
      </c>
      <c r="D28" s="19">
        <v>5</v>
      </c>
      <c r="E28" s="19">
        <v>11</v>
      </c>
      <c r="F28" s="19">
        <v>27</v>
      </c>
      <c r="G28" s="19">
        <v>8</v>
      </c>
      <c r="H28" s="93" t="s">
        <v>436</v>
      </c>
      <c r="I28" s="21" t="s">
        <v>295</v>
      </c>
      <c r="J28" s="30">
        <v>118</v>
      </c>
      <c r="K28" s="37">
        <f>L28-J28</f>
        <v>-14</v>
      </c>
      <c r="L28" s="30">
        <v>104</v>
      </c>
      <c r="M28" s="30">
        <v>109</v>
      </c>
      <c r="N28" s="37">
        <f>O28-M28</f>
        <v>-4</v>
      </c>
      <c r="O28" s="30">
        <v>105</v>
      </c>
      <c r="P28" s="30">
        <v>127</v>
      </c>
      <c r="Q28" s="37">
        <f>R28-P28</f>
        <v>-13</v>
      </c>
      <c r="R28" s="30">
        <v>114</v>
      </c>
      <c r="S28" s="36">
        <v>0.68</v>
      </c>
      <c r="T28" s="81">
        <v>10</v>
      </c>
      <c r="U28" s="81"/>
      <c r="V28" s="64">
        <v>0</v>
      </c>
      <c r="W28" s="30">
        <v>0</v>
      </c>
      <c r="X28" s="30">
        <v>0</v>
      </c>
      <c r="Y28" s="30">
        <v>0</v>
      </c>
      <c r="Z28" s="30">
        <v>0</v>
      </c>
      <c r="AA28" s="30">
        <v>0</v>
      </c>
      <c r="AB28" s="30">
        <v>0</v>
      </c>
      <c r="AC28" s="64">
        <v>151</v>
      </c>
      <c r="AD28" s="30">
        <v>641</v>
      </c>
      <c r="AE28" s="30">
        <v>2</v>
      </c>
      <c r="AF28" s="30">
        <v>41</v>
      </c>
      <c r="AG28" s="30">
        <v>41</v>
      </c>
      <c r="AH28" s="30">
        <v>31</v>
      </c>
      <c r="AI28" s="30">
        <v>153</v>
      </c>
      <c r="AJ28" s="30">
        <v>0</v>
      </c>
      <c r="AK28" s="30">
        <v>4</v>
      </c>
      <c r="AL28" s="64">
        <v>0</v>
      </c>
      <c r="AM28" s="30">
        <v>0</v>
      </c>
      <c r="AN28" s="66">
        <v>0</v>
      </c>
      <c r="AO28" s="30">
        <v>0</v>
      </c>
      <c r="AP28" s="67">
        <v>0</v>
      </c>
      <c r="AQ28" s="17">
        <v>0</v>
      </c>
      <c r="AR28" s="17">
        <v>0</v>
      </c>
      <c r="AS28" s="68">
        <f>IFERROR($V28*$V$2+$W28*$W$2+IF($X$2=0,0,$X28/$X$2)+$Y28*$Y$2+$Z28*$Z$2+$AA28*$AA$2+$AC28*$AC$2+IF($AD$2=0,0,$AD28/$AD$2)+$AE$2*$AE28+$AH28*$AH$2+IF($AI$2=0,0,$AI28/$AI$2)+$AJ28*$AJ$2+IF($AL$2=0,0,$AL28/$AL$2)+$AM28*$AM$2+$AN28*$AN$2+$AO28*$AO$2+$AP28*$AP$2,0)</f>
        <v>91.399999999999991</v>
      </c>
      <c r="AT28" s="72">
        <f>IFERROR($AS28/$T28,"-")</f>
        <v>9.1399999999999988</v>
      </c>
    </row>
    <row r="29" spans="1:46" x14ac:dyDescent="0.3">
      <c r="A29" s="94" t="s">
        <v>538</v>
      </c>
      <c r="B29" s="19" t="s">
        <v>43</v>
      </c>
      <c r="C29" s="19" t="s">
        <v>13</v>
      </c>
      <c r="D29" s="19">
        <v>5</v>
      </c>
      <c r="E29" s="19">
        <v>11</v>
      </c>
      <c r="F29" s="19">
        <v>27</v>
      </c>
      <c r="G29" s="19">
        <v>8</v>
      </c>
      <c r="H29" s="93" t="s">
        <v>436</v>
      </c>
      <c r="I29" s="21" t="s">
        <v>295</v>
      </c>
      <c r="J29" s="30">
        <v>110</v>
      </c>
      <c r="K29" s="37">
        <f>L29-J29</f>
        <v>10</v>
      </c>
      <c r="L29" s="30">
        <v>120</v>
      </c>
      <c r="M29" s="30">
        <v>113</v>
      </c>
      <c r="N29" s="37">
        <f>O29-M29</f>
        <v>-1</v>
      </c>
      <c r="O29" s="30">
        <v>112</v>
      </c>
      <c r="P29" s="30">
        <v>99</v>
      </c>
      <c r="Q29" s="37">
        <f>R29-P29</f>
        <v>4</v>
      </c>
      <c r="R29" s="30">
        <v>103</v>
      </c>
      <c r="S29" s="36">
        <v>0.56999999999999995</v>
      </c>
      <c r="T29" s="81">
        <v>16</v>
      </c>
      <c r="U29" s="81"/>
      <c r="V29" s="64">
        <v>0</v>
      </c>
      <c r="W29" s="30">
        <v>0</v>
      </c>
      <c r="X29" s="30">
        <v>0</v>
      </c>
      <c r="Y29" s="30">
        <v>0</v>
      </c>
      <c r="Z29" s="30">
        <v>0</v>
      </c>
      <c r="AA29" s="30">
        <v>0</v>
      </c>
      <c r="AB29" s="30">
        <v>0</v>
      </c>
      <c r="AC29" s="64">
        <v>0</v>
      </c>
      <c r="AD29" s="30">
        <v>0</v>
      </c>
      <c r="AE29" s="30">
        <v>0</v>
      </c>
      <c r="AF29" s="30">
        <v>0</v>
      </c>
      <c r="AG29" s="30">
        <v>127</v>
      </c>
      <c r="AH29" s="30">
        <v>75</v>
      </c>
      <c r="AI29" s="30">
        <v>944</v>
      </c>
      <c r="AJ29" s="30">
        <v>5</v>
      </c>
      <c r="AK29" s="30">
        <v>53</v>
      </c>
      <c r="AL29" s="64">
        <v>0</v>
      </c>
      <c r="AM29" s="30">
        <v>0</v>
      </c>
      <c r="AN29" s="66">
        <v>0</v>
      </c>
      <c r="AO29" s="30">
        <v>1</v>
      </c>
      <c r="AP29" s="67">
        <v>1</v>
      </c>
      <c r="AQ29" s="17">
        <v>0</v>
      </c>
      <c r="AR29" s="17">
        <v>0</v>
      </c>
      <c r="AS29" s="68">
        <f>IFERROR($V29*$V$2+$W29*$W$2+IF($X$2=0,0,$X29/$X$2)+$Y29*$Y$2+$Z29*$Z$2+$AA29*$AA$2+$AC29*$AC$2+IF($AD$2=0,0,$AD29/$AD$2)+$AE$2*$AE29+$AH29*$AH$2+IF($AI$2=0,0,$AI29/$AI$2)+$AJ29*$AJ$2+IF($AL$2=0,0,$AL29/$AL$2)+$AM29*$AM$2+$AN29*$AN$2+$AO29*$AO$2+$AP29*$AP$2,0)</f>
        <v>122.4</v>
      </c>
      <c r="AT29" s="72">
        <f>IFERROR($AS29/$T29,"-")</f>
        <v>7.65</v>
      </c>
    </row>
    <row r="30" spans="1:46" x14ac:dyDescent="0.3">
      <c r="A30" s="94" t="s">
        <v>532</v>
      </c>
      <c r="B30" s="19" t="s">
        <v>42</v>
      </c>
      <c r="C30" s="19" t="s">
        <v>13</v>
      </c>
      <c r="D30" s="19">
        <v>5</v>
      </c>
      <c r="E30" s="19">
        <v>11</v>
      </c>
      <c r="F30" s="19">
        <v>27</v>
      </c>
      <c r="G30" s="19">
        <v>8</v>
      </c>
      <c r="H30" s="93" t="s">
        <v>531</v>
      </c>
      <c r="I30" s="21" t="s">
        <v>295</v>
      </c>
      <c r="J30" s="30">
        <v>189</v>
      </c>
      <c r="K30" s="37">
        <f>L30-J30</f>
        <v>-47</v>
      </c>
      <c r="L30" s="30">
        <v>142</v>
      </c>
      <c r="M30" s="30">
        <v>161</v>
      </c>
      <c r="N30" s="37">
        <f>O30-M30</f>
        <v>-3</v>
      </c>
      <c r="O30" s="30">
        <v>158</v>
      </c>
      <c r="P30" s="30">
        <v>170</v>
      </c>
      <c r="Q30" s="37">
        <f>R30-P30</f>
        <v>-1</v>
      </c>
      <c r="R30" s="30">
        <v>169</v>
      </c>
      <c r="S30" s="36">
        <v>0.14000000000000001</v>
      </c>
      <c r="T30" s="81" t="s">
        <v>295</v>
      </c>
      <c r="U30" s="81"/>
      <c r="V30" s="64" t="s">
        <v>295</v>
      </c>
      <c r="W30" s="30" t="s">
        <v>295</v>
      </c>
      <c r="X30" s="30" t="s">
        <v>295</v>
      </c>
      <c r="Y30" s="30" t="s">
        <v>295</v>
      </c>
      <c r="Z30" s="30" t="s">
        <v>295</v>
      </c>
      <c r="AA30" s="30" t="s">
        <v>295</v>
      </c>
      <c r="AB30" s="30" t="s">
        <v>295</v>
      </c>
      <c r="AC30" s="64" t="s">
        <v>295</v>
      </c>
      <c r="AD30" s="30" t="s">
        <v>295</v>
      </c>
      <c r="AE30" s="30" t="s">
        <v>295</v>
      </c>
      <c r="AF30" s="30" t="s">
        <v>295</v>
      </c>
      <c r="AG30" s="30" t="s">
        <v>295</v>
      </c>
      <c r="AH30" s="30" t="s">
        <v>295</v>
      </c>
      <c r="AI30" s="30" t="s">
        <v>295</v>
      </c>
      <c r="AJ30" s="30" t="s">
        <v>295</v>
      </c>
      <c r="AK30" s="30" t="s">
        <v>295</v>
      </c>
      <c r="AL30" s="64" t="s">
        <v>295</v>
      </c>
      <c r="AM30" s="30" t="s">
        <v>295</v>
      </c>
      <c r="AN30" s="66" t="s">
        <v>295</v>
      </c>
      <c r="AO30" s="30" t="s">
        <v>295</v>
      </c>
      <c r="AP30" s="67" t="s">
        <v>295</v>
      </c>
      <c r="AQ30" s="17">
        <v>0</v>
      </c>
      <c r="AR30" s="17">
        <v>0</v>
      </c>
      <c r="AS30" s="68">
        <f>IFERROR($V30*$V$2+$W30*$W$2+IF($X$2=0,0,$X30/$X$2)+$Y30*$Y$2+$Z30*$Z$2+$AA30*$AA$2+$AC30*$AC$2+IF($AD$2=0,0,$AD30/$AD$2)+$AE$2*$AE30+$AH30*$AH$2+IF($AI$2=0,0,$AI30/$AI$2)+$AJ30*$AJ$2+IF($AL$2=0,0,$AL30/$AL$2)+$AM30*$AM$2+$AN30*$AN$2+$AO30*$AO$2+$AP30*$AP$2,0)</f>
        <v>0</v>
      </c>
      <c r="AT30" s="72" t="str">
        <f>IFERROR($AS30/$T30,"-")</f>
        <v>-</v>
      </c>
    </row>
    <row r="31" spans="1:46" x14ac:dyDescent="0.3">
      <c r="A31" s="94" t="s">
        <v>216</v>
      </c>
      <c r="B31" s="19" t="s">
        <v>43</v>
      </c>
      <c r="C31" s="19" t="s">
        <v>13</v>
      </c>
      <c r="D31" s="19">
        <v>5</v>
      </c>
      <c r="E31" s="19">
        <v>11</v>
      </c>
      <c r="F31" s="19">
        <v>27</v>
      </c>
      <c r="G31" s="19">
        <v>8</v>
      </c>
      <c r="H31" s="93" t="s">
        <v>436</v>
      </c>
      <c r="I31" s="21" t="s">
        <v>295</v>
      </c>
      <c r="J31" s="30">
        <v>142</v>
      </c>
      <c r="K31" s="37">
        <f>L31-J31</f>
        <v>18</v>
      </c>
      <c r="L31" s="30">
        <v>160</v>
      </c>
      <c r="M31" s="30">
        <v>139</v>
      </c>
      <c r="N31" s="37">
        <f>O31-M31</f>
        <v>4</v>
      </c>
      <c r="O31" s="30">
        <v>143</v>
      </c>
      <c r="P31" s="30">
        <v>136</v>
      </c>
      <c r="Q31" s="37">
        <f>R31-P31</f>
        <v>5</v>
      </c>
      <c r="R31" s="30">
        <v>141</v>
      </c>
      <c r="S31" s="36">
        <v>0.21</v>
      </c>
      <c r="T31" s="81">
        <v>16</v>
      </c>
      <c r="U31" s="81"/>
      <c r="V31" s="64">
        <v>0</v>
      </c>
      <c r="W31" s="30">
        <v>0</v>
      </c>
      <c r="X31" s="30">
        <v>0</v>
      </c>
      <c r="Y31" s="30">
        <v>0</v>
      </c>
      <c r="Z31" s="30">
        <v>0</v>
      </c>
      <c r="AA31" s="30">
        <v>0</v>
      </c>
      <c r="AB31" s="30">
        <v>0</v>
      </c>
      <c r="AC31" s="64">
        <v>1</v>
      </c>
      <c r="AD31" s="30">
        <v>6</v>
      </c>
      <c r="AE31" s="30">
        <v>0</v>
      </c>
      <c r="AF31" s="30">
        <v>0</v>
      </c>
      <c r="AG31" s="30">
        <v>72</v>
      </c>
      <c r="AH31" s="30">
        <v>39</v>
      </c>
      <c r="AI31" s="30">
        <v>473</v>
      </c>
      <c r="AJ31" s="30">
        <v>2</v>
      </c>
      <c r="AK31" s="30">
        <v>27</v>
      </c>
      <c r="AL31" s="64">
        <v>0</v>
      </c>
      <c r="AM31" s="30">
        <v>0</v>
      </c>
      <c r="AN31" s="66">
        <v>0</v>
      </c>
      <c r="AO31" s="30">
        <v>0</v>
      </c>
      <c r="AP31" s="67">
        <v>0</v>
      </c>
      <c r="AQ31" s="17">
        <v>0</v>
      </c>
      <c r="AR31" s="17">
        <v>0</v>
      </c>
      <c r="AS31" s="68">
        <f>IFERROR($V31*$V$2+$W31*$W$2+IF($X$2=0,0,$X31/$X$2)+$Y31*$Y$2+$Z31*$Z$2+$AA31*$AA$2+$AC31*$AC$2+IF($AD$2=0,0,$AD31/$AD$2)+$AE$2*$AE31+$AH31*$AH$2+IF($AI$2=0,0,$AI31/$AI$2)+$AJ31*$AJ$2+IF($AL$2=0,0,$AL31/$AL$2)+$AM31*$AM$2+$AN31*$AN$2+$AO31*$AO$2+$AP31*$AP$2,0)</f>
        <v>59.9</v>
      </c>
      <c r="AT31" s="72">
        <f>IFERROR($AS31/$T31,"-")</f>
        <v>3.7437499999999999</v>
      </c>
    </row>
    <row r="32" spans="1:46" x14ac:dyDescent="0.3">
      <c r="A32" s="94" t="s">
        <v>421</v>
      </c>
      <c r="B32" s="19" t="s">
        <v>45</v>
      </c>
      <c r="C32" s="19" t="s">
        <v>13</v>
      </c>
      <c r="D32" s="20">
        <v>5</v>
      </c>
      <c r="E32" s="20">
        <v>11</v>
      </c>
      <c r="F32" s="19">
        <v>27</v>
      </c>
      <c r="G32" s="19">
        <v>8</v>
      </c>
      <c r="H32" s="93" t="s">
        <v>459</v>
      </c>
      <c r="I32" s="21" t="s">
        <v>295</v>
      </c>
      <c r="J32" s="30">
        <v>300</v>
      </c>
      <c r="K32" s="37">
        <f>L32-J32</f>
        <v>0</v>
      </c>
      <c r="L32" s="30">
        <v>300</v>
      </c>
      <c r="M32" s="30">
        <v>300</v>
      </c>
      <c r="N32" s="37">
        <f>O32-M32</f>
        <v>0</v>
      </c>
      <c r="O32" s="30">
        <v>300</v>
      </c>
      <c r="P32" s="30">
        <v>247</v>
      </c>
      <c r="Q32" s="37">
        <f>R32-P32</f>
        <v>22</v>
      </c>
      <c r="R32" s="30">
        <v>269</v>
      </c>
      <c r="S32" s="36">
        <v>0.01</v>
      </c>
      <c r="T32" s="81">
        <v>14</v>
      </c>
      <c r="U32" s="81"/>
      <c r="V32" s="64">
        <v>0</v>
      </c>
      <c r="W32" s="30">
        <v>0</v>
      </c>
      <c r="X32" s="30">
        <v>0</v>
      </c>
      <c r="Y32" s="30">
        <v>0</v>
      </c>
      <c r="Z32" s="30">
        <v>0</v>
      </c>
      <c r="AA32" s="30">
        <v>0</v>
      </c>
      <c r="AB32" s="30">
        <v>0</v>
      </c>
      <c r="AC32" s="64">
        <v>0</v>
      </c>
      <c r="AD32" s="30">
        <v>0</v>
      </c>
      <c r="AE32" s="30">
        <v>0</v>
      </c>
      <c r="AF32" s="30">
        <v>0</v>
      </c>
      <c r="AG32" s="30">
        <v>48</v>
      </c>
      <c r="AH32" s="30">
        <v>32</v>
      </c>
      <c r="AI32" s="30">
        <v>268</v>
      </c>
      <c r="AJ32" s="30">
        <v>1</v>
      </c>
      <c r="AK32" s="30">
        <v>16</v>
      </c>
      <c r="AL32" s="64">
        <v>6</v>
      </c>
      <c r="AM32" s="30">
        <v>0</v>
      </c>
      <c r="AN32" s="66">
        <v>0</v>
      </c>
      <c r="AO32" s="30">
        <v>1</v>
      </c>
      <c r="AP32" s="67">
        <v>0</v>
      </c>
      <c r="AQ32" s="17">
        <v>0</v>
      </c>
      <c r="AR32" s="17">
        <v>0</v>
      </c>
      <c r="AS32" s="68">
        <f>IFERROR($V32*$V$2+$W32*$W$2+IF($X$2=0,0,$X32/$X$2)+$Y32*$Y$2+$Z32*$Z$2+$AA32*$AA$2+$AC32*$AC$2+IF($AD$2=0,0,$AD32/$AD$2)+$AE$2*$AE32+$AH32*$AH$2+IF($AI$2=0,0,$AI32/$AI$2)+$AJ32*$AJ$2+IF($AL$2=0,0,$AL32/$AL$2)+$AM32*$AM$2+$AN32*$AN$2+$AO32*$AO$2+$AP32*$AP$2,0)</f>
        <v>32.799999999999997</v>
      </c>
      <c r="AT32" s="72">
        <f>IFERROR($AS32/$T32,"-")</f>
        <v>2.3428571428571425</v>
      </c>
    </row>
    <row r="33" spans="1:46" x14ac:dyDescent="0.3">
      <c r="A33" s="94" t="s">
        <v>246</v>
      </c>
      <c r="B33" s="19" t="s">
        <v>43</v>
      </c>
      <c r="C33" s="19" t="s">
        <v>13</v>
      </c>
      <c r="D33" s="20">
        <v>5</v>
      </c>
      <c r="E33" s="20">
        <v>11</v>
      </c>
      <c r="F33" s="19">
        <v>27</v>
      </c>
      <c r="G33" s="19">
        <v>8</v>
      </c>
      <c r="H33" s="93" t="s">
        <v>436</v>
      </c>
      <c r="I33" s="21" t="s">
        <v>295</v>
      </c>
      <c r="J33" s="30">
        <v>144</v>
      </c>
      <c r="K33" s="37">
        <f>L33-J33</f>
        <v>-32</v>
      </c>
      <c r="L33" s="30">
        <v>112</v>
      </c>
      <c r="M33" s="30">
        <v>134</v>
      </c>
      <c r="N33" s="37">
        <f>O33-M33</f>
        <v>5</v>
      </c>
      <c r="O33" s="30">
        <v>139</v>
      </c>
      <c r="P33" s="30">
        <v>138</v>
      </c>
      <c r="Q33" s="37">
        <f>R33-P33</f>
        <v>-2</v>
      </c>
      <c r="R33" s="30">
        <v>136</v>
      </c>
      <c r="S33" s="36">
        <v>0.48</v>
      </c>
      <c r="T33" s="81">
        <v>7</v>
      </c>
      <c r="U33" s="81"/>
      <c r="V33" s="64">
        <v>0</v>
      </c>
      <c r="W33" s="30">
        <v>0</v>
      </c>
      <c r="X33" s="30">
        <v>0</v>
      </c>
      <c r="Y33" s="30">
        <v>0</v>
      </c>
      <c r="Z33" s="30">
        <v>0</v>
      </c>
      <c r="AA33" s="30">
        <v>0</v>
      </c>
      <c r="AB33" s="30">
        <v>0</v>
      </c>
      <c r="AC33" s="64">
        <v>0</v>
      </c>
      <c r="AD33" s="30">
        <v>0</v>
      </c>
      <c r="AE33" s="30">
        <v>0</v>
      </c>
      <c r="AF33" s="30">
        <v>0</v>
      </c>
      <c r="AG33" s="30">
        <v>73</v>
      </c>
      <c r="AH33" s="30">
        <v>46</v>
      </c>
      <c r="AI33" s="30">
        <v>670</v>
      </c>
      <c r="AJ33" s="30">
        <v>3</v>
      </c>
      <c r="AK33" s="30">
        <v>28</v>
      </c>
      <c r="AL33" s="64">
        <v>32</v>
      </c>
      <c r="AM33" s="30">
        <v>0</v>
      </c>
      <c r="AN33" s="66">
        <v>0</v>
      </c>
      <c r="AO33" s="30">
        <v>0</v>
      </c>
      <c r="AP33" s="67">
        <v>0</v>
      </c>
      <c r="AQ33" s="17">
        <v>0</v>
      </c>
      <c r="AR33" s="17">
        <v>0</v>
      </c>
      <c r="AS33" s="68">
        <f>IFERROR($V33*$V$2+$W33*$W$2+IF($X$2=0,0,$X33/$X$2)+$Y33*$Y$2+$Z33*$Z$2+$AA33*$AA$2+$AC33*$AC$2+IF($AD$2=0,0,$AD33/$AD$2)+$AE$2*$AE33+$AH33*$AH$2+IF($AI$2=0,0,$AI33/$AI$2)+$AJ33*$AJ$2+IF($AL$2=0,0,$AL33/$AL$2)+$AM33*$AM$2+$AN33*$AN$2+$AO33*$AO$2+$AP33*$AP$2,0)</f>
        <v>85</v>
      </c>
      <c r="AT33" s="72">
        <f>IFERROR($AS33/$T33,"-")</f>
        <v>12.142857142857142</v>
      </c>
    </row>
    <row r="34" spans="1:46" x14ac:dyDescent="0.3">
      <c r="A34" s="94" t="s">
        <v>217</v>
      </c>
      <c r="B34" s="19" t="s">
        <v>42</v>
      </c>
      <c r="C34" s="19" t="s">
        <v>13</v>
      </c>
      <c r="D34" s="20">
        <v>5</v>
      </c>
      <c r="E34" s="20">
        <v>11</v>
      </c>
      <c r="F34" s="19">
        <v>27</v>
      </c>
      <c r="G34" s="19">
        <v>8</v>
      </c>
      <c r="H34" s="93" t="s">
        <v>436</v>
      </c>
      <c r="I34" s="21" t="s">
        <v>295</v>
      </c>
      <c r="J34" s="30">
        <v>170</v>
      </c>
      <c r="K34" s="37">
        <f>L34-J34</f>
        <v>130</v>
      </c>
      <c r="L34" s="30">
        <v>300</v>
      </c>
      <c r="M34" s="30">
        <v>175</v>
      </c>
      <c r="N34" s="37">
        <f>O34-M34</f>
        <v>-14</v>
      </c>
      <c r="O34" s="30">
        <v>161</v>
      </c>
      <c r="P34" s="30">
        <v>176</v>
      </c>
      <c r="Q34" s="37">
        <f>R34-P34</f>
        <v>14</v>
      </c>
      <c r="R34" s="30">
        <v>190</v>
      </c>
      <c r="S34" s="36">
        <v>0.08</v>
      </c>
      <c r="T34" s="81">
        <v>6</v>
      </c>
      <c r="U34" s="81"/>
      <c r="V34" s="64">
        <v>0</v>
      </c>
      <c r="W34" s="30">
        <v>0</v>
      </c>
      <c r="X34" s="30">
        <v>0</v>
      </c>
      <c r="Y34" s="30">
        <v>0</v>
      </c>
      <c r="Z34" s="30">
        <v>0</v>
      </c>
      <c r="AA34" s="30">
        <v>0</v>
      </c>
      <c r="AB34" s="30">
        <v>0</v>
      </c>
      <c r="AC34" s="64">
        <v>63</v>
      </c>
      <c r="AD34" s="30">
        <v>231</v>
      </c>
      <c r="AE34" s="30">
        <v>0</v>
      </c>
      <c r="AF34" s="30">
        <v>10</v>
      </c>
      <c r="AG34" s="30">
        <v>5</v>
      </c>
      <c r="AH34" s="30">
        <v>4</v>
      </c>
      <c r="AI34" s="30">
        <v>21</v>
      </c>
      <c r="AJ34" s="30">
        <v>0</v>
      </c>
      <c r="AK34" s="30">
        <v>0</v>
      </c>
      <c r="AL34" s="64">
        <v>0</v>
      </c>
      <c r="AM34" s="30">
        <v>0</v>
      </c>
      <c r="AN34" s="66">
        <v>0</v>
      </c>
      <c r="AO34" s="30">
        <v>2</v>
      </c>
      <c r="AP34" s="67">
        <v>2</v>
      </c>
      <c r="AQ34" s="17">
        <v>0</v>
      </c>
      <c r="AR34" s="17">
        <v>0</v>
      </c>
      <c r="AS34" s="68">
        <f>IFERROR($V34*$V$2+$W34*$W$2+IF($X$2=0,0,$X34/$X$2)+$Y34*$Y$2+$Z34*$Z$2+$AA34*$AA$2+$AC34*$AC$2+IF($AD$2=0,0,$AD34/$AD$2)+$AE$2*$AE34+$AH34*$AH$2+IF($AI$2=0,0,$AI34/$AI$2)+$AJ34*$AJ$2+IF($AL$2=0,0,$AL34/$AL$2)+$AM34*$AM$2+$AN34*$AN$2+$AO34*$AO$2+$AP34*$AP$2,0)</f>
        <v>21.200000000000003</v>
      </c>
      <c r="AT34" s="72">
        <f>IFERROR($AS34/$T34,"-")</f>
        <v>3.5333333333333337</v>
      </c>
    </row>
    <row r="35" spans="1:46" x14ac:dyDescent="0.3">
      <c r="A35" s="94" t="s">
        <v>540</v>
      </c>
      <c r="B35" s="19" t="s">
        <v>44</v>
      </c>
      <c r="C35" s="19" t="s">
        <v>38</v>
      </c>
      <c r="D35" s="19">
        <v>8</v>
      </c>
      <c r="E35" s="19">
        <v>8</v>
      </c>
      <c r="F35" s="19">
        <v>7</v>
      </c>
      <c r="G35" s="19">
        <v>10</v>
      </c>
      <c r="H35" s="93" t="s">
        <v>436</v>
      </c>
      <c r="I35" s="21" t="s">
        <v>295</v>
      </c>
      <c r="J35" s="30">
        <v>88</v>
      </c>
      <c r="K35" s="37">
        <f>L35-J35</f>
        <v>27</v>
      </c>
      <c r="L35" s="30">
        <v>115</v>
      </c>
      <c r="M35" s="30">
        <v>111</v>
      </c>
      <c r="N35" s="37">
        <f>O35-M35</f>
        <v>0</v>
      </c>
      <c r="O35" s="30">
        <v>111</v>
      </c>
      <c r="P35" s="30">
        <v>111</v>
      </c>
      <c r="Q35" s="37">
        <f>R35-P35</f>
        <v>-1</v>
      </c>
      <c r="R35" s="30">
        <v>110</v>
      </c>
      <c r="S35" s="36">
        <v>0.8</v>
      </c>
      <c r="T35" s="81">
        <v>14</v>
      </c>
      <c r="U35" s="81"/>
      <c r="V35" s="64">
        <v>242</v>
      </c>
      <c r="W35" s="30">
        <v>138</v>
      </c>
      <c r="X35" s="30">
        <v>3035</v>
      </c>
      <c r="Y35" s="30">
        <v>20</v>
      </c>
      <c r="Z35" s="30">
        <v>6</v>
      </c>
      <c r="AA35" s="30">
        <v>36</v>
      </c>
      <c r="AB35" s="30">
        <v>129</v>
      </c>
      <c r="AC35" s="64">
        <v>104</v>
      </c>
      <c r="AD35" s="30">
        <v>568</v>
      </c>
      <c r="AE35" s="30">
        <v>4</v>
      </c>
      <c r="AF35" s="30">
        <v>28</v>
      </c>
      <c r="AG35" s="30">
        <v>1</v>
      </c>
      <c r="AH35" s="30">
        <v>1</v>
      </c>
      <c r="AI35" s="30">
        <v>4</v>
      </c>
      <c r="AJ35" s="30">
        <v>0</v>
      </c>
      <c r="AK35" s="30">
        <v>0</v>
      </c>
      <c r="AL35" s="64">
        <v>0</v>
      </c>
      <c r="AM35" s="30">
        <v>0</v>
      </c>
      <c r="AN35" s="66">
        <v>1</v>
      </c>
      <c r="AO35" s="30">
        <v>9</v>
      </c>
      <c r="AP35" s="67">
        <v>1</v>
      </c>
      <c r="AQ35" s="17">
        <v>1</v>
      </c>
      <c r="AR35" s="17">
        <v>0</v>
      </c>
      <c r="AS35" s="68">
        <f>IFERROR($V35*$V$2+$W35*$W$2+IF($X$2=0,0,$X35/$X$2)+$Y35*$Y$2+$Z35*$Z$2+$AA35*$AA$2+$AC35*$AC$2+IF($AD$2=0,0,$AD35/$AD$2)+$AE$2*$AE35+$AH35*$AH$2+IF($AI$2=0,0,$AI35/$AI$2)+$AJ35*$AJ$2+IF($AL$2=0,0,$AL35/$AL$2)+$AM35*$AM$2+$AN35*$AN$2+$AO35*$AO$2+$AP35*$AP$2,0)</f>
        <v>276.59999999999997</v>
      </c>
      <c r="AT35" s="72">
        <f>IFERROR($AS35/$T35,"-")</f>
        <v>19.757142857142856</v>
      </c>
    </row>
    <row r="36" spans="1:46" x14ac:dyDescent="0.3">
      <c r="A36" s="94" t="s">
        <v>245</v>
      </c>
      <c r="B36" s="19" t="s">
        <v>45</v>
      </c>
      <c r="C36" s="19" t="s">
        <v>38</v>
      </c>
      <c r="D36" s="19">
        <v>8</v>
      </c>
      <c r="E36" s="19">
        <v>8</v>
      </c>
      <c r="F36" s="19">
        <v>7</v>
      </c>
      <c r="G36" s="19">
        <v>10</v>
      </c>
      <c r="H36" s="93" t="s">
        <v>436</v>
      </c>
      <c r="I36" s="21" t="s">
        <v>295</v>
      </c>
      <c r="J36" s="30">
        <v>163</v>
      </c>
      <c r="K36" s="37">
        <f>L36-J36</f>
        <v>5</v>
      </c>
      <c r="L36" s="30">
        <v>168</v>
      </c>
      <c r="M36" s="30">
        <v>152</v>
      </c>
      <c r="N36" s="37">
        <f>O36-M36</f>
        <v>5</v>
      </c>
      <c r="O36" s="30">
        <v>157</v>
      </c>
      <c r="P36" s="30">
        <v>151</v>
      </c>
      <c r="Q36" s="37">
        <f>R36-P36</f>
        <v>3</v>
      </c>
      <c r="R36" s="30">
        <v>154</v>
      </c>
      <c r="S36" s="36">
        <v>0.2</v>
      </c>
      <c r="T36" s="81">
        <v>13</v>
      </c>
      <c r="U36" s="81"/>
      <c r="V36" s="64">
        <v>0</v>
      </c>
      <c r="W36" s="30">
        <v>0</v>
      </c>
      <c r="X36" s="30">
        <v>0</v>
      </c>
      <c r="Y36" s="30">
        <v>0</v>
      </c>
      <c r="Z36" s="30">
        <v>0</v>
      </c>
      <c r="AA36" s="30">
        <v>0</v>
      </c>
      <c r="AB36" s="30">
        <v>0</v>
      </c>
      <c r="AC36" s="64">
        <v>0</v>
      </c>
      <c r="AD36" s="30">
        <v>0</v>
      </c>
      <c r="AE36" s="30">
        <v>0</v>
      </c>
      <c r="AF36" s="30">
        <v>0</v>
      </c>
      <c r="AG36" s="30">
        <v>77</v>
      </c>
      <c r="AH36" s="30">
        <v>51</v>
      </c>
      <c r="AI36" s="30">
        <v>528</v>
      </c>
      <c r="AJ36" s="30">
        <v>3</v>
      </c>
      <c r="AK36" s="30">
        <v>26</v>
      </c>
      <c r="AL36" s="64">
        <v>0</v>
      </c>
      <c r="AM36" s="30">
        <v>0</v>
      </c>
      <c r="AN36" s="66">
        <v>0</v>
      </c>
      <c r="AO36" s="30">
        <v>1</v>
      </c>
      <c r="AP36" s="67">
        <v>0</v>
      </c>
      <c r="AQ36" s="17">
        <v>0</v>
      </c>
      <c r="AR36" s="17">
        <v>0</v>
      </c>
      <c r="AS36" s="68">
        <f>IFERROR($V36*$V$2+$W36*$W$2+IF($X$2=0,0,$X36/$X$2)+$Y36*$Y$2+$Z36*$Z$2+$AA36*$AA$2+$AC36*$AC$2+IF($AD$2=0,0,$AD36/$AD$2)+$AE$2*$AE36+$AH36*$AH$2+IF($AI$2=0,0,$AI36/$AI$2)+$AJ36*$AJ$2+IF($AL$2=0,0,$AL36/$AL$2)+$AM36*$AM$2+$AN36*$AN$2+$AO36*$AO$2+$AP36*$AP$2,0)</f>
        <v>70.8</v>
      </c>
      <c r="AT36" s="72">
        <f>IFERROR($AS36/$T36,"-")</f>
        <v>5.4461538461538463</v>
      </c>
    </row>
    <row r="37" spans="1:46" x14ac:dyDescent="0.3">
      <c r="A37" s="94" t="s">
        <v>360</v>
      </c>
      <c r="B37" s="19" t="s">
        <v>42</v>
      </c>
      <c r="C37" s="19" t="s">
        <v>38</v>
      </c>
      <c r="D37" s="19">
        <v>8</v>
      </c>
      <c r="E37" s="19">
        <v>8</v>
      </c>
      <c r="F37" s="19">
        <v>7</v>
      </c>
      <c r="G37" s="19">
        <v>10</v>
      </c>
      <c r="H37" s="93" t="s">
        <v>522</v>
      </c>
      <c r="I37" s="21" t="s">
        <v>295</v>
      </c>
      <c r="J37" s="30">
        <v>168</v>
      </c>
      <c r="K37" s="37">
        <f>L37-J37</f>
        <v>-4</v>
      </c>
      <c r="L37" s="30">
        <v>164</v>
      </c>
      <c r="M37" s="30">
        <v>227</v>
      </c>
      <c r="N37" s="37">
        <f>O37-M37</f>
        <v>73</v>
      </c>
      <c r="O37" s="30">
        <v>300</v>
      </c>
      <c r="P37" s="30">
        <v>300</v>
      </c>
      <c r="Q37" s="37">
        <f>R37-P37</f>
        <v>0</v>
      </c>
      <c r="R37" s="30">
        <v>300</v>
      </c>
      <c r="S37" s="36">
        <v>0.12</v>
      </c>
      <c r="T37" s="81">
        <v>11</v>
      </c>
      <c r="U37" s="81"/>
      <c r="V37" s="64">
        <v>0</v>
      </c>
      <c r="W37" s="30">
        <v>0</v>
      </c>
      <c r="X37" s="30">
        <v>0</v>
      </c>
      <c r="Y37" s="30">
        <v>0</v>
      </c>
      <c r="Z37" s="30">
        <v>0</v>
      </c>
      <c r="AA37" s="30">
        <v>0</v>
      </c>
      <c r="AB37" s="30">
        <v>0</v>
      </c>
      <c r="AC37" s="64">
        <v>93</v>
      </c>
      <c r="AD37" s="30">
        <v>517</v>
      </c>
      <c r="AE37" s="30">
        <v>7</v>
      </c>
      <c r="AF37" s="30">
        <v>25</v>
      </c>
      <c r="AG37" s="30">
        <v>14</v>
      </c>
      <c r="AH37" s="30">
        <v>11</v>
      </c>
      <c r="AI37" s="30">
        <v>96</v>
      </c>
      <c r="AJ37" s="30">
        <v>2</v>
      </c>
      <c r="AK37" s="30">
        <v>3</v>
      </c>
      <c r="AL37" s="64">
        <v>0</v>
      </c>
      <c r="AM37" s="30">
        <v>0</v>
      </c>
      <c r="AN37" s="66">
        <v>0</v>
      </c>
      <c r="AO37" s="30">
        <v>2</v>
      </c>
      <c r="AP37" s="67">
        <v>1</v>
      </c>
      <c r="AQ37" s="17">
        <v>0</v>
      </c>
      <c r="AR37" s="17">
        <v>0</v>
      </c>
      <c r="AS37" s="68">
        <f>IFERROR($V37*$V$2+$W37*$W$2+IF($X$2=0,0,$X37/$X$2)+$Y37*$Y$2+$Z37*$Z$2+$AA37*$AA$2+$AC37*$AC$2+IF($AD$2=0,0,$AD37/$AD$2)+$AE$2*$AE37+$AH37*$AH$2+IF($AI$2=0,0,$AI37/$AI$2)+$AJ37*$AJ$2+IF($AL$2=0,0,$AL37/$AL$2)+$AM37*$AM$2+$AN37*$AN$2+$AO37*$AO$2+$AP37*$AP$2,0)</f>
        <v>113.3</v>
      </c>
      <c r="AT37" s="72">
        <f>IFERROR($AS37/$T37,"-")</f>
        <v>10.299999999999999</v>
      </c>
    </row>
    <row r="38" spans="1:46" x14ac:dyDescent="0.3">
      <c r="A38" s="94" t="s">
        <v>415</v>
      </c>
      <c r="B38" s="19" t="s">
        <v>43</v>
      </c>
      <c r="C38" s="19" t="s">
        <v>38</v>
      </c>
      <c r="D38" s="19">
        <v>8</v>
      </c>
      <c r="E38" s="19">
        <v>8</v>
      </c>
      <c r="F38" s="19">
        <v>7</v>
      </c>
      <c r="G38" s="19">
        <v>10</v>
      </c>
      <c r="H38" s="93" t="s">
        <v>436</v>
      </c>
      <c r="I38" s="21" t="s">
        <v>295</v>
      </c>
      <c r="J38" s="30">
        <v>236</v>
      </c>
      <c r="K38" s="37">
        <f>L38-J38</f>
        <v>-7</v>
      </c>
      <c r="L38" s="30">
        <v>229</v>
      </c>
      <c r="M38" s="30">
        <v>300</v>
      </c>
      <c r="N38" s="37">
        <f>O38-M38</f>
        <v>0</v>
      </c>
      <c r="O38" s="30">
        <v>300</v>
      </c>
      <c r="P38" s="30">
        <v>300</v>
      </c>
      <c r="Q38" s="37">
        <f>R38-P38</f>
        <v>0</v>
      </c>
      <c r="R38" s="30">
        <v>300</v>
      </c>
      <c r="S38" s="36">
        <v>0</v>
      </c>
      <c r="T38" s="81">
        <v>8</v>
      </c>
      <c r="U38" s="81"/>
      <c r="V38" s="64">
        <v>0</v>
      </c>
      <c r="W38" s="30">
        <v>0</v>
      </c>
      <c r="X38" s="30">
        <v>0</v>
      </c>
      <c r="Y38" s="30">
        <v>0</v>
      </c>
      <c r="Z38" s="30">
        <v>0</v>
      </c>
      <c r="AA38" s="30">
        <v>0</v>
      </c>
      <c r="AB38" s="30">
        <v>0</v>
      </c>
      <c r="AC38" s="64">
        <v>0</v>
      </c>
      <c r="AD38" s="30">
        <v>0</v>
      </c>
      <c r="AE38" s="30">
        <v>0</v>
      </c>
      <c r="AF38" s="30">
        <v>0</v>
      </c>
      <c r="AG38" s="30">
        <v>46</v>
      </c>
      <c r="AH38" s="30">
        <v>26</v>
      </c>
      <c r="AI38" s="30">
        <v>327</v>
      </c>
      <c r="AJ38" s="30">
        <v>3</v>
      </c>
      <c r="AK38" s="30">
        <v>19</v>
      </c>
      <c r="AL38" s="64">
        <v>0</v>
      </c>
      <c r="AM38" s="30">
        <v>0</v>
      </c>
      <c r="AN38" s="66">
        <v>0</v>
      </c>
      <c r="AO38" s="30">
        <v>0</v>
      </c>
      <c r="AP38" s="67">
        <v>0</v>
      </c>
      <c r="AQ38" s="17">
        <v>0</v>
      </c>
      <c r="AR38" s="17">
        <v>0</v>
      </c>
      <c r="AS38" s="68">
        <f>IFERROR($V38*$V$2+$W38*$W$2+IF($X$2=0,0,$X38/$X$2)+$Y38*$Y$2+$Z38*$Z$2+$AA38*$AA$2+$AC38*$AC$2+IF($AD$2=0,0,$AD38/$AD$2)+$AE$2*$AE38+$AH38*$AH$2+IF($AI$2=0,0,$AI38/$AI$2)+$AJ38*$AJ$2+IF($AL$2=0,0,$AL38/$AL$2)+$AM38*$AM$2+$AN38*$AN$2+$AO38*$AO$2+$AP38*$AP$2,0)</f>
        <v>50.7</v>
      </c>
      <c r="AT38" s="72">
        <f>IFERROR($AS38/$T38,"-")</f>
        <v>6.3375000000000004</v>
      </c>
    </row>
    <row r="39" spans="1:46" x14ac:dyDescent="0.3">
      <c r="A39" s="94" t="s">
        <v>133</v>
      </c>
      <c r="B39" s="19" t="s">
        <v>42</v>
      </c>
      <c r="C39" s="19" t="s">
        <v>38</v>
      </c>
      <c r="D39" s="19">
        <v>8</v>
      </c>
      <c r="E39" s="19">
        <v>8</v>
      </c>
      <c r="F39" s="19">
        <v>7</v>
      </c>
      <c r="G39" s="19">
        <v>10</v>
      </c>
      <c r="H39" s="93" t="s">
        <v>436</v>
      </c>
      <c r="I39" s="21" t="s">
        <v>295</v>
      </c>
      <c r="J39" s="30">
        <v>29</v>
      </c>
      <c r="K39" s="37">
        <f>L39-J39</f>
        <v>2</v>
      </c>
      <c r="L39" s="30">
        <v>31</v>
      </c>
      <c r="M39" s="30">
        <v>24</v>
      </c>
      <c r="N39" s="37">
        <f>O39-M39</f>
        <v>0</v>
      </c>
      <c r="O39" s="30">
        <v>24</v>
      </c>
      <c r="P39" s="30">
        <v>28</v>
      </c>
      <c r="Q39" s="37">
        <f>R39-P39</f>
        <v>1</v>
      </c>
      <c r="R39" s="30">
        <v>29</v>
      </c>
      <c r="S39" s="36">
        <v>0.98</v>
      </c>
      <c r="T39" s="81">
        <v>12</v>
      </c>
      <c r="U39" s="81"/>
      <c r="V39" s="64">
        <v>0</v>
      </c>
      <c r="W39" s="30">
        <v>0</v>
      </c>
      <c r="X39" s="30">
        <v>0</v>
      </c>
      <c r="Y39" s="30">
        <v>0</v>
      </c>
      <c r="Z39" s="30">
        <v>0</v>
      </c>
      <c r="AA39" s="30">
        <v>0</v>
      </c>
      <c r="AB39" s="30">
        <v>0</v>
      </c>
      <c r="AC39" s="64">
        <v>203</v>
      </c>
      <c r="AD39" s="30">
        <v>895</v>
      </c>
      <c r="AE39" s="30">
        <v>3</v>
      </c>
      <c r="AF39" s="30">
        <v>42</v>
      </c>
      <c r="AG39" s="30">
        <v>50</v>
      </c>
      <c r="AH39" s="30">
        <v>32</v>
      </c>
      <c r="AI39" s="30">
        <v>292</v>
      </c>
      <c r="AJ39" s="30">
        <v>2</v>
      </c>
      <c r="AK39" s="30">
        <v>12</v>
      </c>
      <c r="AL39" s="64">
        <v>0</v>
      </c>
      <c r="AM39" s="30">
        <v>0</v>
      </c>
      <c r="AN39" s="66">
        <v>1</v>
      </c>
      <c r="AO39" s="30">
        <v>2</v>
      </c>
      <c r="AP39" s="67">
        <v>2</v>
      </c>
      <c r="AQ39" s="17">
        <v>0</v>
      </c>
      <c r="AR39" s="17">
        <v>0</v>
      </c>
      <c r="AS39" s="68">
        <f>IFERROR($V39*$V$2+$W39*$W$2+IF($X$2=0,0,$X39/$X$2)+$Y39*$Y$2+$Z39*$Z$2+$AA39*$AA$2+$AC39*$AC$2+IF($AD$2=0,0,$AD39/$AD$2)+$AE$2*$AE39+$AH39*$AH$2+IF($AI$2=0,0,$AI39/$AI$2)+$AJ39*$AJ$2+IF($AL$2=0,0,$AL39/$AL$2)+$AM39*$AM$2+$AN39*$AN$2+$AO39*$AO$2+$AP39*$AP$2,0)</f>
        <v>146.69999999999999</v>
      </c>
      <c r="AT39" s="72">
        <f>IFERROR($AS39/$T39,"-")</f>
        <v>12.225</v>
      </c>
    </row>
    <row r="40" spans="1:46" x14ac:dyDescent="0.3">
      <c r="A40" s="94" t="s">
        <v>498</v>
      </c>
      <c r="B40" s="19" t="s">
        <v>42</v>
      </c>
      <c r="C40" s="19" t="s">
        <v>38</v>
      </c>
      <c r="D40" s="19">
        <v>8</v>
      </c>
      <c r="E40" s="19">
        <v>8</v>
      </c>
      <c r="F40" s="19">
        <v>7</v>
      </c>
      <c r="G40" s="19">
        <v>10</v>
      </c>
      <c r="H40" s="93" t="s">
        <v>497</v>
      </c>
      <c r="I40" s="21" t="s">
        <v>295</v>
      </c>
      <c r="J40" s="30">
        <v>214</v>
      </c>
      <c r="K40" s="37">
        <f>L40-J40</f>
        <v>-5</v>
      </c>
      <c r="L40" s="30">
        <v>209</v>
      </c>
      <c r="M40" s="30">
        <v>206</v>
      </c>
      <c r="N40" s="37">
        <f>O40-M40</f>
        <v>-6</v>
      </c>
      <c r="O40" s="30">
        <v>200</v>
      </c>
      <c r="P40" s="30">
        <v>213</v>
      </c>
      <c r="Q40" s="37">
        <f>R40-P40</f>
        <v>-6</v>
      </c>
      <c r="R40" s="30">
        <v>207</v>
      </c>
      <c r="S40" s="36">
        <v>0.02</v>
      </c>
      <c r="T40" s="81">
        <v>5</v>
      </c>
      <c r="U40" s="81"/>
      <c r="V40" s="64">
        <v>0</v>
      </c>
      <c r="W40" s="30">
        <v>0</v>
      </c>
      <c r="X40" s="30">
        <v>0</v>
      </c>
      <c r="Y40" s="30">
        <v>0</v>
      </c>
      <c r="Z40" s="30">
        <v>0</v>
      </c>
      <c r="AA40" s="30">
        <v>0</v>
      </c>
      <c r="AB40" s="30">
        <v>0</v>
      </c>
      <c r="AC40" s="64">
        <v>47</v>
      </c>
      <c r="AD40" s="30">
        <v>267</v>
      </c>
      <c r="AE40" s="30">
        <v>3</v>
      </c>
      <c r="AF40" s="30">
        <v>8</v>
      </c>
      <c r="AG40" s="30">
        <v>7</v>
      </c>
      <c r="AH40" s="30">
        <v>6</v>
      </c>
      <c r="AI40" s="30">
        <v>29</v>
      </c>
      <c r="AJ40" s="30">
        <v>0</v>
      </c>
      <c r="AK40" s="30">
        <v>2</v>
      </c>
      <c r="AL40" s="64">
        <v>0</v>
      </c>
      <c r="AM40" s="30">
        <v>0</v>
      </c>
      <c r="AN40" s="66">
        <v>0</v>
      </c>
      <c r="AO40" s="30">
        <v>1</v>
      </c>
      <c r="AP40" s="67">
        <v>1</v>
      </c>
      <c r="AQ40" s="17">
        <v>0</v>
      </c>
      <c r="AR40" s="17">
        <v>0</v>
      </c>
      <c r="AS40" s="68">
        <f>IFERROR($V40*$V$2+$W40*$W$2+IF($X$2=0,0,$X40/$X$2)+$Y40*$Y$2+$Z40*$Z$2+$AA40*$AA$2+$AC40*$AC$2+IF($AD$2=0,0,$AD40/$AD$2)+$AE$2*$AE40+$AH40*$AH$2+IF($AI$2=0,0,$AI40/$AI$2)+$AJ40*$AJ$2+IF($AL$2=0,0,$AL40/$AL$2)+$AM40*$AM$2+$AN40*$AN$2+$AO40*$AO$2+$AP40*$AP$2,0)</f>
        <v>45.6</v>
      </c>
      <c r="AT40" s="72">
        <f>IFERROR($AS40/$T40,"-")</f>
        <v>9.120000000000001</v>
      </c>
    </row>
    <row r="41" spans="1:46" x14ac:dyDescent="0.3">
      <c r="A41" s="94" t="s">
        <v>177</v>
      </c>
      <c r="B41" s="19" t="s">
        <v>43</v>
      </c>
      <c r="C41" s="19" t="s">
        <v>38</v>
      </c>
      <c r="D41" s="19">
        <v>8</v>
      </c>
      <c r="E41" s="19">
        <v>8</v>
      </c>
      <c r="F41" s="19">
        <v>7</v>
      </c>
      <c r="G41" s="19">
        <v>10</v>
      </c>
      <c r="H41" s="93" t="s">
        <v>436</v>
      </c>
      <c r="I41" s="21" t="s">
        <v>295</v>
      </c>
      <c r="J41" s="30">
        <v>243</v>
      </c>
      <c r="K41" s="37">
        <f>L41-J41</f>
        <v>-7</v>
      </c>
      <c r="L41" s="30">
        <v>236</v>
      </c>
      <c r="M41" s="30">
        <v>300</v>
      </c>
      <c r="N41" s="37">
        <f>O41-M41</f>
        <v>0</v>
      </c>
      <c r="O41" s="30">
        <v>300</v>
      </c>
      <c r="P41" s="30">
        <v>300</v>
      </c>
      <c r="Q41" s="37">
        <f>R41-P41</f>
        <v>0</v>
      </c>
      <c r="R41" s="30">
        <v>300</v>
      </c>
      <c r="S41" s="36">
        <v>0</v>
      </c>
      <c r="T41" s="81">
        <v>5</v>
      </c>
      <c r="U41" s="81"/>
      <c r="V41" s="64">
        <v>0</v>
      </c>
      <c r="W41" s="30">
        <v>0</v>
      </c>
      <c r="X41" s="30">
        <v>0</v>
      </c>
      <c r="Y41" s="30">
        <v>0</v>
      </c>
      <c r="Z41" s="30">
        <v>0</v>
      </c>
      <c r="AA41" s="30">
        <v>0</v>
      </c>
      <c r="AB41" s="30">
        <v>0</v>
      </c>
      <c r="AC41" s="64">
        <v>5</v>
      </c>
      <c r="AD41" s="30">
        <v>31</v>
      </c>
      <c r="AE41" s="30">
        <v>0</v>
      </c>
      <c r="AF41" s="30">
        <v>2</v>
      </c>
      <c r="AG41" s="30">
        <v>30</v>
      </c>
      <c r="AH41" s="30">
        <v>19</v>
      </c>
      <c r="AI41" s="30">
        <v>218</v>
      </c>
      <c r="AJ41" s="30">
        <v>1</v>
      </c>
      <c r="AK41" s="30">
        <v>10</v>
      </c>
      <c r="AL41" s="64">
        <v>108</v>
      </c>
      <c r="AM41" s="30">
        <v>0</v>
      </c>
      <c r="AN41" s="66">
        <v>0</v>
      </c>
      <c r="AO41" s="30">
        <v>1</v>
      </c>
      <c r="AP41" s="67">
        <v>0</v>
      </c>
      <c r="AQ41" s="17">
        <v>0</v>
      </c>
      <c r="AR41" s="17">
        <v>0</v>
      </c>
      <c r="AS41" s="68">
        <f>IFERROR($V41*$V$2+$W41*$W$2+IF($X$2=0,0,$X41/$X$2)+$Y41*$Y$2+$Z41*$Z$2+$AA41*$AA$2+$AC41*$AC$2+IF($AD$2=0,0,$AD41/$AD$2)+$AE$2*$AE41+$AH41*$AH$2+IF($AI$2=0,0,$AI41/$AI$2)+$AJ41*$AJ$2+IF($AL$2=0,0,$AL41/$AL$2)+$AM41*$AM$2+$AN41*$AN$2+$AO41*$AO$2+$AP41*$AP$2,0)</f>
        <v>30.900000000000002</v>
      </c>
      <c r="AT41" s="72">
        <f>IFERROR($AS41/$T41,"-")</f>
        <v>6.1800000000000006</v>
      </c>
    </row>
    <row r="42" spans="1:46" x14ac:dyDescent="0.3">
      <c r="A42" s="94" t="s">
        <v>167</v>
      </c>
      <c r="B42" s="19" t="s">
        <v>42</v>
      </c>
      <c r="C42" s="19" t="s">
        <v>38</v>
      </c>
      <c r="D42" s="19">
        <v>8</v>
      </c>
      <c r="E42" s="19">
        <v>8</v>
      </c>
      <c r="F42" s="19">
        <v>7</v>
      </c>
      <c r="G42" s="19">
        <v>10</v>
      </c>
      <c r="H42" s="93" t="s">
        <v>436</v>
      </c>
      <c r="I42" s="21" t="s">
        <v>295</v>
      </c>
      <c r="J42" s="30">
        <v>300</v>
      </c>
      <c r="K42" s="37">
        <f>L42-J42</f>
        <v>0</v>
      </c>
      <c r="L42" s="30">
        <v>300</v>
      </c>
      <c r="M42" s="30">
        <v>218</v>
      </c>
      <c r="N42" s="37">
        <f>O42-M42</f>
        <v>82</v>
      </c>
      <c r="O42" s="30">
        <v>300</v>
      </c>
      <c r="P42" s="30">
        <v>205</v>
      </c>
      <c r="Q42" s="37">
        <f>R42-P42</f>
        <v>95</v>
      </c>
      <c r="R42" s="30">
        <v>300</v>
      </c>
      <c r="S42" s="36">
        <v>0.03</v>
      </c>
      <c r="T42" s="81">
        <v>5</v>
      </c>
      <c r="U42" s="81"/>
      <c r="V42" s="64">
        <v>0</v>
      </c>
      <c r="W42" s="30">
        <v>0</v>
      </c>
      <c r="X42" s="30">
        <v>0</v>
      </c>
      <c r="Y42" s="30">
        <v>0</v>
      </c>
      <c r="Z42" s="30">
        <v>0</v>
      </c>
      <c r="AA42" s="30">
        <v>0</v>
      </c>
      <c r="AB42" s="30">
        <v>0</v>
      </c>
      <c r="AC42" s="64">
        <v>8</v>
      </c>
      <c r="AD42" s="30">
        <v>28</v>
      </c>
      <c r="AE42" s="30">
        <v>0</v>
      </c>
      <c r="AF42" s="30">
        <v>0</v>
      </c>
      <c r="AG42" s="30">
        <v>10</v>
      </c>
      <c r="AH42" s="30">
        <v>4</v>
      </c>
      <c r="AI42" s="30">
        <v>19</v>
      </c>
      <c r="AJ42" s="30">
        <v>0</v>
      </c>
      <c r="AK42" s="30">
        <v>1</v>
      </c>
      <c r="AL42" s="64">
        <v>9</v>
      </c>
      <c r="AM42" s="30">
        <v>0</v>
      </c>
      <c r="AN42" s="66">
        <v>0</v>
      </c>
      <c r="AO42" s="30">
        <v>0</v>
      </c>
      <c r="AP42" s="67">
        <v>0</v>
      </c>
      <c r="AQ42" s="17">
        <v>0</v>
      </c>
      <c r="AR42" s="17">
        <v>0</v>
      </c>
      <c r="AS42" s="68">
        <v>0</v>
      </c>
      <c r="AT42" s="72">
        <f>IFERROR($AS42/$T42,"-")</f>
        <v>0</v>
      </c>
    </row>
    <row r="43" spans="1:46" x14ac:dyDescent="0.3">
      <c r="A43" s="94" t="s">
        <v>260</v>
      </c>
      <c r="B43" s="19" t="s">
        <v>43</v>
      </c>
      <c r="C43" s="19" t="s">
        <v>38</v>
      </c>
      <c r="D43" s="19">
        <v>8</v>
      </c>
      <c r="E43" s="19">
        <v>8</v>
      </c>
      <c r="F43" s="19">
        <v>7</v>
      </c>
      <c r="G43" s="19">
        <v>10</v>
      </c>
      <c r="H43" s="93" t="s">
        <v>436</v>
      </c>
      <c r="I43" s="21" t="s">
        <v>295</v>
      </c>
      <c r="J43" s="30">
        <v>274</v>
      </c>
      <c r="K43" s="37">
        <f>L43-J43</f>
        <v>-8</v>
      </c>
      <c r="L43" s="30">
        <v>266</v>
      </c>
      <c r="M43" s="30">
        <v>186</v>
      </c>
      <c r="N43" s="37">
        <f>O43-M43</f>
        <v>9</v>
      </c>
      <c r="O43" s="30">
        <v>195</v>
      </c>
      <c r="P43" s="30">
        <v>177</v>
      </c>
      <c r="Q43" s="37">
        <f>R43-P43</f>
        <v>0</v>
      </c>
      <c r="R43" s="30">
        <v>177</v>
      </c>
      <c r="S43" s="36">
        <v>0.04</v>
      </c>
      <c r="T43" s="81">
        <v>14</v>
      </c>
      <c r="U43" s="81"/>
      <c r="V43" s="64">
        <v>0</v>
      </c>
      <c r="W43" s="30">
        <v>0</v>
      </c>
      <c r="X43" s="30">
        <v>0</v>
      </c>
      <c r="Y43" s="30">
        <v>0</v>
      </c>
      <c r="Z43" s="30">
        <v>0</v>
      </c>
      <c r="AA43" s="30">
        <v>0</v>
      </c>
      <c r="AB43" s="30">
        <v>0</v>
      </c>
      <c r="AC43" s="64">
        <v>1</v>
      </c>
      <c r="AD43" s="30">
        <v>0</v>
      </c>
      <c r="AE43" s="30">
        <v>0</v>
      </c>
      <c r="AF43" s="30">
        <v>0</v>
      </c>
      <c r="AG43" s="30">
        <v>80</v>
      </c>
      <c r="AH43" s="30">
        <v>47</v>
      </c>
      <c r="AI43" s="30">
        <v>552</v>
      </c>
      <c r="AJ43" s="30">
        <v>3</v>
      </c>
      <c r="AK43" s="30">
        <v>27</v>
      </c>
      <c r="AL43" s="64">
        <v>0</v>
      </c>
      <c r="AM43" s="30">
        <v>0</v>
      </c>
      <c r="AN43" s="66">
        <v>0</v>
      </c>
      <c r="AO43" s="30">
        <v>2</v>
      </c>
      <c r="AP43" s="67">
        <v>1</v>
      </c>
      <c r="AQ43" s="17">
        <v>0</v>
      </c>
      <c r="AR43" s="17">
        <v>0</v>
      </c>
      <c r="AS43" s="68">
        <f>IFERROR($V43*$V$2+$W43*$W$2+IF($X$2=0,0,$X43/$X$2)+$Y43*$Y$2+$Z43*$Z$2+$AA43*$AA$2+$AC43*$AC$2+IF($AD$2=0,0,$AD43/$AD$2)+$AE$2*$AE43+$AH43*$AH$2+IF($AI$2=0,0,$AI43/$AI$2)+$AJ43*$AJ$2+IF($AL$2=0,0,$AL43/$AL$2)+$AM43*$AM$2+$AN43*$AN$2+$AO43*$AO$2+$AP43*$AP$2,0)</f>
        <v>71.2</v>
      </c>
      <c r="AT43" s="72">
        <f>IFERROR($AS43/$T43,"-")</f>
        <v>5.0857142857142863</v>
      </c>
    </row>
    <row r="44" spans="1:46" x14ac:dyDescent="0.3">
      <c r="A44" s="94" t="s">
        <v>233</v>
      </c>
      <c r="B44" s="19" t="s">
        <v>43</v>
      </c>
      <c r="C44" s="19" t="s">
        <v>38</v>
      </c>
      <c r="D44" s="20">
        <v>8</v>
      </c>
      <c r="E44" s="20">
        <v>8</v>
      </c>
      <c r="F44" s="19">
        <v>7</v>
      </c>
      <c r="G44" s="19">
        <v>10</v>
      </c>
      <c r="H44" s="93" t="s">
        <v>436</v>
      </c>
      <c r="I44" s="21" t="s">
        <v>295</v>
      </c>
      <c r="J44" s="30">
        <v>22</v>
      </c>
      <c r="K44" s="37">
        <f>L44-J44</f>
        <v>12</v>
      </c>
      <c r="L44" s="30">
        <v>34</v>
      </c>
      <c r="M44" s="30">
        <v>29</v>
      </c>
      <c r="N44" s="37">
        <f>O44-M44</f>
        <v>0</v>
      </c>
      <c r="O44" s="30">
        <v>29</v>
      </c>
      <c r="P44" s="30">
        <v>25</v>
      </c>
      <c r="Q44" s="37">
        <f>R44-P44</f>
        <v>2</v>
      </c>
      <c r="R44" s="30">
        <v>27</v>
      </c>
      <c r="S44" s="36">
        <v>0.99</v>
      </c>
      <c r="T44" s="81">
        <v>13</v>
      </c>
      <c r="U44" s="81"/>
      <c r="V44" s="64">
        <v>0</v>
      </c>
      <c r="W44" s="30">
        <v>0</v>
      </c>
      <c r="X44" s="30">
        <v>0</v>
      </c>
      <c r="Y44" s="30">
        <v>0</v>
      </c>
      <c r="Z44" s="30">
        <v>0</v>
      </c>
      <c r="AA44" s="30">
        <v>0</v>
      </c>
      <c r="AB44" s="30">
        <v>0</v>
      </c>
      <c r="AC44" s="64">
        <v>1</v>
      </c>
      <c r="AD44" s="30">
        <v>1</v>
      </c>
      <c r="AE44" s="30">
        <v>0</v>
      </c>
      <c r="AF44" s="30">
        <v>0</v>
      </c>
      <c r="AG44" s="30">
        <v>96</v>
      </c>
      <c r="AH44" s="30">
        <v>60</v>
      </c>
      <c r="AI44" s="30">
        <v>1047</v>
      </c>
      <c r="AJ44" s="30">
        <v>9</v>
      </c>
      <c r="AK44" s="30">
        <v>41</v>
      </c>
      <c r="AL44" s="64">
        <v>0</v>
      </c>
      <c r="AM44" s="30">
        <v>0</v>
      </c>
      <c r="AN44" s="66">
        <v>0</v>
      </c>
      <c r="AO44" s="30">
        <v>0</v>
      </c>
      <c r="AP44" s="67">
        <v>0</v>
      </c>
      <c r="AQ44" s="17">
        <v>0</v>
      </c>
      <c r="AR44" s="17">
        <v>0</v>
      </c>
      <c r="AS44" s="68">
        <f>IFERROR($V44*$V$2+$W44*$W$2+IF($X$2=0,0,$X44/$X$2)+$Y44*$Y$2+$Z44*$Z$2+$AA44*$AA$2+$AC44*$AC$2+IF($AD$2=0,0,$AD44/$AD$2)+$AE$2*$AE44+$AH44*$AH$2+IF($AI$2=0,0,$AI44/$AI$2)+$AJ44*$AJ$2+IF($AL$2=0,0,$AL44/$AL$2)+$AM44*$AM$2+$AN44*$AN$2+$AO44*$AO$2+$AP44*$AP$2,0)</f>
        <v>158.80000000000001</v>
      </c>
      <c r="AT44" s="72">
        <f>IFERROR($AS44/$T44,"-")</f>
        <v>12.215384615384616</v>
      </c>
    </row>
    <row r="45" spans="1:46" x14ac:dyDescent="0.3">
      <c r="A45" s="94" t="s">
        <v>185</v>
      </c>
      <c r="B45" s="19" t="s">
        <v>44</v>
      </c>
      <c r="C45" s="19" t="s">
        <v>27</v>
      </c>
      <c r="D45" s="19">
        <v>15</v>
      </c>
      <c r="E45" s="19">
        <v>1</v>
      </c>
      <c r="F45" s="19">
        <v>1</v>
      </c>
      <c r="G45" s="19">
        <v>7</v>
      </c>
      <c r="H45" s="93" t="s">
        <v>436</v>
      </c>
      <c r="I45" s="21" t="s">
        <v>295</v>
      </c>
      <c r="J45" s="30">
        <v>32</v>
      </c>
      <c r="K45" s="37">
        <f>L45-J45</f>
        <v>-3</v>
      </c>
      <c r="L45" s="30">
        <v>29</v>
      </c>
      <c r="M45" s="30">
        <v>34</v>
      </c>
      <c r="N45" s="37">
        <f>O45-M45</f>
        <v>-1</v>
      </c>
      <c r="O45" s="30">
        <v>33</v>
      </c>
      <c r="P45" s="30">
        <v>38</v>
      </c>
      <c r="Q45" s="37">
        <f>R45-P45</f>
        <v>0</v>
      </c>
      <c r="R45" s="30">
        <v>38</v>
      </c>
      <c r="S45" s="36">
        <v>1</v>
      </c>
      <c r="T45" s="81">
        <v>16</v>
      </c>
      <c r="U45" s="81"/>
      <c r="V45" s="64">
        <v>296</v>
      </c>
      <c r="W45" s="30">
        <v>199</v>
      </c>
      <c r="X45" s="30">
        <v>3837</v>
      </c>
      <c r="Y45" s="30">
        <v>35</v>
      </c>
      <c r="Z45" s="30">
        <v>10</v>
      </c>
      <c r="AA45" s="30">
        <v>33</v>
      </c>
      <c r="AB45" s="30">
        <v>195</v>
      </c>
      <c r="AC45" s="64">
        <v>132</v>
      </c>
      <c r="AD45" s="30">
        <v>636</v>
      </c>
      <c r="AE45" s="30">
        <v>10</v>
      </c>
      <c r="AF45" s="30">
        <v>56</v>
      </c>
      <c r="AG45" s="30">
        <v>0</v>
      </c>
      <c r="AH45" s="30">
        <v>0</v>
      </c>
      <c r="AI45" s="30">
        <v>0</v>
      </c>
      <c r="AJ45" s="30">
        <v>0</v>
      </c>
      <c r="AK45" s="30">
        <v>0</v>
      </c>
      <c r="AL45" s="64">
        <v>0</v>
      </c>
      <c r="AM45" s="30">
        <v>0</v>
      </c>
      <c r="AN45" s="66">
        <v>0</v>
      </c>
      <c r="AO45" s="30">
        <v>5</v>
      </c>
      <c r="AP45" s="67">
        <v>4</v>
      </c>
      <c r="AQ45" s="17">
        <v>0</v>
      </c>
      <c r="AR45" s="17">
        <v>1</v>
      </c>
      <c r="AS45" s="68">
        <f>IFERROR($V45*$V$2+$W45*$W$2+IF($X$2=0,0,$X45/$X$2)+$Y45*$Y$2+$Z45*$Z$2+$AA45*$AA$2+$AC45*$AC$2+IF($AD$2=0,0,$AD45/$AD$2)+$AE$2*$AE45+$AH45*$AH$2+IF($AI$2=0,0,$AI45/$AI$2)+$AJ45*$AJ$2+IF($AL$2=0,0,$AL45/$AL$2)+$AM45*$AM$2+$AN45*$AN$2+$AO45*$AO$2+$AP45*$AP$2,0)</f>
        <v>399.08000000000004</v>
      </c>
      <c r="AT45" s="72">
        <f>IFERROR($AS45/$T45,"-")</f>
        <v>24.942500000000003</v>
      </c>
    </row>
    <row r="46" spans="1:46" x14ac:dyDescent="0.3">
      <c r="A46" s="94" t="s">
        <v>471</v>
      </c>
      <c r="B46" s="19" t="s">
        <v>42</v>
      </c>
      <c r="C46" s="19" t="s">
        <v>27</v>
      </c>
      <c r="D46" s="19">
        <v>15</v>
      </c>
      <c r="E46" s="19">
        <v>1</v>
      </c>
      <c r="F46" s="19">
        <v>1</v>
      </c>
      <c r="G46" s="19">
        <v>7</v>
      </c>
      <c r="H46" s="93" t="s">
        <v>436</v>
      </c>
      <c r="I46" s="21" t="s">
        <v>295</v>
      </c>
      <c r="J46" s="30">
        <v>300</v>
      </c>
      <c r="K46" s="37">
        <f>L46-J46</f>
        <v>0</v>
      </c>
      <c r="L46" s="30">
        <v>300</v>
      </c>
      <c r="M46" s="30">
        <v>207</v>
      </c>
      <c r="N46" s="37">
        <f>O46-M46</f>
        <v>-9</v>
      </c>
      <c r="O46" s="30">
        <v>198</v>
      </c>
      <c r="P46" s="30">
        <v>220</v>
      </c>
      <c r="Q46" s="37">
        <f>R46-P46</f>
        <v>-4</v>
      </c>
      <c r="R46" s="30">
        <v>216</v>
      </c>
      <c r="S46" s="36">
        <v>0.02</v>
      </c>
      <c r="T46" s="81">
        <v>7</v>
      </c>
      <c r="U46" s="81"/>
      <c r="V46" s="64">
        <v>0</v>
      </c>
      <c r="W46" s="30">
        <v>0</v>
      </c>
      <c r="X46" s="30">
        <v>0</v>
      </c>
      <c r="Y46" s="30">
        <v>0</v>
      </c>
      <c r="Z46" s="30">
        <v>0</v>
      </c>
      <c r="AA46" s="30">
        <v>0</v>
      </c>
      <c r="AB46" s="30">
        <v>0</v>
      </c>
      <c r="AC46" s="64">
        <v>45</v>
      </c>
      <c r="AD46" s="30">
        <v>183</v>
      </c>
      <c r="AE46" s="30">
        <v>1</v>
      </c>
      <c r="AF46" s="30">
        <v>6</v>
      </c>
      <c r="AG46" s="30">
        <v>5</v>
      </c>
      <c r="AH46" s="30">
        <v>5</v>
      </c>
      <c r="AI46" s="30">
        <v>58</v>
      </c>
      <c r="AJ46" s="30">
        <v>0</v>
      </c>
      <c r="AK46" s="30">
        <v>4</v>
      </c>
      <c r="AL46" s="64">
        <v>0</v>
      </c>
      <c r="AM46" s="30">
        <v>0</v>
      </c>
      <c r="AN46" s="66">
        <v>0</v>
      </c>
      <c r="AO46" s="30">
        <v>0</v>
      </c>
      <c r="AP46" s="67">
        <v>0</v>
      </c>
      <c r="AQ46" s="17">
        <v>0</v>
      </c>
      <c r="AR46" s="17">
        <v>0</v>
      </c>
      <c r="AS46" s="68">
        <f>IFERROR($V46*$V$2+$W46*$W$2+IF($X$2=0,0,$X46/$X$2)+$Y46*$Y$2+$Z46*$Z$2+$AA46*$AA$2+$AC46*$AC$2+IF($AD$2=0,0,$AD46/$AD$2)+$AE$2*$AE46+$AH46*$AH$2+IF($AI$2=0,0,$AI46/$AI$2)+$AJ46*$AJ$2+IF($AL$2=0,0,$AL46/$AL$2)+$AM46*$AM$2+$AN46*$AN$2+$AO46*$AO$2+$AP46*$AP$2,0)</f>
        <v>30.1</v>
      </c>
      <c r="AT46" s="72">
        <f>IFERROR($AS46/$T46,"-")</f>
        <v>4.3</v>
      </c>
    </row>
    <row r="47" spans="1:46" x14ac:dyDescent="0.3">
      <c r="A47" s="94" t="s">
        <v>480</v>
      </c>
      <c r="B47" s="19" t="s">
        <v>43</v>
      </c>
      <c r="C47" s="19" t="s">
        <v>27</v>
      </c>
      <c r="D47" s="19">
        <v>15</v>
      </c>
      <c r="E47" s="19">
        <v>1</v>
      </c>
      <c r="F47" s="19">
        <v>1</v>
      </c>
      <c r="G47" s="19">
        <v>7</v>
      </c>
      <c r="H47" s="93" t="s">
        <v>479</v>
      </c>
      <c r="I47" s="21" t="s">
        <v>295</v>
      </c>
      <c r="J47" s="30">
        <v>288</v>
      </c>
      <c r="K47" s="37">
        <f>L47-J47</f>
        <v>-8</v>
      </c>
      <c r="L47" s="30">
        <v>280</v>
      </c>
      <c r="M47" s="30">
        <v>300</v>
      </c>
      <c r="N47" s="37">
        <f>O47-M47</f>
        <v>0</v>
      </c>
      <c r="O47" s="30">
        <v>300</v>
      </c>
      <c r="P47" s="30">
        <v>300</v>
      </c>
      <c r="Q47" s="37">
        <f>R47-P47</f>
        <v>0</v>
      </c>
      <c r="R47" s="30">
        <v>300</v>
      </c>
      <c r="S47" s="36">
        <v>0.01</v>
      </c>
      <c r="T47" s="81">
        <v>14</v>
      </c>
      <c r="U47" s="81"/>
      <c r="V47" s="64">
        <v>0</v>
      </c>
      <c r="W47" s="30">
        <v>0</v>
      </c>
      <c r="X47" s="30">
        <v>0</v>
      </c>
      <c r="Y47" s="30">
        <v>0</v>
      </c>
      <c r="Z47" s="30">
        <v>0</v>
      </c>
      <c r="AA47" s="30">
        <v>0</v>
      </c>
      <c r="AB47" s="30">
        <v>0</v>
      </c>
      <c r="AC47" s="64">
        <v>6</v>
      </c>
      <c r="AD47" s="30">
        <v>38</v>
      </c>
      <c r="AE47" s="30">
        <v>0</v>
      </c>
      <c r="AF47" s="30">
        <v>4</v>
      </c>
      <c r="AG47" s="30">
        <v>54</v>
      </c>
      <c r="AH47" s="30">
        <v>31</v>
      </c>
      <c r="AI47" s="30">
        <v>447</v>
      </c>
      <c r="AJ47" s="30">
        <v>4</v>
      </c>
      <c r="AK47" s="30">
        <v>24</v>
      </c>
      <c r="AL47" s="64">
        <v>0</v>
      </c>
      <c r="AM47" s="30">
        <v>0</v>
      </c>
      <c r="AN47" s="66">
        <v>0</v>
      </c>
      <c r="AO47" s="30">
        <v>0</v>
      </c>
      <c r="AP47" s="67">
        <v>0</v>
      </c>
      <c r="AQ47" s="17">
        <v>0</v>
      </c>
      <c r="AR47" s="17">
        <v>0</v>
      </c>
      <c r="AS47" s="68">
        <f>IFERROR($V47*$V$2+$W47*$W$2+IF($X$2=0,0,$X47/$X$2)+$Y47*$Y$2+$Z47*$Z$2+$AA47*$AA$2+$AC47*$AC$2+IF($AD$2=0,0,$AD47/$AD$2)+$AE$2*$AE47+$AH47*$AH$2+IF($AI$2=0,0,$AI47/$AI$2)+$AJ47*$AJ$2+IF($AL$2=0,0,$AL47/$AL$2)+$AM47*$AM$2+$AN47*$AN$2+$AO47*$AO$2+$AP47*$AP$2,0)</f>
        <v>72.5</v>
      </c>
      <c r="AT47" s="72">
        <f>IFERROR($AS47/$T47,"-")</f>
        <v>5.1785714285714288</v>
      </c>
    </row>
    <row r="48" spans="1:46" x14ac:dyDescent="0.3">
      <c r="A48" s="94" t="s">
        <v>398</v>
      </c>
      <c r="B48" s="19" t="s">
        <v>43</v>
      </c>
      <c r="C48" s="19" t="s">
        <v>27</v>
      </c>
      <c r="D48" s="19">
        <v>15</v>
      </c>
      <c r="E48" s="19">
        <v>1</v>
      </c>
      <c r="F48" s="19">
        <v>1</v>
      </c>
      <c r="G48" s="19">
        <v>7</v>
      </c>
      <c r="H48" s="93" t="s">
        <v>436</v>
      </c>
      <c r="I48" s="21" t="s">
        <v>295</v>
      </c>
      <c r="J48" s="30">
        <v>107</v>
      </c>
      <c r="K48" s="37">
        <f>L48-J48</f>
        <v>39</v>
      </c>
      <c r="L48" s="30">
        <v>146</v>
      </c>
      <c r="M48" s="30">
        <v>120</v>
      </c>
      <c r="N48" s="37">
        <f>O48-M48</f>
        <v>-2</v>
      </c>
      <c r="O48" s="30">
        <v>118</v>
      </c>
      <c r="P48" s="30">
        <v>118</v>
      </c>
      <c r="Q48" s="37">
        <f>R48-P48</f>
        <v>-6</v>
      </c>
      <c r="R48" s="30">
        <v>112</v>
      </c>
      <c r="S48" s="36">
        <v>0.39</v>
      </c>
      <c r="T48" s="81">
        <v>16</v>
      </c>
      <c r="U48" s="81"/>
      <c r="V48" s="64">
        <v>0</v>
      </c>
      <c r="W48" s="30">
        <v>0</v>
      </c>
      <c r="X48" s="30">
        <v>0</v>
      </c>
      <c r="Y48" s="30">
        <v>0</v>
      </c>
      <c r="Z48" s="30">
        <v>0</v>
      </c>
      <c r="AA48" s="30">
        <v>0</v>
      </c>
      <c r="AB48" s="30">
        <v>0</v>
      </c>
      <c r="AC48" s="64">
        <v>0</v>
      </c>
      <c r="AD48" s="30">
        <v>0</v>
      </c>
      <c r="AE48" s="30">
        <v>0</v>
      </c>
      <c r="AF48" s="30">
        <v>0</v>
      </c>
      <c r="AG48" s="30">
        <v>63</v>
      </c>
      <c r="AH48" s="30">
        <v>31</v>
      </c>
      <c r="AI48" s="30">
        <v>473</v>
      </c>
      <c r="AJ48" s="30">
        <v>5</v>
      </c>
      <c r="AK48" s="30">
        <v>24</v>
      </c>
      <c r="AL48" s="64">
        <v>0</v>
      </c>
      <c r="AM48" s="30">
        <v>0</v>
      </c>
      <c r="AN48" s="66">
        <v>0</v>
      </c>
      <c r="AO48" s="30">
        <v>1</v>
      </c>
      <c r="AP48" s="67">
        <v>1</v>
      </c>
      <c r="AQ48" s="17">
        <v>0</v>
      </c>
      <c r="AR48" s="17">
        <v>0</v>
      </c>
      <c r="AS48" s="68">
        <f>IFERROR($V48*$V$2+$W48*$W$2+IF($X$2=0,0,$X48/$X$2)+$Y48*$Y$2+$Z48*$Z$2+$AA48*$AA$2+$AC48*$AC$2+IF($AD$2=0,0,$AD48/$AD$2)+$AE$2*$AE48+$AH48*$AH$2+IF($AI$2=0,0,$AI48/$AI$2)+$AJ48*$AJ$2+IF($AL$2=0,0,$AL48/$AL$2)+$AM48*$AM$2+$AN48*$AN$2+$AO48*$AO$2+$AP48*$AP$2,0)</f>
        <v>75.3</v>
      </c>
      <c r="AT48" s="72">
        <f>IFERROR($AS48/$T48,"-")</f>
        <v>4.7062499999999998</v>
      </c>
    </row>
    <row r="49" spans="1:46" x14ac:dyDescent="0.3">
      <c r="A49" s="94" t="s">
        <v>205</v>
      </c>
      <c r="B49" s="19" t="s">
        <v>45</v>
      </c>
      <c r="C49" s="19" t="s">
        <v>27</v>
      </c>
      <c r="D49" s="19">
        <v>15</v>
      </c>
      <c r="E49" s="19">
        <v>1</v>
      </c>
      <c r="F49" s="19">
        <v>1</v>
      </c>
      <c r="G49" s="19">
        <v>7</v>
      </c>
      <c r="H49" s="93" t="s">
        <v>559</v>
      </c>
      <c r="I49" s="21" t="s">
        <v>295</v>
      </c>
      <c r="J49" s="30">
        <v>50</v>
      </c>
      <c r="K49" s="37">
        <f>L49-J49</f>
        <v>-6</v>
      </c>
      <c r="L49" s="30">
        <v>44</v>
      </c>
      <c r="M49" s="30">
        <v>46</v>
      </c>
      <c r="N49" s="37">
        <f>O49-M49</f>
        <v>-1</v>
      </c>
      <c r="O49" s="30">
        <v>45</v>
      </c>
      <c r="P49" s="30">
        <v>42</v>
      </c>
      <c r="Q49" s="37">
        <f>R49-P49</f>
        <v>0</v>
      </c>
      <c r="R49" s="30">
        <v>42</v>
      </c>
      <c r="S49" s="36">
        <v>1</v>
      </c>
      <c r="T49" s="81">
        <v>16</v>
      </c>
      <c r="U49" s="81"/>
      <c r="V49" s="64">
        <v>0</v>
      </c>
      <c r="W49" s="30">
        <v>0</v>
      </c>
      <c r="X49" s="30">
        <v>0</v>
      </c>
      <c r="Y49" s="30">
        <v>0</v>
      </c>
      <c r="Z49" s="30">
        <v>0</v>
      </c>
      <c r="AA49" s="30">
        <v>0</v>
      </c>
      <c r="AB49" s="30">
        <v>0</v>
      </c>
      <c r="AC49" s="64">
        <v>0</v>
      </c>
      <c r="AD49" s="30">
        <v>0</v>
      </c>
      <c r="AE49" s="30">
        <v>0</v>
      </c>
      <c r="AF49" s="30">
        <v>0</v>
      </c>
      <c r="AG49" s="30">
        <v>124</v>
      </c>
      <c r="AH49" s="30">
        <v>77</v>
      </c>
      <c r="AI49" s="30">
        <v>1104</v>
      </c>
      <c r="AJ49" s="30">
        <v>7</v>
      </c>
      <c r="AK49" s="30">
        <v>52</v>
      </c>
      <c r="AL49" s="64">
        <v>0</v>
      </c>
      <c r="AM49" s="30">
        <v>0</v>
      </c>
      <c r="AN49" s="66">
        <v>0</v>
      </c>
      <c r="AO49" s="30">
        <v>1</v>
      </c>
      <c r="AP49" s="67">
        <v>1</v>
      </c>
      <c r="AQ49" s="17">
        <v>0</v>
      </c>
      <c r="AR49" s="17">
        <v>0</v>
      </c>
      <c r="AS49" s="68">
        <f>IFERROR($V49*$V$2+$W49*$W$2+IF($X$2=0,0,$X49/$X$2)+$Y49*$Y$2+$Z49*$Z$2+$AA49*$AA$2+$AC49*$AC$2+IF($AD$2=0,0,$AD49/$AD$2)+$AE$2*$AE49+$AH49*$AH$2+IF($AI$2=0,0,$AI49/$AI$2)+$AJ49*$AJ$2+IF($AL$2=0,0,$AL49/$AL$2)+$AM49*$AM$2+$AN49*$AN$2+$AO49*$AO$2+$AP49*$AP$2,0)</f>
        <v>150.4</v>
      </c>
      <c r="AT49" s="72">
        <f>IFERROR($AS49/$T49,"-")</f>
        <v>9.4</v>
      </c>
    </row>
    <row r="50" spans="1:46" x14ac:dyDescent="0.3">
      <c r="A50" s="94" t="s">
        <v>252</v>
      </c>
      <c r="B50" s="19" t="s">
        <v>42</v>
      </c>
      <c r="C50" s="19" t="s">
        <v>27</v>
      </c>
      <c r="D50" s="19">
        <v>15</v>
      </c>
      <c r="E50" s="19">
        <v>1</v>
      </c>
      <c r="F50" s="19">
        <v>1</v>
      </c>
      <c r="G50" s="19">
        <v>7</v>
      </c>
      <c r="H50" s="93" t="s">
        <v>436</v>
      </c>
      <c r="I50" s="21" t="s">
        <v>295</v>
      </c>
      <c r="J50" s="30">
        <v>56</v>
      </c>
      <c r="K50" s="37">
        <f>L50-J50</f>
        <v>0</v>
      </c>
      <c r="L50" s="30">
        <v>56</v>
      </c>
      <c r="M50" s="30">
        <v>52</v>
      </c>
      <c r="N50" s="37">
        <f>O50-M50</f>
        <v>0</v>
      </c>
      <c r="O50" s="30">
        <v>52</v>
      </c>
      <c r="P50" s="30">
        <v>68</v>
      </c>
      <c r="Q50" s="37">
        <f>R50-P50</f>
        <v>6</v>
      </c>
      <c r="R50" s="30">
        <v>74</v>
      </c>
      <c r="S50" s="36">
        <v>0.95</v>
      </c>
      <c r="T50" s="81">
        <v>13</v>
      </c>
      <c r="U50" s="81"/>
      <c r="V50" s="64">
        <v>0</v>
      </c>
      <c r="W50" s="30">
        <v>0</v>
      </c>
      <c r="X50" s="30">
        <v>0</v>
      </c>
      <c r="Y50" s="30">
        <v>0</v>
      </c>
      <c r="Z50" s="30">
        <v>0</v>
      </c>
      <c r="AA50" s="30">
        <v>0</v>
      </c>
      <c r="AB50" s="30">
        <v>0</v>
      </c>
      <c r="AC50" s="64">
        <v>242</v>
      </c>
      <c r="AD50" s="30">
        <v>989</v>
      </c>
      <c r="AE50" s="30">
        <v>6</v>
      </c>
      <c r="AF50" s="30">
        <v>42</v>
      </c>
      <c r="AG50" s="30">
        <v>21</v>
      </c>
      <c r="AH50" s="30">
        <v>16</v>
      </c>
      <c r="AI50" s="30">
        <v>99</v>
      </c>
      <c r="AJ50" s="30">
        <v>1</v>
      </c>
      <c r="AK50" s="30">
        <v>5</v>
      </c>
      <c r="AL50" s="64">
        <v>0</v>
      </c>
      <c r="AM50" s="30">
        <v>0</v>
      </c>
      <c r="AN50" s="66">
        <v>0</v>
      </c>
      <c r="AO50" s="30">
        <v>3</v>
      </c>
      <c r="AP50" s="67">
        <v>2</v>
      </c>
      <c r="AQ50" s="17">
        <v>0</v>
      </c>
      <c r="AR50" s="17">
        <v>0</v>
      </c>
      <c r="AS50" s="68">
        <f>IFERROR($V50*$V$2+$W50*$W$2+IF($X$2=0,0,$X50/$X$2)+$Y50*$Y$2+$Z50*$Z$2+$AA50*$AA$2+$AC50*$AC$2+IF($AD$2=0,0,$AD50/$AD$2)+$AE$2*$AE50+$AH50*$AH$2+IF($AI$2=0,0,$AI50/$AI$2)+$AJ50*$AJ$2+IF($AL$2=0,0,$AL50/$AL$2)+$AM50*$AM$2+$AN50*$AN$2+$AO50*$AO$2+$AP50*$AP$2,0)</f>
        <v>146.80000000000001</v>
      </c>
      <c r="AT50" s="72">
        <f>IFERROR($AS50/$T50,"-")</f>
        <v>11.292307692307693</v>
      </c>
    </row>
    <row r="51" spans="1:46" x14ac:dyDescent="0.3">
      <c r="A51" s="94" t="s">
        <v>243</v>
      </c>
      <c r="B51" s="19" t="s">
        <v>43</v>
      </c>
      <c r="C51" s="19" t="s">
        <v>27</v>
      </c>
      <c r="D51" s="19">
        <v>15</v>
      </c>
      <c r="E51" s="19">
        <v>1</v>
      </c>
      <c r="F51" s="19">
        <v>1</v>
      </c>
      <c r="G51" s="19">
        <v>7</v>
      </c>
      <c r="H51" s="93" t="s">
        <v>436</v>
      </c>
      <c r="I51" s="21" t="s">
        <v>295</v>
      </c>
      <c r="J51" s="30">
        <v>66</v>
      </c>
      <c r="K51" s="37">
        <f>L51-J51</f>
        <v>-12</v>
      </c>
      <c r="L51" s="30">
        <v>54</v>
      </c>
      <c r="M51" s="30">
        <v>56</v>
      </c>
      <c r="N51" s="37">
        <f>O51-M51</f>
        <v>-1</v>
      </c>
      <c r="O51" s="30">
        <v>55</v>
      </c>
      <c r="P51" s="30">
        <v>60</v>
      </c>
      <c r="Q51" s="37">
        <f>R51-P51</f>
        <v>1</v>
      </c>
      <c r="R51" s="30">
        <v>61</v>
      </c>
      <c r="S51" s="36">
        <v>0.97</v>
      </c>
      <c r="T51" s="81" t="s">
        <v>295</v>
      </c>
      <c r="U51" s="81"/>
      <c r="V51" s="64" t="s">
        <v>295</v>
      </c>
      <c r="W51" s="30" t="s">
        <v>295</v>
      </c>
      <c r="X51" s="30" t="s">
        <v>295</v>
      </c>
      <c r="Y51" s="30" t="s">
        <v>295</v>
      </c>
      <c r="Z51" s="30" t="s">
        <v>295</v>
      </c>
      <c r="AA51" s="30" t="s">
        <v>295</v>
      </c>
      <c r="AB51" s="30" t="s">
        <v>295</v>
      </c>
      <c r="AC51" s="64" t="s">
        <v>295</v>
      </c>
      <c r="AD51" s="30" t="s">
        <v>295</v>
      </c>
      <c r="AE51" s="30" t="s">
        <v>295</v>
      </c>
      <c r="AF51" s="30" t="s">
        <v>295</v>
      </c>
      <c r="AG51" s="30" t="s">
        <v>295</v>
      </c>
      <c r="AH51" s="30" t="s">
        <v>295</v>
      </c>
      <c r="AI51" s="30" t="s">
        <v>295</v>
      </c>
      <c r="AJ51" s="30" t="s">
        <v>295</v>
      </c>
      <c r="AK51" s="30" t="s">
        <v>295</v>
      </c>
      <c r="AL51" s="64" t="s">
        <v>295</v>
      </c>
      <c r="AM51" s="30" t="s">
        <v>295</v>
      </c>
      <c r="AN51" s="66" t="s">
        <v>295</v>
      </c>
      <c r="AO51" s="30" t="s">
        <v>295</v>
      </c>
      <c r="AP51" s="67" t="s">
        <v>295</v>
      </c>
      <c r="AQ51" s="17">
        <v>0</v>
      </c>
      <c r="AR51" s="17">
        <v>0</v>
      </c>
      <c r="AS51" s="68">
        <f>IFERROR($V51*$V$2+$W51*$W$2+IF($X$2=0,0,$X51/$X$2)+$Y51*$Y$2+$Z51*$Z$2+$AA51*$AA$2+$AC51*$AC$2+IF($AD$2=0,0,$AD51/$AD$2)+$AE$2*$AE51+$AH51*$AH$2+IF($AI$2=0,0,$AI51/$AI$2)+$AJ51*$AJ$2+IF($AL$2=0,0,$AL51/$AL$2)+$AM51*$AM$2+$AN51*$AN$2+$AO51*$AO$2+$AP51*$AP$2,0)</f>
        <v>0</v>
      </c>
      <c r="AT51" s="72" t="str">
        <f>IFERROR($AS51/$T51,"-")</f>
        <v>-</v>
      </c>
    </row>
    <row r="52" spans="1:46" x14ac:dyDescent="0.3">
      <c r="A52" s="94" t="s">
        <v>416</v>
      </c>
      <c r="B52" s="19" t="s">
        <v>42</v>
      </c>
      <c r="C52" s="19" t="s">
        <v>27</v>
      </c>
      <c r="D52" s="19">
        <v>15</v>
      </c>
      <c r="E52" s="19">
        <v>1</v>
      </c>
      <c r="F52" s="19">
        <v>1</v>
      </c>
      <c r="G52" s="19">
        <v>7</v>
      </c>
      <c r="H52" s="93" t="s">
        <v>436</v>
      </c>
      <c r="I52" s="21" t="s">
        <v>295</v>
      </c>
      <c r="J52" s="30">
        <v>300</v>
      </c>
      <c r="K52" s="37">
        <f>L52-J52</f>
        <v>0</v>
      </c>
      <c r="L52" s="30">
        <v>300</v>
      </c>
      <c r="M52" s="30">
        <v>300</v>
      </c>
      <c r="N52" s="37">
        <f>O52-M52</f>
        <v>0</v>
      </c>
      <c r="O52" s="30">
        <v>300</v>
      </c>
      <c r="P52" s="30">
        <v>300</v>
      </c>
      <c r="Q52" s="37">
        <f>R52-P52</f>
        <v>0</v>
      </c>
      <c r="R52" s="30">
        <v>300</v>
      </c>
      <c r="S52" s="36">
        <v>0.01</v>
      </c>
      <c r="T52" s="81">
        <v>16</v>
      </c>
      <c r="U52" s="81"/>
      <c r="V52" s="64">
        <v>0</v>
      </c>
      <c r="W52" s="30">
        <v>0</v>
      </c>
      <c r="X52" s="30">
        <v>0</v>
      </c>
      <c r="Y52" s="30">
        <v>0</v>
      </c>
      <c r="Z52" s="30">
        <v>0</v>
      </c>
      <c r="AA52" s="30">
        <v>0</v>
      </c>
      <c r="AB52" s="30">
        <v>0</v>
      </c>
      <c r="AC52" s="64">
        <v>62</v>
      </c>
      <c r="AD52" s="30">
        <v>256</v>
      </c>
      <c r="AE52" s="30">
        <v>1</v>
      </c>
      <c r="AF52" s="30">
        <v>18</v>
      </c>
      <c r="AG52" s="30">
        <v>23</v>
      </c>
      <c r="AH52" s="30">
        <v>18</v>
      </c>
      <c r="AI52" s="30">
        <v>154</v>
      </c>
      <c r="AJ52" s="30">
        <v>3</v>
      </c>
      <c r="AK52" s="30">
        <v>0</v>
      </c>
      <c r="AL52" s="64">
        <v>0</v>
      </c>
      <c r="AM52" s="30">
        <v>0</v>
      </c>
      <c r="AN52" s="66">
        <v>0</v>
      </c>
      <c r="AO52" s="30">
        <v>0</v>
      </c>
      <c r="AP52" s="67">
        <v>0</v>
      </c>
      <c r="AQ52" s="17">
        <v>0</v>
      </c>
      <c r="AR52" s="17">
        <v>0</v>
      </c>
      <c r="AS52" s="68">
        <f>IFERROR($V52*$V$2+$W52*$W$2+IF($X$2=0,0,$X52/$X$2)+$Y52*$Y$2+$Z52*$Z$2+$AA52*$AA$2+$AC52*$AC$2+IF($AD$2=0,0,$AD52/$AD$2)+$AE$2*$AE52+$AH52*$AH$2+IF($AI$2=0,0,$AI52/$AI$2)+$AJ52*$AJ$2+IF($AL$2=0,0,$AL52/$AL$2)+$AM52*$AM$2+$AN52*$AN$2+$AO52*$AO$2+$AP52*$AP$2,0)</f>
        <v>65</v>
      </c>
      <c r="AT52" s="72">
        <f>IFERROR($AS52/$T52,"-")</f>
        <v>4.0625</v>
      </c>
    </row>
    <row r="53" spans="1:46" x14ac:dyDescent="0.3">
      <c r="A53" s="94" t="s">
        <v>516</v>
      </c>
      <c r="B53" s="19" t="s">
        <v>43</v>
      </c>
      <c r="C53" s="19" t="s">
        <v>27</v>
      </c>
      <c r="D53" s="20">
        <v>15</v>
      </c>
      <c r="E53" s="20">
        <v>1</v>
      </c>
      <c r="F53" s="19">
        <v>1</v>
      </c>
      <c r="G53" s="19">
        <v>7</v>
      </c>
      <c r="H53" s="93" t="s">
        <v>436</v>
      </c>
      <c r="I53" s="21" t="s">
        <v>295</v>
      </c>
      <c r="J53" s="30">
        <v>154</v>
      </c>
      <c r="K53" s="37">
        <f>L53-J53</f>
        <v>24</v>
      </c>
      <c r="L53" s="30">
        <v>178</v>
      </c>
      <c r="M53" s="30">
        <v>180</v>
      </c>
      <c r="N53" s="37">
        <f>O53-M53</f>
        <v>-4</v>
      </c>
      <c r="O53" s="30">
        <v>176</v>
      </c>
      <c r="P53" s="30">
        <v>189</v>
      </c>
      <c r="Q53" s="37">
        <f>R53-P53</f>
        <v>0</v>
      </c>
      <c r="R53" s="30">
        <v>189</v>
      </c>
      <c r="S53" s="36">
        <v>0.32</v>
      </c>
      <c r="T53" s="81">
        <v>15</v>
      </c>
      <c r="U53" s="81"/>
      <c r="V53" s="64">
        <v>0</v>
      </c>
      <c r="W53" s="30">
        <v>0</v>
      </c>
      <c r="X53" s="30">
        <v>0</v>
      </c>
      <c r="Y53" s="30">
        <v>0</v>
      </c>
      <c r="Z53" s="30">
        <v>0</v>
      </c>
      <c r="AA53" s="30">
        <v>0</v>
      </c>
      <c r="AB53" s="30">
        <v>0</v>
      </c>
      <c r="AC53" s="64">
        <v>4</v>
      </c>
      <c r="AD53" s="30">
        <v>60</v>
      </c>
      <c r="AE53" s="30">
        <v>0</v>
      </c>
      <c r="AF53" s="30">
        <v>2</v>
      </c>
      <c r="AG53" s="30">
        <v>96</v>
      </c>
      <c r="AH53" s="30">
        <v>44</v>
      </c>
      <c r="AI53" s="30">
        <v>739</v>
      </c>
      <c r="AJ53" s="30">
        <v>10</v>
      </c>
      <c r="AK53" s="30">
        <v>36</v>
      </c>
      <c r="AL53" s="64">
        <v>285</v>
      </c>
      <c r="AM53" s="30">
        <v>0</v>
      </c>
      <c r="AN53" s="66">
        <v>0</v>
      </c>
      <c r="AO53" s="30">
        <v>0</v>
      </c>
      <c r="AP53" s="67">
        <v>0</v>
      </c>
      <c r="AQ53" s="17">
        <v>0</v>
      </c>
      <c r="AR53" s="17">
        <v>0</v>
      </c>
      <c r="AS53" s="68">
        <f>IFERROR($V53*$V$2+$W53*$W$2+IF($X$2=0,0,$X53/$X$2)+$Y53*$Y$2+$Z53*$Z$2+$AA53*$AA$2+$AC53*$AC$2+IF($AD$2=0,0,$AD53/$AD$2)+$AE$2*$AE53+$AH53*$AH$2+IF($AI$2=0,0,$AI53/$AI$2)+$AJ53*$AJ$2+IF($AL$2=0,0,$AL53/$AL$2)+$AM53*$AM$2+$AN53*$AN$2+$AO53*$AO$2+$AP53*$AP$2,0)</f>
        <v>139.9</v>
      </c>
      <c r="AT53" s="72">
        <f>IFERROR($AS53/$T53,"-")</f>
        <v>9.3266666666666662</v>
      </c>
    </row>
    <row r="54" spans="1:46" x14ac:dyDescent="0.3">
      <c r="A54" s="94" t="s">
        <v>152</v>
      </c>
      <c r="B54" s="19" t="s">
        <v>43</v>
      </c>
      <c r="C54" s="19" t="s">
        <v>37</v>
      </c>
      <c r="D54" s="19">
        <v>6</v>
      </c>
      <c r="E54" s="19">
        <v>10</v>
      </c>
      <c r="F54" s="19">
        <v>3</v>
      </c>
      <c r="G54" s="19">
        <v>9</v>
      </c>
      <c r="H54" s="93" t="s">
        <v>436</v>
      </c>
      <c r="I54" s="21" t="s">
        <v>295</v>
      </c>
      <c r="J54" s="30">
        <v>20</v>
      </c>
      <c r="K54" s="37">
        <f>L54-J54</f>
        <v>-2</v>
      </c>
      <c r="L54" s="30">
        <v>18</v>
      </c>
      <c r="M54" s="30">
        <v>20</v>
      </c>
      <c r="N54" s="37">
        <f>O54-M54</f>
        <v>0</v>
      </c>
      <c r="O54" s="30">
        <v>20</v>
      </c>
      <c r="P54" s="30">
        <v>20</v>
      </c>
      <c r="Q54" s="37">
        <f>R54-P54</f>
        <v>-2</v>
      </c>
      <c r="R54" s="30">
        <v>18</v>
      </c>
      <c r="S54" s="36">
        <v>0.99</v>
      </c>
      <c r="T54" s="81">
        <v>9</v>
      </c>
      <c r="U54" s="81"/>
      <c r="V54" s="64">
        <v>0</v>
      </c>
      <c r="W54" s="30">
        <v>0</v>
      </c>
      <c r="X54" s="30">
        <v>0</v>
      </c>
      <c r="Y54" s="30">
        <v>0</v>
      </c>
      <c r="Z54" s="30">
        <v>0</v>
      </c>
      <c r="AA54" s="30">
        <v>0</v>
      </c>
      <c r="AB54" s="30">
        <v>0</v>
      </c>
      <c r="AC54" s="64">
        <v>0</v>
      </c>
      <c r="AD54" s="30">
        <v>0</v>
      </c>
      <c r="AE54" s="30">
        <v>0</v>
      </c>
      <c r="AF54" s="30">
        <v>0</v>
      </c>
      <c r="AG54" s="30">
        <v>94</v>
      </c>
      <c r="AH54" s="30">
        <v>54</v>
      </c>
      <c r="AI54" s="30">
        <v>807</v>
      </c>
      <c r="AJ54" s="30">
        <v>4</v>
      </c>
      <c r="AK54" s="30">
        <v>43</v>
      </c>
      <c r="AL54" s="64">
        <v>0</v>
      </c>
      <c r="AM54" s="30">
        <v>0</v>
      </c>
      <c r="AN54" s="66">
        <v>0</v>
      </c>
      <c r="AO54" s="30">
        <v>1</v>
      </c>
      <c r="AP54" s="67">
        <v>0</v>
      </c>
      <c r="AQ54" s="17">
        <v>0</v>
      </c>
      <c r="AR54" s="17">
        <v>0</v>
      </c>
      <c r="AS54" s="68">
        <f>IFERROR($V54*$V$2+$W54*$W$2+IF($X$2=0,0,$X54/$X$2)+$Y54*$Y$2+$Z54*$Z$2+$AA54*$AA$2+$AC54*$AC$2+IF($AD$2=0,0,$AD54/$AD$2)+$AE$2*$AE54+$AH54*$AH$2+IF($AI$2=0,0,$AI54/$AI$2)+$AJ54*$AJ$2+IF($AL$2=0,0,$AL54/$AL$2)+$AM54*$AM$2+$AN54*$AN$2+$AO54*$AO$2+$AP54*$AP$2,0)</f>
        <v>104.7</v>
      </c>
      <c r="AT54" s="72">
        <f>IFERROR($AS54/$T54,"-")</f>
        <v>11.633333333333333</v>
      </c>
    </row>
    <row r="55" spans="1:46" x14ac:dyDescent="0.3">
      <c r="A55" s="94" t="s">
        <v>487</v>
      </c>
      <c r="B55" s="19" t="s">
        <v>44</v>
      </c>
      <c r="C55" s="19" t="s">
        <v>37</v>
      </c>
      <c r="D55" s="19">
        <v>6</v>
      </c>
      <c r="E55" s="19">
        <v>10</v>
      </c>
      <c r="F55" s="19">
        <v>3</v>
      </c>
      <c r="G55" s="19">
        <v>9</v>
      </c>
      <c r="H55" s="93" t="s">
        <v>486</v>
      </c>
      <c r="I55" s="21" t="s">
        <v>295</v>
      </c>
      <c r="J55" s="30">
        <v>262</v>
      </c>
      <c r="K55" s="37">
        <f>L55-J55</f>
        <v>-9</v>
      </c>
      <c r="L55" s="30">
        <v>253</v>
      </c>
      <c r="M55" s="30">
        <v>300</v>
      </c>
      <c r="N55" s="37">
        <f>O55-M55</f>
        <v>0</v>
      </c>
      <c r="O55" s="30">
        <v>300</v>
      </c>
      <c r="P55" s="30">
        <v>300</v>
      </c>
      <c r="Q55" s="37">
        <f>R55-P55</f>
        <v>0</v>
      </c>
      <c r="R55" s="30">
        <v>300</v>
      </c>
      <c r="S55" s="36">
        <v>0</v>
      </c>
      <c r="T55" s="81">
        <v>11</v>
      </c>
      <c r="U55" s="81"/>
      <c r="V55" s="64">
        <v>224</v>
      </c>
      <c r="W55" s="30">
        <v>145</v>
      </c>
      <c r="X55" s="30">
        <v>2606</v>
      </c>
      <c r="Y55" s="30">
        <v>19</v>
      </c>
      <c r="Z55" s="30">
        <v>7</v>
      </c>
      <c r="AA55" s="30">
        <v>25</v>
      </c>
      <c r="AB55" s="30">
        <v>130</v>
      </c>
      <c r="AC55" s="64">
        <v>15</v>
      </c>
      <c r="AD55" s="30">
        <v>44</v>
      </c>
      <c r="AE55" s="30">
        <v>0</v>
      </c>
      <c r="AF55" s="30">
        <v>6</v>
      </c>
      <c r="AG55" s="30">
        <v>0</v>
      </c>
      <c r="AH55" s="30">
        <v>0</v>
      </c>
      <c r="AI55" s="30">
        <v>0</v>
      </c>
      <c r="AJ55" s="30">
        <v>0</v>
      </c>
      <c r="AK55" s="30">
        <v>0</v>
      </c>
      <c r="AL55" s="64">
        <v>0</v>
      </c>
      <c r="AM55" s="30">
        <v>0</v>
      </c>
      <c r="AN55" s="66">
        <v>0</v>
      </c>
      <c r="AO55" s="30">
        <v>6</v>
      </c>
      <c r="AP55" s="67">
        <v>2</v>
      </c>
      <c r="AQ55" s="17">
        <v>0</v>
      </c>
      <c r="AR55" s="17">
        <v>0</v>
      </c>
      <c r="AS55" s="68">
        <f>IFERROR($V55*$V$2+$W55*$W$2+IF($X$2=0,0,$X55/$X$2)+$Y55*$Y$2+$Z55*$Z$2+$AA55*$AA$2+$AC55*$AC$2+IF($AD$2=0,0,$AD55/$AD$2)+$AE$2*$AE55+$AH55*$AH$2+IF($AI$2=0,0,$AI55/$AI$2)+$AJ55*$AJ$2+IF($AL$2=0,0,$AL55/$AL$2)+$AM55*$AM$2+$AN55*$AN$2+$AO55*$AO$2+$AP55*$AP$2,0)</f>
        <v>173.64000000000001</v>
      </c>
      <c r="AT55" s="72">
        <f>IFERROR($AS55/$T55,"-")</f>
        <v>15.785454545454547</v>
      </c>
    </row>
    <row r="56" spans="1:46" x14ac:dyDescent="0.3">
      <c r="A56" s="94" t="s">
        <v>275</v>
      </c>
      <c r="B56" s="19" t="s">
        <v>43</v>
      </c>
      <c r="C56" s="19" t="s">
        <v>37</v>
      </c>
      <c r="D56" s="19">
        <v>6</v>
      </c>
      <c r="E56" s="19">
        <v>10</v>
      </c>
      <c r="F56" s="19">
        <v>3</v>
      </c>
      <c r="G56" s="19">
        <v>9</v>
      </c>
      <c r="H56" s="93" t="s">
        <v>463</v>
      </c>
      <c r="I56" s="21" t="s">
        <v>295</v>
      </c>
      <c r="J56" s="30">
        <v>300</v>
      </c>
      <c r="K56" s="37">
        <f>L56-J56</f>
        <v>0</v>
      </c>
      <c r="L56" s="30">
        <v>300</v>
      </c>
      <c r="M56" s="30">
        <v>300</v>
      </c>
      <c r="N56" s="37">
        <f>O56-M56</f>
        <v>0</v>
      </c>
      <c r="O56" s="30">
        <v>300</v>
      </c>
      <c r="P56" s="30">
        <v>256</v>
      </c>
      <c r="Q56" s="37">
        <f>R56-P56</f>
        <v>-25</v>
      </c>
      <c r="R56" s="30">
        <v>231</v>
      </c>
      <c r="S56" s="36">
        <v>0.01</v>
      </c>
      <c r="T56" s="81">
        <v>9</v>
      </c>
      <c r="U56" s="81"/>
      <c r="V56" s="64">
        <v>0</v>
      </c>
      <c r="W56" s="30">
        <v>0</v>
      </c>
      <c r="X56" s="30">
        <v>0</v>
      </c>
      <c r="Y56" s="30">
        <v>0</v>
      </c>
      <c r="Z56" s="30">
        <v>0</v>
      </c>
      <c r="AA56" s="30">
        <v>0</v>
      </c>
      <c r="AB56" s="30">
        <v>0</v>
      </c>
      <c r="AC56" s="64">
        <v>1</v>
      </c>
      <c r="AD56" s="30">
        <v>-1</v>
      </c>
      <c r="AE56" s="30">
        <v>0</v>
      </c>
      <c r="AF56" s="30">
        <v>0</v>
      </c>
      <c r="AG56" s="30">
        <v>50</v>
      </c>
      <c r="AH56" s="30">
        <v>37</v>
      </c>
      <c r="AI56" s="30">
        <v>238</v>
      </c>
      <c r="AJ56" s="30">
        <v>1</v>
      </c>
      <c r="AK56" s="30">
        <v>9</v>
      </c>
      <c r="AL56" s="64">
        <v>16</v>
      </c>
      <c r="AM56" s="30">
        <v>0</v>
      </c>
      <c r="AN56" s="66">
        <v>0</v>
      </c>
      <c r="AO56" s="30">
        <v>0</v>
      </c>
      <c r="AP56" s="67">
        <v>0</v>
      </c>
      <c r="AQ56" s="17">
        <v>0</v>
      </c>
      <c r="AR56" s="17">
        <v>0</v>
      </c>
      <c r="AS56" s="68">
        <f>IFERROR($V56*$V$2+$W56*$W$2+IF($X$2=0,0,$X56/$X$2)+$Y56*$Y$2+$Z56*$Z$2+$AA56*$AA$2+$AC56*$AC$2+IF($AD$2=0,0,$AD56/$AD$2)+$AE$2*$AE56+$AH56*$AH$2+IF($AI$2=0,0,$AI56/$AI$2)+$AJ56*$AJ$2+IF($AL$2=0,0,$AL56/$AL$2)+$AM56*$AM$2+$AN56*$AN$2+$AO56*$AO$2+$AP56*$AP$2,0)</f>
        <v>29.7</v>
      </c>
      <c r="AT56" s="72">
        <f>IFERROR($AS56/$T56,"-")</f>
        <v>3.3</v>
      </c>
    </row>
    <row r="57" spans="1:46" x14ac:dyDescent="0.3">
      <c r="A57" s="94" t="s">
        <v>212</v>
      </c>
      <c r="B57" s="19" t="s">
        <v>44</v>
      </c>
      <c r="C57" s="19" t="s">
        <v>37</v>
      </c>
      <c r="D57" s="19">
        <v>6</v>
      </c>
      <c r="E57" s="19">
        <v>10</v>
      </c>
      <c r="F57" s="19">
        <v>3</v>
      </c>
      <c r="G57" s="19">
        <v>9</v>
      </c>
      <c r="H57" s="93" t="s">
        <v>436</v>
      </c>
      <c r="I57" s="21" t="s">
        <v>295</v>
      </c>
      <c r="J57" s="30">
        <v>149</v>
      </c>
      <c r="K57" s="37">
        <f>L57-J57</f>
        <v>-10</v>
      </c>
      <c r="L57" s="30">
        <v>139</v>
      </c>
      <c r="M57" s="30">
        <v>167</v>
      </c>
      <c r="N57" s="37">
        <f>O57-M57</f>
        <v>-4</v>
      </c>
      <c r="O57" s="30">
        <v>163</v>
      </c>
      <c r="P57" s="30">
        <v>182</v>
      </c>
      <c r="Q57" s="37">
        <f>R57-P57</f>
        <v>-8</v>
      </c>
      <c r="R57" s="30">
        <v>174</v>
      </c>
      <c r="S57" s="36">
        <v>0.17</v>
      </c>
      <c r="T57" s="81">
        <v>15</v>
      </c>
      <c r="U57" s="81"/>
      <c r="V57" s="64">
        <v>311</v>
      </c>
      <c r="W57" s="30">
        <v>172</v>
      </c>
      <c r="X57" s="30">
        <v>3659</v>
      </c>
      <c r="Y57" s="30">
        <v>21</v>
      </c>
      <c r="Z57" s="30">
        <v>11</v>
      </c>
      <c r="AA57" s="30">
        <v>29</v>
      </c>
      <c r="AB57" s="30">
        <v>171</v>
      </c>
      <c r="AC57" s="64">
        <v>38</v>
      </c>
      <c r="AD57" s="30">
        <v>201</v>
      </c>
      <c r="AE57" s="30">
        <v>1</v>
      </c>
      <c r="AF57" s="30">
        <v>16</v>
      </c>
      <c r="AG57" s="30">
        <v>0</v>
      </c>
      <c r="AH57" s="30">
        <v>0</v>
      </c>
      <c r="AI57" s="30">
        <v>0</v>
      </c>
      <c r="AJ57" s="30">
        <v>0</v>
      </c>
      <c r="AK57" s="30">
        <v>0</v>
      </c>
      <c r="AL57" s="64">
        <v>0</v>
      </c>
      <c r="AM57" s="30">
        <v>0</v>
      </c>
      <c r="AN57" s="66">
        <v>1</v>
      </c>
      <c r="AO57" s="30">
        <v>8</v>
      </c>
      <c r="AP57" s="67">
        <v>5</v>
      </c>
      <c r="AQ57" s="17">
        <v>0</v>
      </c>
      <c r="AR57" s="17">
        <v>0</v>
      </c>
      <c r="AS57" s="68">
        <f>IFERROR($V57*$V$2+$W57*$W$2+IF($X$2=0,0,$X57/$X$2)+$Y57*$Y$2+$Z57*$Z$2+$AA57*$AA$2+$AC57*$AC$2+IF($AD$2=0,0,$AD57/$AD$2)+$AE$2*$AE57+$AH57*$AH$2+IF($AI$2=0,0,$AI57/$AI$2)+$AJ57*$AJ$2+IF($AL$2=0,0,$AL57/$AL$2)+$AM57*$AM$2+$AN57*$AN$2+$AO57*$AO$2+$AP57*$AP$2,0)</f>
        <v>237.46</v>
      </c>
      <c r="AT57" s="72">
        <f>IFERROR($AS57/$T57,"-")</f>
        <v>15.830666666666668</v>
      </c>
    </row>
    <row r="58" spans="1:46" x14ac:dyDescent="0.3">
      <c r="A58" s="94" t="s">
        <v>530</v>
      </c>
      <c r="B58" s="19" t="s">
        <v>42</v>
      </c>
      <c r="C58" s="19" t="s">
        <v>37</v>
      </c>
      <c r="D58" s="19">
        <v>6</v>
      </c>
      <c r="E58" s="19">
        <v>10</v>
      </c>
      <c r="F58" s="19">
        <v>3</v>
      </c>
      <c r="G58" s="19">
        <v>9</v>
      </c>
      <c r="H58" s="93" t="s">
        <v>436</v>
      </c>
      <c r="I58" s="21" t="s">
        <v>295</v>
      </c>
      <c r="J58" s="30">
        <v>178</v>
      </c>
      <c r="K58" s="37">
        <f>L58-J58</f>
        <v>-33</v>
      </c>
      <c r="L58" s="30">
        <v>145</v>
      </c>
      <c r="M58" s="30">
        <v>164</v>
      </c>
      <c r="N58" s="37">
        <f>O58-M58</f>
        <v>-18</v>
      </c>
      <c r="O58" s="30">
        <v>146</v>
      </c>
      <c r="P58" s="30">
        <v>186</v>
      </c>
      <c r="Q58" s="37">
        <f>R58-P58</f>
        <v>-13</v>
      </c>
      <c r="R58" s="30">
        <v>173</v>
      </c>
      <c r="S58" s="36">
        <v>0.13</v>
      </c>
      <c r="T58" s="81" t="s">
        <v>295</v>
      </c>
      <c r="U58" s="81"/>
      <c r="V58" s="64" t="s">
        <v>295</v>
      </c>
      <c r="W58" s="30" t="s">
        <v>295</v>
      </c>
      <c r="X58" s="30" t="s">
        <v>295</v>
      </c>
      <c r="Y58" s="30" t="s">
        <v>295</v>
      </c>
      <c r="Z58" s="30" t="s">
        <v>295</v>
      </c>
      <c r="AA58" s="30" t="s">
        <v>295</v>
      </c>
      <c r="AB58" s="30" t="s">
        <v>295</v>
      </c>
      <c r="AC58" s="64" t="s">
        <v>295</v>
      </c>
      <c r="AD58" s="30" t="s">
        <v>295</v>
      </c>
      <c r="AE58" s="30" t="s">
        <v>295</v>
      </c>
      <c r="AF58" s="30" t="s">
        <v>295</v>
      </c>
      <c r="AG58" s="30" t="s">
        <v>295</v>
      </c>
      <c r="AH58" s="30" t="s">
        <v>295</v>
      </c>
      <c r="AI58" s="30" t="s">
        <v>295</v>
      </c>
      <c r="AJ58" s="30" t="s">
        <v>295</v>
      </c>
      <c r="AK58" s="30" t="s">
        <v>295</v>
      </c>
      <c r="AL58" s="64" t="s">
        <v>295</v>
      </c>
      <c r="AM58" s="30" t="s">
        <v>295</v>
      </c>
      <c r="AN58" s="66" t="s">
        <v>295</v>
      </c>
      <c r="AO58" s="30" t="s">
        <v>295</v>
      </c>
      <c r="AP58" s="67" t="s">
        <v>295</v>
      </c>
      <c r="AQ58" s="17">
        <v>0</v>
      </c>
      <c r="AR58" s="17">
        <v>0</v>
      </c>
      <c r="AS58" s="68">
        <f>IFERROR($V58*$V$2+$W58*$W$2+IF($X$2=0,0,$X58/$X$2)+$Y58*$Y$2+$Z58*$Z$2+$AA58*$AA$2+$AC58*$AC$2+IF($AD$2=0,0,$AD58/$AD$2)+$AE$2*$AE58+$AH58*$AH$2+IF($AI$2=0,0,$AI58/$AI$2)+$AJ58*$AJ$2+IF($AL$2=0,0,$AL58/$AL$2)+$AM58*$AM$2+$AN58*$AN$2+$AO58*$AO$2+$AP58*$AP$2,0)</f>
        <v>0</v>
      </c>
      <c r="AT58" s="72" t="str">
        <f>IFERROR($AS58/$T58,"-")</f>
        <v>-</v>
      </c>
    </row>
    <row r="59" spans="1:46" x14ac:dyDescent="0.3">
      <c r="A59" s="94" t="s">
        <v>550</v>
      </c>
      <c r="B59" s="19" t="s">
        <v>42</v>
      </c>
      <c r="C59" s="19" t="s">
        <v>37</v>
      </c>
      <c r="D59" s="19">
        <v>6</v>
      </c>
      <c r="E59" s="19">
        <v>10</v>
      </c>
      <c r="F59" s="19">
        <v>3</v>
      </c>
      <c r="G59" s="19">
        <v>9</v>
      </c>
      <c r="H59" s="93" t="s">
        <v>436</v>
      </c>
      <c r="I59" s="21" t="s">
        <v>295</v>
      </c>
      <c r="J59" s="30">
        <v>58</v>
      </c>
      <c r="K59" s="37">
        <f>L59-J59</f>
        <v>22</v>
      </c>
      <c r="L59" s="30">
        <v>80</v>
      </c>
      <c r="M59" s="30">
        <v>54</v>
      </c>
      <c r="N59" s="37">
        <f>O59-M59</f>
        <v>7</v>
      </c>
      <c r="O59" s="30">
        <v>61</v>
      </c>
      <c r="P59" s="30">
        <v>61</v>
      </c>
      <c r="Q59" s="37">
        <f>R59-P59</f>
        <v>5</v>
      </c>
      <c r="R59" s="30">
        <v>66</v>
      </c>
      <c r="S59" s="36">
        <v>0.89</v>
      </c>
      <c r="T59" s="81">
        <v>16</v>
      </c>
      <c r="U59" s="81"/>
      <c r="V59" s="64">
        <v>0</v>
      </c>
      <c r="W59" s="30">
        <v>0</v>
      </c>
      <c r="X59" s="30">
        <v>0</v>
      </c>
      <c r="Y59" s="30">
        <v>0</v>
      </c>
      <c r="Z59" s="30">
        <v>0</v>
      </c>
      <c r="AA59" s="30">
        <v>0</v>
      </c>
      <c r="AB59" s="30">
        <v>0</v>
      </c>
      <c r="AC59" s="64">
        <v>148</v>
      </c>
      <c r="AD59" s="30">
        <v>537</v>
      </c>
      <c r="AE59" s="30">
        <v>6</v>
      </c>
      <c r="AF59" s="30">
        <v>28</v>
      </c>
      <c r="AG59" s="30">
        <v>42</v>
      </c>
      <c r="AH59" s="30">
        <v>22</v>
      </c>
      <c r="AI59" s="30">
        <v>279</v>
      </c>
      <c r="AJ59" s="30">
        <v>1</v>
      </c>
      <c r="AK59" s="30">
        <v>9</v>
      </c>
      <c r="AL59" s="64">
        <v>0</v>
      </c>
      <c r="AM59" s="30">
        <v>0</v>
      </c>
      <c r="AN59" s="66">
        <v>1</v>
      </c>
      <c r="AO59" s="30">
        <v>0</v>
      </c>
      <c r="AP59" s="67">
        <v>0</v>
      </c>
      <c r="AQ59" s="17">
        <v>0</v>
      </c>
      <c r="AR59" s="17">
        <v>0</v>
      </c>
      <c r="AS59" s="68">
        <f>IFERROR($V59*$V$2+$W59*$W$2+IF($X$2=0,0,$X59/$X$2)+$Y59*$Y$2+$Z59*$Z$2+$AA59*$AA$2+$AC59*$AC$2+IF($AD$2=0,0,$AD59/$AD$2)+$AE$2*$AE59+$AH59*$AH$2+IF($AI$2=0,0,$AI59/$AI$2)+$AJ59*$AJ$2+IF($AL$2=0,0,$AL59/$AL$2)+$AM59*$AM$2+$AN59*$AN$2+$AO59*$AO$2+$AP59*$AP$2,0)</f>
        <v>125.6</v>
      </c>
      <c r="AT59" s="72">
        <f>IFERROR($AS59/$T59,"-")</f>
        <v>7.85</v>
      </c>
    </row>
    <row r="60" spans="1:46" x14ac:dyDescent="0.3">
      <c r="A60" s="94" t="s">
        <v>441</v>
      </c>
      <c r="B60" s="19" t="s">
        <v>42</v>
      </c>
      <c r="C60" s="19" t="s">
        <v>37</v>
      </c>
      <c r="D60" s="19">
        <v>6</v>
      </c>
      <c r="E60" s="19">
        <v>10</v>
      </c>
      <c r="F60" s="19">
        <v>3</v>
      </c>
      <c r="G60" s="19">
        <v>9</v>
      </c>
      <c r="H60" s="93" t="s">
        <v>436</v>
      </c>
      <c r="I60" s="21" t="s">
        <v>295</v>
      </c>
      <c r="J60" s="30">
        <v>300</v>
      </c>
      <c r="K60" s="37">
        <f>L60-J60</f>
        <v>0</v>
      </c>
      <c r="L60" s="30">
        <v>300</v>
      </c>
      <c r="M60" s="30">
        <v>244</v>
      </c>
      <c r="N60" s="37">
        <f>O60-M60</f>
        <v>56</v>
      </c>
      <c r="O60" s="30">
        <v>300</v>
      </c>
      <c r="P60" s="30">
        <v>233</v>
      </c>
      <c r="Q60" s="37">
        <f>R60-P60</f>
        <v>67</v>
      </c>
      <c r="R60" s="30">
        <v>300</v>
      </c>
      <c r="S60" s="36">
        <v>0.01</v>
      </c>
      <c r="T60" s="81">
        <v>0</v>
      </c>
      <c r="U60" s="81"/>
      <c r="V60" s="64" t="s">
        <v>295</v>
      </c>
      <c r="W60" s="30" t="s">
        <v>295</v>
      </c>
      <c r="X60" s="30" t="s">
        <v>295</v>
      </c>
      <c r="Y60" s="30" t="s">
        <v>295</v>
      </c>
      <c r="Z60" s="30" t="s">
        <v>295</v>
      </c>
      <c r="AA60" s="30" t="s">
        <v>295</v>
      </c>
      <c r="AB60" s="30" t="s">
        <v>295</v>
      </c>
      <c r="AC60" s="64" t="s">
        <v>295</v>
      </c>
      <c r="AD60" s="30" t="s">
        <v>295</v>
      </c>
      <c r="AE60" s="30" t="s">
        <v>295</v>
      </c>
      <c r="AF60" s="30" t="s">
        <v>295</v>
      </c>
      <c r="AG60" s="30" t="s">
        <v>295</v>
      </c>
      <c r="AH60" s="30" t="s">
        <v>295</v>
      </c>
      <c r="AI60" s="30" t="s">
        <v>295</v>
      </c>
      <c r="AJ60" s="30" t="s">
        <v>295</v>
      </c>
      <c r="AK60" s="30" t="s">
        <v>295</v>
      </c>
      <c r="AL60" s="64" t="s">
        <v>295</v>
      </c>
      <c r="AM60" s="30" t="s">
        <v>295</v>
      </c>
      <c r="AN60" s="66" t="s">
        <v>295</v>
      </c>
      <c r="AO60" s="30" t="s">
        <v>295</v>
      </c>
      <c r="AP60" s="67" t="s">
        <v>295</v>
      </c>
      <c r="AQ60" s="17">
        <v>0</v>
      </c>
      <c r="AR60" s="17">
        <v>0</v>
      </c>
      <c r="AS60" s="68">
        <f>IFERROR($V60*$V$2+$W60*$W$2+IF($X$2=0,0,$X60/$X$2)+$Y60*$Y$2+$Z60*$Z$2+$AA60*$AA$2+$AC60*$AC$2+IF($AD$2=0,0,$AD60/$AD$2)+$AE$2*$AE60+$AH60*$AH$2+IF($AI$2=0,0,$AI60/$AI$2)+$AJ60*$AJ$2+IF($AL$2=0,0,$AL60/$AL$2)+$AM60*$AM$2+$AN60*$AN$2+$AO60*$AO$2+$AP60*$AP$2,0)</f>
        <v>0</v>
      </c>
      <c r="AT60" s="72" t="str">
        <f>IFERROR($AS60/$T60,"-")</f>
        <v>-</v>
      </c>
    </row>
    <row r="61" spans="1:46" x14ac:dyDescent="0.3">
      <c r="A61" s="94" t="s">
        <v>337</v>
      </c>
      <c r="B61" s="19" t="s">
        <v>43</v>
      </c>
      <c r="C61" s="19" t="s">
        <v>37</v>
      </c>
      <c r="D61" s="19">
        <v>6</v>
      </c>
      <c r="E61" s="19">
        <v>10</v>
      </c>
      <c r="F61" s="19">
        <v>3</v>
      </c>
      <c r="G61" s="19">
        <v>9</v>
      </c>
      <c r="H61" s="93" t="s">
        <v>436</v>
      </c>
      <c r="I61" s="21" t="s">
        <v>295</v>
      </c>
      <c r="J61" s="30">
        <v>106</v>
      </c>
      <c r="K61" s="37">
        <f>L61-J61</f>
        <v>-19</v>
      </c>
      <c r="L61" s="30">
        <v>87</v>
      </c>
      <c r="M61" s="30">
        <v>87</v>
      </c>
      <c r="N61" s="37">
        <f>O61-M61</f>
        <v>-2</v>
      </c>
      <c r="O61" s="30">
        <v>85</v>
      </c>
      <c r="P61" s="30">
        <v>88</v>
      </c>
      <c r="Q61" s="37">
        <f>R61-P61</f>
        <v>2</v>
      </c>
      <c r="R61" s="30">
        <v>90</v>
      </c>
      <c r="S61" s="36">
        <v>0.82</v>
      </c>
      <c r="T61" s="81" t="s">
        <v>295</v>
      </c>
      <c r="U61" s="81"/>
      <c r="V61" s="64" t="s">
        <v>295</v>
      </c>
      <c r="W61" s="30" t="s">
        <v>295</v>
      </c>
      <c r="X61" s="30" t="s">
        <v>295</v>
      </c>
      <c r="Y61" s="30" t="s">
        <v>295</v>
      </c>
      <c r="Z61" s="30" t="s">
        <v>295</v>
      </c>
      <c r="AA61" s="30" t="s">
        <v>295</v>
      </c>
      <c r="AB61" s="30" t="s">
        <v>295</v>
      </c>
      <c r="AC61" s="64" t="s">
        <v>295</v>
      </c>
      <c r="AD61" s="30" t="s">
        <v>295</v>
      </c>
      <c r="AE61" s="30" t="s">
        <v>295</v>
      </c>
      <c r="AF61" s="30" t="s">
        <v>295</v>
      </c>
      <c r="AG61" s="30" t="s">
        <v>295</v>
      </c>
      <c r="AH61" s="30" t="s">
        <v>295</v>
      </c>
      <c r="AI61" s="30" t="s">
        <v>295</v>
      </c>
      <c r="AJ61" s="30" t="s">
        <v>295</v>
      </c>
      <c r="AK61" s="30" t="s">
        <v>295</v>
      </c>
      <c r="AL61" s="64" t="s">
        <v>295</v>
      </c>
      <c r="AM61" s="30" t="s">
        <v>295</v>
      </c>
      <c r="AN61" s="66" t="s">
        <v>295</v>
      </c>
      <c r="AO61" s="30" t="s">
        <v>295</v>
      </c>
      <c r="AP61" s="67" t="s">
        <v>295</v>
      </c>
      <c r="AQ61" s="17">
        <v>0</v>
      </c>
      <c r="AR61" s="17">
        <v>0</v>
      </c>
      <c r="AS61" s="68">
        <f>IFERROR($V61*$V$2+$W61*$W$2+IF($X$2=0,0,$X61/$X$2)+$Y61*$Y$2+$Z61*$Z$2+$AA61*$AA$2+$AC61*$AC$2+IF($AD$2=0,0,$AD61/$AD$2)+$AE$2*$AE61+$AH61*$AH$2+IF($AI$2=0,0,$AI61/$AI$2)+$AJ61*$AJ$2+IF($AL$2=0,0,$AL61/$AL$2)+$AM61*$AM$2+$AN61*$AN$2+$AO61*$AO$2+$AP61*$AP$2,0)</f>
        <v>0</v>
      </c>
      <c r="AT61" s="72" t="str">
        <f>IFERROR($AS61/$T61,"-")</f>
        <v>-</v>
      </c>
    </row>
    <row r="62" spans="1:46" x14ac:dyDescent="0.3">
      <c r="A62" s="94" t="s">
        <v>472</v>
      </c>
      <c r="B62" s="19" t="s">
        <v>43</v>
      </c>
      <c r="C62" s="19" t="s">
        <v>37</v>
      </c>
      <c r="D62" s="19">
        <v>6</v>
      </c>
      <c r="E62" s="19">
        <v>10</v>
      </c>
      <c r="F62" s="19">
        <v>3</v>
      </c>
      <c r="G62" s="19">
        <v>9</v>
      </c>
      <c r="H62" s="93" t="s">
        <v>436</v>
      </c>
      <c r="I62" s="21" t="s">
        <v>295</v>
      </c>
      <c r="J62" s="30">
        <v>300</v>
      </c>
      <c r="K62" s="37">
        <f>L62-J62</f>
        <v>0</v>
      </c>
      <c r="L62" s="30">
        <v>300</v>
      </c>
      <c r="M62" s="30">
        <v>300</v>
      </c>
      <c r="N62" s="37">
        <f>O62-M62</f>
        <v>0</v>
      </c>
      <c r="O62" s="30">
        <v>300</v>
      </c>
      <c r="P62" s="30">
        <v>300</v>
      </c>
      <c r="Q62" s="37">
        <f>R62-P62</f>
        <v>0</v>
      </c>
      <c r="R62" s="30">
        <v>300</v>
      </c>
      <c r="S62" s="36">
        <v>0</v>
      </c>
      <c r="T62" s="81">
        <v>11</v>
      </c>
      <c r="U62" s="81"/>
      <c r="V62" s="64">
        <v>0</v>
      </c>
      <c r="W62" s="30">
        <v>0</v>
      </c>
      <c r="X62" s="30">
        <v>0</v>
      </c>
      <c r="Y62" s="30">
        <v>0</v>
      </c>
      <c r="Z62" s="30">
        <v>0</v>
      </c>
      <c r="AA62" s="30">
        <v>0</v>
      </c>
      <c r="AB62" s="30">
        <v>0</v>
      </c>
      <c r="AC62" s="64">
        <v>0</v>
      </c>
      <c r="AD62" s="30">
        <v>0</v>
      </c>
      <c r="AE62" s="30">
        <v>0</v>
      </c>
      <c r="AF62" s="30">
        <v>0</v>
      </c>
      <c r="AG62" s="30">
        <v>51</v>
      </c>
      <c r="AH62" s="30">
        <v>28</v>
      </c>
      <c r="AI62" s="30">
        <v>464</v>
      </c>
      <c r="AJ62" s="30">
        <v>1</v>
      </c>
      <c r="AK62" s="30">
        <v>20</v>
      </c>
      <c r="AL62" s="64">
        <v>0</v>
      </c>
      <c r="AM62" s="30">
        <v>0</v>
      </c>
      <c r="AN62" s="66">
        <v>0</v>
      </c>
      <c r="AO62" s="30">
        <v>0</v>
      </c>
      <c r="AP62" s="67">
        <v>0</v>
      </c>
      <c r="AQ62" s="17">
        <v>0</v>
      </c>
      <c r="AR62" s="17">
        <v>0</v>
      </c>
      <c r="AS62" s="68">
        <f>IFERROR($V62*$V$2+$W62*$W$2+IF($X$2=0,0,$X62/$X$2)+$Y62*$Y$2+$Z62*$Z$2+$AA62*$AA$2+$AC62*$AC$2+IF($AD$2=0,0,$AD62/$AD$2)+$AE$2*$AE62+$AH62*$AH$2+IF($AI$2=0,0,$AI62/$AI$2)+$AJ62*$AJ$2+IF($AL$2=0,0,$AL62/$AL$2)+$AM62*$AM$2+$AN62*$AN$2+$AO62*$AO$2+$AP62*$AP$2,0)</f>
        <v>52.4</v>
      </c>
      <c r="AT62" s="72">
        <f>IFERROR($AS62/$T62,"-")</f>
        <v>4.7636363636363637</v>
      </c>
    </row>
    <row r="63" spans="1:46" x14ac:dyDescent="0.3">
      <c r="A63" s="94" t="s">
        <v>419</v>
      </c>
      <c r="B63" s="19" t="s">
        <v>45</v>
      </c>
      <c r="C63" s="19" t="s">
        <v>37</v>
      </c>
      <c r="D63" s="20">
        <v>6</v>
      </c>
      <c r="E63" s="20">
        <v>10</v>
      </c>
      <c r="F63" s="19">
        <v>3</v>
      </c>
      <c r="G63" s="19">
        <v>9</v>
      </c>
      <c r="H63" s="93" t="s">
        <v>533</v>
      </c>
      <c r="I63" s="21" t="s">
        <v>295</v>
      </c>
      <c r="J63" s="30">
        <v>134</v>
      </c>
      <c r="K63" s="37">
        <f>L63-J63</f>
        <v>7</v>
      </c>
      <c r="L63" s="30">
        <v>141</v>
      </c>
      <c r="M63" s="30">
        <v>141</v>
      </c>
      <c r="N63" s="37">
        <f>O63-M63</f>
        <v>-3</v>
      </c>
      <c r="O63" s="30">
        <v>138</v>
      </c>
      <c r="P63" s="30">
        <v>139</v>
      </c>
      <c r="Q63" s="37">
        <f>R63-P63</f>
        <v>-5</v>
      </c>
      <c r="R63" s="30">
        <v>134</v>
      </c>
      <c r="S63" s="36">
        <v>0.5</v>
      </c>
      <c r="T63" s="81">
        <v>15</v>
      </c>
      <c r="U63" s="81"/>
      <c r="V63" s="64">
        <v>0</v>
      </c>
      <c r="W63" s="30">
        <v>0</v>
      </c>
      <c r="X63" s="30">
        <v>0</v>
      </c>
      <c r="Y63" s="30">
        <v>0</v>
      </c>
      <c r="Z63" s="30">
        <v>0</v>
      </c>
      <c r="AA63" s="30">
        <v>0</v>
      </c>
      <c r="AB63" s="30">
        <v>0</v>
      </c>
      <c r="AC63" s="64">
        <v>0</v>
      </c>
      <c r="AD63" s="30">
        <v>0</v>
      </c>
      <c r="AE63" s="30">
        <v>0</v>
      </c>
      <c r="AF63" s="30">
        <v>0</v>
      </c>
      <c r="AG63" s="30">
        <v>46</v>
      </c>
      <c r="AH63" s="30">
        <v>34</v>
      </c>
      <c r="AI63" s="30">
        <v>439</v>
      </c>
      <c r="AJ63" s="30">
        <v>5</v>
      </c>
      <c r="AK63" s="30">
        <v>17</v>
      </c>
      <c r="AL63" s="64">
        <v>0</v>
      </c>
      <c r="AM63" s="30">
        <v>0</v>
      </c>
      <c r="AN63" s="66">
        <v>0</v>
      </c>
      <c r="AO63" s="30">
        <v>0</v>
      </c>
      <c r="AP63" s="67">
        <v>0</v>
      </c>
      <c r="AQ63" s="17">
        <v>0</v>
      </c>
      <c r="AR63" s="17">
        <v>0</v>
      </c>
      <c r="AS63" s="68">
        <f>IFERROR($V63*$V$2+$W63*$W$2+IF($X$2=0,0,$X63/$X$2)+$Y63*$Y$2+$Z63*$Z$2+$AA63*$AA$2+$AC63*$AC$2+IF($AD$2=0,0,$AD63/$AD$2)+$AE$2*$AE63+$AH63*$AH$2+IF($AI$2=0,0,$AI63/$AI$2)+$AJ63*$AJ$2+IF($AL$2=0,0,$AL63/$AL$2)+$AM63*$AM$2+$AN63*$AN$2+$AO63*$AO$2+$AP63*$AP$2,0)</f>
        <v>73.900000000000006</v>
      </c>
      <c r="AT63" s="72">
        <f>IFERROR($AS63/$T63,"-")</f>
        <v>4.9266666666666667</v>
      </c>
    </row>
    <row r="64" spans="1:46" x14ac:dyDescent="0.3">
      <c r="A64" s="94" t="s">
        <v>142</v>
      </c>
      <c r="B64" s="19" t="s">
        <v>43</v>
      </c>
      <c r="C64" s="19" t="s">
        <v>14</v>
      </c>
      <c r="D64" s="19">
        <v>12</v>
      </c>
      <c r="E64" s="19">
        <v>4</v>
      </c>
      <c r="F64" s="19">
        <v>21</v>
      </c>
      <c r="G64" s="19">
        <v>9</v>
      </c>
      <c r="H64" s="93" t="s">
        <v>570</v>
      </c>
      <c r="I64" s="21" t="s">
        <v>295</v>
      </c>
      <c r="J64" s="30">
        <v>9</v>
      </c>
      <c r="K64" s="37">
        <f>L64-J64</f>
        <v>2</v>
      </c>
      <c r="L64" s="30">
        <v>11</v>
      </c>
      <c r="M64" s="30">
        <v>7</v>
      </c>
      <c r="N64" s="37">
        <f>O64-M64</f>
        <v>-1</v>
      </c>
      <c r="O64" s="30">
        <v>6</v>
      </c>
      <c r="P64" s="30">
        <v>6</v>
      </c>
      <c r="Q64" s="37">
        <f>R64-P64</f>
        <v>0</v>
      </c>
      <c r="R64" s="30">
        <v>6</v>
      </c>
      <c r="S64" s="36">
        <v>1</v>
      </c>
      <c r="T64" s="81">
        <v>16</v>
      </c>
      <c r="U64" s="81"/>
      <c r="V64" s="64">
        <v>0</v>
      </c>
      <c r="W64" s="30">
        <v>0</v>
      </c>
      <c r="X64" s="30">
        <v>0</v>
      </c>
      <c r="Y64" s="30">
        <v>0</v>
      </c>
      <c r="Z64" s="30">
        <v>0</v>
      </c>
      <c r="AA64" s="30">
        <v>0</v>
      </c>
      <c r="AB64" s="30">
        <v>0</v>
      </c>
      <c r="AC64" s="64">
        <v>0</v>
      </c>
      <c r="AD64" s="30">
        <v>0</v>
      </c>
      <c r="AE64" s="30">
        <v>0</v>
      </c>
      <c r="AF64" s="30">
        <v>0</v>
      </c>
      <c r="AG64" s="30">
        <v>132</v>
      </c>
      <c r="AH64" s="30">
        <v>86</v>
      </c>
      <c r="AI64" s="30">
        <v>1297</v>
      </c>
      <c r="AJ64" s="30">
        <v>10</v>
      </c>
      <c r="AK64" s="30">
        <v>63</v>
      </c>
      <c r="AL64" s="64">
        <v>0</v>
      </c>
      <c r="AM64" s="30">
        <v>0</v>
      </c>
      <c r="AN64" s="66">
        <v>0</v>
      </c>
      <c r="AO64" s="30">
        <v>1</v>
      </c>
      <c r="AP64" s="67">
        <v>1</v>
      </c>
      <c r="AQ64" s="17">
        <v>1</v>
      </c>
      <c r="AR64" s="17">
        <v>0</v>
      </c>
      <c r="AS64" s="68">
        <f>IFERROR($V64*$V$2+$W64*$W$2+IF($X$2=0,0,$X64/$X$2)+$Y64*$Y$2+$Z64*$Z$2+$AA64*$AA$2+$AC64*$AC$2+IF($AD$2=0,0,$AD64/$AD$2)+$AE$2*$AE64+$AH64*$AH$2+IF($AI$2=0,0,$AI64/$AI$2)+$AJ64*$AJ$2+IF($AL$2=0,0,$AL64/$AL$2)+$AM64*$AM$2+$AN64*$AN$2+$AO64*$AO$2+$AP64*$AP$2,0)</f>
        <v>187.7</v>
      </c>
      <c r="AT64" s="72">
        <f>IFERROR($AS64/$T64,"-")</f>
        <v>11.731249999999999</v>
      </c>
    </row>
    <row r="65" spans="1:46" x14ac:dyDescent="0.3">
      <c r="A65" s="94" t="s">
        <v>253</v>
      </c>
      <c r="B65" s="19" t="s">
        <v>45</v>
      </c>
      <c r="C65" s="19" t="s">
        <v>14</v>
      </c>
      <c r="D65" s="19">
        <v>12</v>
      </c>
      <c r="E65" s="19">
        <v>4</v>
      </c>
      <c r="F65" s="19">
        <v>21</v>
      </c>
      <c r="G65" s="19">
        <v>9</v>
      </c>
      <c r="H65" s="93" t="s">
        <v>436</v>
      </c>
      <c r="I65" s="21" t="s">
        <v>295</v>
      </c>
      <c r="J65" s="30">
        <v>116</v>
      </c>
      <c r="K65" s="37">
        <f>L65-J65</f>
        <v>-25</v>
      </c>
      <c r="L65" s="30">
        <v>91</v>
      </c>
      <c r="M65" s="30">
        <v>104</v>
      </c>
      <c r="N65" s="37">
        <f>O65-M65</f>
        <v>-4</v>
      </c>
      <c r="O65" s="30">
        <v>100</v>
      </c>
      <c r="P65" s="30">
        <v>106</v>
      </c>
      <c r="Q65" s="37">
        <f>R65-P65</f>
        <v>-6</v>
      </c>
      <c r="R65" s="30">
        <v>100</v>
      </c>
      <c r="S65" s="36">
        <v>0.93</v>
      </c>
      <c r="T65" s="81">
        <v>13</v>
      </c>
      <c r="U65" s="81"/>
      <c r="V65" s="64">
        <v>0</v>
      </c>
      <c r="W65" s="30">
        <v>0</v>
      </c>
      <c r="X65" s="30">
        <v>0</v>
      </c>
      <c r="Y65" s="30">
        <v>0</v>
      </c>
      <c r="Z65" s="30">
        <v>0</v>
      </c>
      <c r="AA65" s="30">
        <v>0</v>
      </c>
      <c r="AB65" s="30">
        <v>0</v>
      </c>
      <c r="AC65" s="64">
        <v>0</v>
      </c>
      <c r="AD65" s="30">
        <v>0</v>
      </c>
      <c r="AE65" s="30">
        <v>0</v>
      </c>
      <c r="AF65" s="30">
        <v>0</v>
      </c>
      <c r="AG65" s="30">
        <v>74</v>
      </c>
      <c r="AH65" s="30">
        <v>52</v>
      </c>
      <c r="AI65" s="30">
        <v>615</v>
      </c>
      <c r="AJ65" s="30">
        <v>13</v>
      </c>
      <c r="AK65" s="30">
        <v>38</v>
      </c>
      <c r="AL65" s="64">
        <v>0</v>
      </c>
      <c r="AM65" s="30">
        <v>0</v>
      </c>
      <c r="AN65" s="66">
        <v>0</v>
      </c>
      <c r="AO65" s="30">
        <v>0</v>
      </c>
      <c r="AP65" s="67">
        <v>0</v>
      </c>
      <c r="AQ65" s="17">
        <v>1</v>
      </c>
      <c r="AR65" s="17">
        <v>0</v>
      </c>
      <c r="AS65" s="68">
        <f>IFERROR($V65*$V$2+$W65*$W$2+IF($X$2=0,0,$X65/$X$2)+$Y65*$Y$2+$Z65*$Z$2+$AA65*$AA$2+$AC65*$AC$2+IF($AD$2=0,0,$AD65/$AD$2)+$AE$2*$AE65+$AH65*$AH$2+IF($AI$2=0,0,$AI65/$AI$2)+$AJ65*$AJ$2+IF($AL$2=0,0,$AL65/$AL$2)+$AM65*$AM$2+$AN65*$AN$2+$AO65*$AO$2+$AP65*$AP$2,0)</f>
        <v>139.5</v>
      </c>
      <c r="AT65" s="72">
        <f>IFERROR($AS65/$T65,"-")</f>
        <v>10.73076923076923</v>
      </c>
    </row>
    <row r="66" spans="1:46" x14ac:dyDescent="0.3">
      <c r="A66" s="94" t="s">
        <v>238</v>
      </c>
      <c r="B66" s="19" t="s">
        <v>44</v>
      </c>
      <c r="C66" s="19" t="s">
        <v>14</v>
      </c>
      <c r="D66" s="19">
        <v>12</v>
      </c>
      <c r="E66" s="19">
        <v>4</v>
      </c>
      <c r="F66" s="19">
        <v>21</v>
      </c>
      <c r="G66" s="19">
        <v>9</v>
      </c>
      <c r="H66" s="93" t="s">
        <v>436</v>
      </c>
      <c r="I66" s="21" t="s">
        <v>295</v>
      </c>
      <c r="J66" s="30">
        <v>104</v>
      </c>
      <c r="K66" s="37">
        <f>L66-J66</f>
        <v>-8</v>
      </c>
      <c r="L66" s="30">
        <v>96</v>
      </c>
      <c r="M66" s="30">
        <v>119</v>
      </c>
      <c r="N66" s="37">
        <f>O66-M66</f>
        <v>0</v>
      </c>
      <c r="O66" s="30">
        <v>119</v>
      </c>
      <c r="P66" s="30">
        <v>126</v>
      </c>
      <c r="Q66" s="37">
        <f>R66-P66</f>
        <v>-1</v>
      </c>
      <c r="R66" s="30">
        <v>125</v>
      </c>
      <c r="S66" s="36">
        <v>0.87</v>
      </c>
      <c r="T66" s="81">
        <v>13</v>
      </c>
      <c r="U66" s="81"/>
      <c r="V66" s="64">
        <v>255</v>
      </c>
      <c r="W66" s="30">
        <v>131</v>
      </c>
      <c r="X66" s="30">
        <v>3250</v>
      </c>
      <c r="Y66" s="30">
        <v>25</v>
      </c>
      <c r="Z66" s="30">
        <v>7</v>
      </c>
      <c r="AA66" s="30">
        <v>20</v>
      </c>
      <c r="AB66" s="30">
        <v>147</v>
      </c>
      <c r="AC66" s="64">
        <v>57</v>
      </c>
      <c r="AD66" s="30">
        <v>142</v>
      </c>
      <c r="AE66" s="30">
        <v>3</v>
      </c>
      <c r="AF66" s="30">
        <v>13</v>
      </c>
      <c r="AG66" s="30">
        <v>0</v>
      </c>
      <c r="AH66" s="30">
        <v>0</v>
      </c>
      <c r="AI66" s="30">
        <v>0</v>
      </c>
      <c r="AJ66" s="30">
        <v>0</v>
      </c>
      <c r="AK66" s="30">
        <v>0</v>
      </c>
      <c r="AL66" s="64">
        <v>0</v>
      </c>
      <c r="AM66" s="30">
        <v>0</v>
      </c>
      <c r="AN66" s="66">
        <v>0</v>
      </c>
      <c r="AO66" s="30">
        <v>5</v>
      </c>
      <c r="AP66" s="67">
        <v>2</v>
      </c>
      <c r="AQ66" s="17">
        <v>0</v>
      </c>
      <c r="AR66" s="17">
        <v>0</v>
      </c>
      <c r="AS66" s="68">
        <f>IFERROR($V66*$V$2+$W66*$W$2+IF($X$2=0,0,$X66/$X$2)+$Y66*$Y$2+$Z66*$Z$2+$AA66*$AA$2+$AC66*$AC$2+IF($AD$2=0,0,$AD66/$AD$2)+$AE$2*$AE66+$AH66*$AH$2+IF($AI$2=0,0,$AI66/$AI$2)+$AJ66*$AJ$2+IF($AL$2=0,0,$AL66/$AL$2)+$AM66*$AM$2+$AN66*$AN$2+$AO66*$AO$2+$AP66*$AP$2,0)</f>
        <v>251.2</v>
      </c>
      <c r="AT66" s="72">
        <f>IFERROR($AS66/$T66,"-")</f>
        <v>19.323076923076922</v>
      </c>
    </row>
    <row r="67" spans="1:46" x14ac:dyDescent="0.3">
      <c r="A67" s="94" t="s">
        <v>292</v>
      </c>
      <c r="B67" s="19" t="s">
        <v>43</v>
      </c>
      <c r="C67" s="19" t="s">
        <v>14</v>
      </c>
      <c r="D67" s="19">
        <v>12</v>
      </c>
      <c r="E67" s="19">
        <v>4</v>
      </c>
      <c r="F67" s="19">
        <v>21</v>
      </c>
      <c r="G67" s="19">
        <v>9</v>
      </c>
      <c r="H67" s="93" t="s">
        <v>436</v>
      </c>
      <c r="I67" s="21" t="s">
        <v>295</v>
      </c>
      <c r="J67" s="30">
        <v>265</v>
      </c>
      <c r="K67" s="37">
        <f>L67-J67</f>
        <v>-80</v>
      </c>
      <c r="L67" s="30">
        <v>185</v>
      </c>
      <c r="M67" s="30">
        <v>196</v>
      </c>
      <c r="N67" s="37">
        <f>O67-M67</f>
        <v>0</v>
      </c>
      <c r="O67" s="30">
        <v>196</v>
      </c>
      <c r="P67" s="30">
        <v>175</v>
      </c>
      <c r="Q67" s="37">
        <f>R67-P67</f>
        <v>0</v>
      </c>
      <c r="R67" s="30">
        <v>175</v>
      </c>
      <c r="S67" s="36">
        <v>0.05</v>
      </c>
      <c r="T67" s="81">
        <v>11</v>
      </c>
      <c r="U67" s="81"/>
      <c r="V67" s="64">
        <v>0</v>
      </c>
      <c r="W67" s="30">
        <v>0</v>
      </c>
      <c r="X67" s="30">
        <v>0</v>
      </c>
      <c r="Y67" s="30">
        <v>0</v>
      </c>
      <c r="Z67" s="30">
        <v>0</v>
      </c>
      <c r="AA67" s="30">
        <v>0</v>
      </c>
      <c r="AB67" s="30">
        <v>0</v>
      </c>
      <c r="AC67" s="64">
        <v>2</v>
      </c>
      <c r="AD67" s="30">
        <v>9</v>
      </c>
      <c r="AE67" s="30">
        <v>0</v>
      </c>
      <c r="AF67" s="30">
        <v>0</v>
      </c>
      <c r="AG67" s="30">
        <v>74</v>
      </c>
      <c r="AH67" s="30">
        <v>37</v>
      </c>
      <c r="AI67" s="30">
        <v>515</v>
      </c>
      <c r="AJ67" s="30">
        <v>0</v>
      </c>
      <c r="AK67" s="30">
        <v>22</v>
      </c>
      <c r="AL67" s="64">
        <v>0</v>
      </c>
      <c r="AM67" s="30">
        <v>0</v>
      </c>
      <c r="AN67" s="66">
        <v>0</v>
      </c>
      <c r="AO67" s="30">
        <v>0</v>
      </c>
      <c r="AP67" s="67">
        <v>0</v>
      </c>
      <c r="AQ67" s="17">
        <v>0</v>
      </c>
      <c r="AR67" s="17">
        <v>0</v>
      </c>
      <c r="AS67" s="68">
        <f>IFERROR($V67*$V$2+$W67*$W$2+IF($X$2=0,0,$X67/$X$2)+$Y67*$Y$2+$Z67*$Z$2+$AA67*$AA$2+$AC67*$AC$2+IF($AD$2=0,0,$AD67/$AD$2)+$AE$2*$AE67+$AH67*$AH$2+IF($AI$2=0,0,$AI67/$AI$2)+$AJ67*$AJ$2+IF($AL$2=0,0,$AL67/$AL$2)+$AM67*$AM$2+$AN67*$AN$2+$AO67*$AO$2+$AP67*$AP$2,0)</f>
        <v>52.4</v>
      </c>
      <c r="AT67" s="72">
        <f>IFERROR($AS67/$T67,"-")</f>
        <v>4.7636363636363637</v>
      </c>
    </row>
    <row r="68" spans="1:46" x14ac:dyDescent="0.3">
      <c r="A68" s="94" t="s">
        <v>150</v>
      </c>
      <c r="B68" s="19" t="s">
        <v>42</v>
      </c>
      <c r="C68" s="19" t="s">
        <v>14</v>
      </c>
      <c r="D68" s="19">
        <v>12</v>
      </c>
      <c r="E68" s="19">
        <v>4</v>
      </c>
      <c r="F68" s="19">
        <v>21</v>
      </c>
      <c r="G68" s="19">
        <v>9</v>
      </c>
      <c r="H68" s="93" t="s">
        <v>436</v>
      </c>
      <c r="I68" s="21" t="s">
        <v>295</v>
      </c>
      <c r="J68" s="30">
        <v>76</v>
      </c>
      <c r="K68" s="37">
        <f>L68-J68</f>
        <v>1</v>
      </c>
      <c r="L68" s="30">
        <v>77</v>
      </c>
      <c r="M68" s="30">
        <v>61</v>
      </c>
      <c r="N68" s="37">
        <f>O68-M68</f>
        <v>-1</v>
      </c>
      <c r="O68" s="30">
        <v>60</v>
      </c>
      <c r="P68" s="30">
        <v>52</v>
      </c>
      <c r="Q68" s="37">
        <f>R68-P68</f>
        <v>-2</v>
      </c>
      <c r="R68" s="30">
        <v>50</v>
      </c>
      <c r="S68" s="36">
        <v>0.86</v>
      </c>
      <c r="T68" s="81">
        <v>16</v>
      </c>
      <c r="U68" s="81"/>
      <c r="V68" s="64">
        <v>0</v>
      </c>
      <c r="W68" s="30">
        <v>0</v>
      </c>
      <c r="X68" s="30">
        <v>0</v>
      </c>
      <c r="Y68" s="30">
        <v>0</v>
      </c>
      <c r="Z68" s="30">
        <v>0</v>
      </c>
      <c r="AA68" s="30">
        <v>0</v>
      </c>
      <c r="AB68" s="30">
        <v>0</v>
      </c>
      <c r="AC68" s="64">
        <v>154</v>
      </c>
      <c r="AD68" s="30">
        <v>730</v>
      </c>
      <c r="AE68" s="30">
        <v>2</v>
      </c>
      <c r="AF68" s="30">
        <v>34</v>
      </c>
      <c r="AG68" s="30">
        <v>66</v>
      </c>
      <c r="AH68" s="30">
        <v>49</v>
      </c>
      <c r="AI68" s="30">
        <v>472</v>
      </c>
      <c r="AJ68" s="30">
        <v>0</v>
      </c>
      <c r="AK68" s="30">
        <v>18</v>
      </c>
      <c r="AL68" s="64">
        <v>6</v>
      </c>
      <c r="AM68" s="30">
        <v>0</v>
      </c>
      <c r="AN68" s="66">
        <v>0</v>
      </c>
      <c r="AO68" s="30">
        <v>1</v>
      </c>
      <c r="AP68" s="67">
        <v>0</v>
      </c>
      <c r="AQ68" s="17">
        <v>0</v>
      </c>
      <c r="AR68" s="17">
        <v>0</v>
      </c>
      <c r="AS68" s="68">
        <f>IFERROR($V68*$V$2+$W68*$W$2+IF($X$2=0,0,$X68/$X$2)+$Y68*$Y$2+$Z68*$Z$2+$AA68*$AA$2+$AC68*$AC$2+IF($AD$2=0,0,$AD68/$AD$2)+$AE$2*$AE68+$AH68*$AH$2+IF($AI$2=0,0,$AI68/$AI$2)+$AJ68*$AJ$2+IF($AL$2=0,0,$AL68/$AL$2)+$AM68*$AM$2+$AN68*$AN$2+$AO68*$AO$2+$AP68*$AP$2,0)</f>
        <v>132.19999999999999</v>
      </c>
      <c r="AT68" s="72">
        <f>IFERROR($AS68/$T68,"-")</f>
        <v>8.2624999999999993</v>
      </c>
    </row>
    <row r="69" spans="1:46" x14ac:dyDescent="0.3">
      <c r="A69" s="94" t="s">
        <v>262</v>
      </c>
      <c r="B69" s="19" t="s">
        <v>42</v>
      </c>
      <c r="C69" s="19" t="s">
        <v>14</v>
      </c>
      <c r="D69" s="19">
        <v>12</v>
      </c>
      <c r="E69" s="19">
        <v>4</v>
      </c>
      <c r="F69" s="19">
        <v>21</v>
      </c>
      <c r="G69" s="19">
        <v>9</v>
      </c>
      <c r="H69" s="93" t="s">
        <v>436</v>
      </c>
      <c r="I69" s="21" t="s">
        <v>295</v>
      </c>
      <c r="J69" s="30">
        <v>44</v>
      </c>
      <c r="K69" s="37">
        <f>L69-J69</f>
        <v>7</v>
      </c>
      <c r="L69" s="30">
        <v>51</v>
      </c>
      <c r="M69" s="30">
        <v>47</v>
      </c>
      <c r="N69" s="37">
        <f>O69-M69</f>
        <v>-3</v>
      </c>
      <c r="O69" s="30">
        <v>44</v>
      </c>
      <c r="P69" s="30">
        <v>67</v>
      </c>
      <c r="Q69" s="37">
        <f>R69-P69</f>
        <v>2</v>
      </c>
      <c r="R69" s="30">
        <v>69</v>
      </c>
      <c r="S69" s="36">
        <v>0.94</v>
      </c>
      <c r="T69" s="81">
        <v>16</v>
      </c>
      <c r="U69" s="81"/>
      <c r="V69" s="64">
        <v>0</v>
      </c>
      <c r="W69" s="30">
        <v>0</v>
      </c>
      <c r="X69" s="30">
        <v>0</v>
      </c>
      <c r="Y69" s="30">
        <v>0</v>
      </c>
      <c r="Z69" s="30">
        <v>0</v>
      </c>
      <c r="AA69" s="30">
        <v>0</v>
      </c>
      <c r="AB69" s="30">
        <v>0</v>
      </c>
      <c r="AC69" s="64">
        <v>223</v>
      </c>
      <c r="AD69" s="30">
        <v>794</v>
      </c>
      <c r="AE69" s="30">
        <v>11</v>
      </c>
      <c r="AF69" s="30">
        <v>45</v>
      </c>
      <c r="AG69" s="30">
        <v>19</v>
      </c>
      <c r="AH69" s="30">
        <v>15</v>
      </c>
      <c r="AI69" s="30">
        <v>79</v>
      </c>
      <c r="AJ69" s="30">
        <v>1</v>
      </c>
      <c r="AK69" s="30">
        <v>5</v>
      </c>
      <c r="AL69" s="64">
        <v>0</v>
      </c>
      <c r="AM69" s="30">
        <v>0</v>
      </c>
      <c r="AN69" s="66">
        <v>1</v>
      </c>
      <c r="AO69" s="30">
        <v>3</v>
      </c>
      <c r="AP69" s="67">
        <v>3</v>
      </c>
      <c r="AQ69" s="17">
        <v>0</v>
      </c>
      <c r="AR69" s="17">
        <v>0</v>
      </c>
      <c r="AS69" s="68">
        <f>IFERROR($V69*$V$2+$W69*$W$2+IF($X$2=0,0,$X69/$X$2)+$Y69*$Y$2+$Z69*$Z$2+$AA69*$AA$2+$AC69*$AC$2+IF($AD$2=0,0,$AD69/$AD$2)+$AE$2*$AE69+$AH69*$AH$2+IF($AI$2=0,0,$AI69/$AI$2)+$AJ69*$AJ$2+IF($AL$2=0,0,$AL69/$AL$2)+$AM69*$AM$2+$AN69*$AN$2+$AO69*$AO$2+$AP69*$AP$2,0)</f>
        <v>155.30000000000001</v>
      </c>
      <c r="AT69" s="72">
        <f>IFERROR($AS69/$T69,"-")</f>
        <v>9.7062500000000007</v>
      </c>
    </row>
    <row r="70" spans="1:46" x14ac:dyDescent="0.3">
      <c r="A70" s="94" t="s">
        <v>451</v>
      </c>
      <c r="B70" s="19" t="s">
        <v>43</v>
      </c>
      <c r="C70" s="19" t="s">
        <v>14</v>
      </c>
      <c r="D70" s="20">
        <v>12</v>
      </c>
      <c r="E70" s="20">
        <v>4</v>
      </c>
      <c r="F70" s="19">
        <v>21</v>
      </c>
      <c r="G70" s="19">
        <v>9</v>
      </c>
      <c r="H70" s="93" t="s">
        <v>436</v>
      </c>
      <c r="I70" s="21" t="s">
        <v>295</v>
      </c>
      <c r="J70" s="30">
        <v>165</v>
      </c>
      <c r="K70" s="37">
        <f>L70-J70</f>
        <v>135</v>
      </c>
      <c r="L70" s="30">
        <v>300</v>
      </c>
      <c r="M70" s="30">
        <v>143</v>
      </c>
      <c r="N70" s="37">
        <f>O70-M70</f>
        <v>4</v>
      </c>
      <c r="O70" s="30">
        <v>147</v>
      </c>
      <c r="P70" s="30">
        <v>137</v>
      </c>
      <c r="Q70" s="37">
        <f>R70-P70</f>
        <v>7</v>
      </c>
      <c r="R70" s="30">
        <v>144</v>
      </c>
      <c r="S70" s="36">
        <v>0.12</v>
      </c>
      <c r="T70" s="81">
        <v>0</v>
      </c>
      <c r="U70" s="81"/>
      <c r="V70" s="64">
        <v>0</v>
      </c>
      <c r="W70" s="30">
        <v>0</v>
      </c>
      <c r="X70" s="30">
        <v>0</v>
      </c>
      <c r="Y70" s="30">
        <v>0</v>
      </c>
      <c r="Z70" s="30">
        <v>0</v>
      </c>
      <c r="AA70" s="30">
        <v>0</v>
      </c>
      <c r="AB70" s="30">
        <v>0</v>
      </c>
      <c r="AC70" s="64">
        <v>0</v>
      </c>
      <c r="AD70" s="30">
        <v>0</v>
      </c>
      <c r="AE70" s="30">
        <v>0</v>
      </c>
      <c r="AF70" s="30">
        <v>0</v>
      </c>
      <c r="AG70" s="30">
        <v>0</v>
      </c>
      <c r="AH70" s="30">
        <v>0</v>
      </c>
      <c r="AI70" s="30">
        <v>0</v>
      </c>
      <c r="AJ70" s="30">
        <v>0</v>
      </c>
      <c r="AK70" s="30">
        <v>0</v>
      </c>
      <c r="AL70" s="64">
        <v>0</v>
      </c>
      <c r="AM70" s="30">
        <v>0</v>
      </c>
      <c r="AN70" s="66">
        <v>0</v>
      </c>
      <c r="AO70" s="30">
        <v>0</v>
      </c>
      <c r="AP70" s="67">
        <v>0</v>
      </c>
      <c r="AQ70" s="17">
        <v>0</v>
      </c>
      <c r="AR70" s="17">
        <v>0</v>
      </c>
      <c r="AS70" s="68">
        <f>IFERROR($V70*$V$2+$W70*$W$2+IF($X$2=0,0,$X70/$X$2)+$Y70*$Y$2+$Z70*$Z$2+$AA70*$AA$2+$AC70*$AC$2+IF($AD$2=0,0,$AD70/$AD$2)+$AE$2*$AE70+$AH70*$AH$2+IF($AI$2=0,0,$AI70/$AI$2)+$AJ70*$AJ$2+IF($AL$2=0,0,$AL70/$AL$2)+$AM70*$AM$2+$AN70*$AN$2+$AO70*$AO$2+$AP70*$AP$2,0)</f>
        <v>0</v>
      </c>
      <c r="AT70" s="72" t="str">
        <f>IFERROR($AS70/$T70,"-")</f>
        <v>-</v>
      </c>
    </row>
    <row r="71" spans="1:46" x14ac:dyDescent="0.3">
      <c r="A71" s="94" t="s">
        <v>543</v>
      </c>
      <c r="B71" s="19" t="s">
        <v>45</v>
      </c>
      <c r="C71" s="19" t="s">
        <v>46</v>
      </c>
      <c r="D71" s="19">
        <v>3</v>
      </c>
      <c r="E71" s="19">
        <v>13</v>
      </c>
      <c r="F71" s="19">
        <v>30</v>
      </c>
      <c r="G71" s="19">
        <v>13</v>
      </c>
      <c r="H71" s="93" t="s">
        <v>436</v>
      </c>
      <c r="I71" s="21" t="s">
        <v>295</v>
      </c>
      <c r="J71" s="30">
        <v>98</v>
      </c>
      <c r="K71" s="37">
        <f>L71-J71</f>
        <v>1</v>
      </c>
      <c r="L71" s="30">
        <v>99</v>
      </c>
      <c r="M71" s="30">
        <v>89</v>
      </c>
      <c r="N71" s="37">
        <f>O71-M71</f>
        <v>-1</v>
      </c>
      <c r="O71" s="30">
        <v>88</v>
      </c>
      <c r="P71" s="30">
        <v>84</v>
      </c>
      <c r="Q71" s="37">
        <f>R71-P71</f>
        <v>-1</v>
      </c>
      <c r="R71" s="30">
        <v>83</v>
      </c>
      <c r="S71" s="36">
        <v>0.93</v>
      </c>
      <c r="T71" s="81">
        <v>16</v>
      </c>
      <c r="U71" s="81"/>
      <c r="V71" s="64">
        <v>0</v>
      </c>
      <c r="W71" s="30">
        <v>0</v>
      </c>
      <c r="X71" s="30">
        <v>0</v>
      </c>
      <c r="Y71" s="30">
        <v>0</v>
      </c>
      <c r="Z71" s="30">
        <v>0</v>
      </c>
      <c r="AA71" s="30">
        <v>0</v>
      </c>
      <c r="AB71" s="30">
        <v>0</v>
      </c>
      <c r="AC71" s="64">
        <v>0</v>
      </c>
      <c r="AD71" s="30">
        <v>0</v>
      </c>
      <c r="AE71" s="30">
        <v>0</v>
      </c>
      <c r="AF71" s="30">
        <v>0</v>
      </c>
      <c r="AG71" s="30">
        <v>125</v>
      </c>
      <c r="AH71" s="30">
        <v>79</v>
      </c>
      <c r="AI71" s="30">
        <v>1043</v>
      </c>
      <c r="AJ71" s="30">
        <v>9</v>
      </c>
      <c r="AK71" s="30">
        <v>52</v>
      </c>
      <c r="AL71" s="64">
        <v>0</v>
      </c>
      <c r="AM71" s="30">
        <v>0</v>
      </c>
      <c r="AN71" s="66">
        <v>0</v>
      </c>
      <c r="AO71" s="30">
        <v>0</v>
      </c>
      <c r="AP71" s="67">
        <v>0</v>
      </c>
      <c r="AQ71" s="17">
        <v>1</v>
      </c>
      <c r="AR71" s="17">
        <v>0</v>
      </c>
      <c r="AS71" s="68">
        <f>IFERROR($V71*$V$2+$W71*$W$2+IF($X$2=0,0,$X71/$X$2)+$Y71*$Y$2+$Z71*$Z$2+$AA71*$AA$2+$AC71*$AC$2+IF($AD$2=0,0,$AD71/$AD$2)+$AE$2*$AE71+$AH71*$AH$2+IF($AI$2=0,0,$AI71/$AI$2)+$AJ71*$AJ$2+IF($AL$2=0,0,$AL71/$AL$2)+$AM71*$AM$2+$AN71*$AN$2+$AO71*$AO$2+$AP71*$AP$2,0)</f>
        <v>158.30000000000001</v>
      </c>
      <c r="AT71" s="72">
        <f>IFERROR($AS71/$T71,"-")</f>
        <v>9.8937500000000007</v>
      </c>
    </row>
    <row r="72" spans="1:46" x14ac:dyDescent="0.3">
      <c r="A72" s="94" t="s">
        <v>303</v>
      </c>
      <c r="B72" s="19" t="s">
        <v>43</v>
      </c>
      <c r="C72" s="19" t="s">
        <v>46</v>
      </c>
      <c r="D72" s="19">
        <v>3</v>
      </c>
      <c r="E72" s="19">
        <v>13</v>
      </c>
      <c r="F72" s="19">
        <v>30</v>
      </c>
      <c r="G72" s="19">
        <v>13</v>
      </c>
      <c r="H72" s="93" t="s">
        <v>436</v>
      </c>
      <c r="I72" s="21" t="s">
        <v>295</v>
      </c>
      <c r="J72" s="30">
        <v>300</v>
      </c>
      <c r="K72" s="37">
        <f>L72-J72</f>
        <v>0</v>
      </c>
      <c r="L72" s="30">
        <v>300</v>
      </c>
      <c r="M72" s="30">
        <v>300</v>
      </c>
      <c r="N72" s="37">
        <f>O72-M72</f>
        <v>0</v>
      </c>
      <c r="O72" s="30">
        <v>300</v>
      </c>
      <c r="P72" s="30">
        <v>0</v>
      </c>
      <c r="Q72" s="37">
        <f>R72-P72</f>
        <v>300</v>
      </c>
      <c r="R72" s="30">
        <v>300</v>
      </c>
      <c r="S72" s="36">
        <v>0</v>
      </c>
      <c r="T72" s="81">
        <v>8</v>
      </c>
      <c r="U72" s="81"/>
      <c r="V72" s="64">
        <v>0</v>
      </c>
      <c r="W72" s="30">
        <v>0</v>
      </c>
      <c r="X72" s="30">
        <v>0</v>
      </c>
      <c r="Y72" s="30">
        <v>0</v>
      </c>
      <c r="Z72" s="30">
        <v>0</v>
      </c>
      <c r="AA72" s="30">
        <v>0</v>
      </c>
      <c r="AB72" s="30">
        <v>0</v>
      </c>
      <c r="AC72" s="64">
        <v>0</v>
      </c>
      <c r="AD72" s="30">
        <v>0</v>
      </c>
      <c r="AE72" s="30">
        <v>0</v>
      </c>
      <c r="AF72" s="30">
        <v>0</v>
      </c>
      <c r="AG72" s="30">
        <v>43</v>
      </c>
      <c r="AH72" s="30">
        <v>27</v>
      </c>
      <c r="AI72" s="30">
        <v>276</v>
      </c>
      <c r="AJ72" s="30">
        <v>0</v>
      </c>
      <c r="AK72" s="30">
        <v>10</v>
      </c>
      <c r="AL72" s="64">
        <v>0</v>
      </c>
      <c r="AM72" s="30">
        <v>0</v>
      </c>
      <c r="AN72" s="66">
        <v>1</v>
      </c>
      <c r="AO72" s="30">
        <v>1</v>
      </c>
      <c r="AP72" s="67">
        <v>1</v>
      </c>
      <c r="AQ72" s="17">
        <v>0</v>
      </c>
      <c r="AR72" s="17">
        <v>0</v>
      </c>
      <c r="AS72" s="68">
        <f>IFERROR($V72*$V$2+$W72*$W$2+IF($X$2=0,0,$X72/$X$2)+$Y72*$Y$2+$Z72*$Z$2+$AA72*$AA$2+$AC72*$AC$2+IF($AD$2=0,0,$AD72/$AD$2)+$AE$2*$AE72+$AH72*$AH$2+IF($AI$2=0,0,$AI72/$AI$2)+$AJ72*$AJ$2+IF($AL$2=0,0,$AL72/$AL$2)+$AM72*$AM$2+$AN72*$AN$2+$AO72*$AO$2+$AP72*$AP$2,0)</f>
        <v>27.6</v>
      </c>
      <c r="AT72" s="72">
        <f>IFERROR($AS72/$T72,"-")</f>
        <v>3.45</v>
      </c>
    </row>
    <row r="73" spans="1:46" x14ac:dyDescent="0.3">
      <c r="A73" s="94" t="s">
        <v>424</v>
      </c>
      <c r="B73" s="19" t="s">
        <v>43</v>
      </c>
      <c r="C73" s="19" t="s">
        <v>46</v>
      </c>
      <c r="D73" s="19">
        <v>3</v>
      </c>
      <c r="E73" s="19">
        <v>13</v>
      </c>
      <c r="F73" s="19">
        <v>30</v>
      </c>
      <c r="G73" s="19">
        <v>13</v>
      </c>
      <c r="H73" s="93" t="s">
        <v>436</v>
      </c>
      <c r="I73" s="21" t="s">
        <v>295</v>
      </c>
      <c r="J73" s="30">
        <v>287</v>
      </c>
      <c r="K73" s="37">
        <f>L73-J73</f>
        <v>-8</v>
      </c>
      <c r="L73" s="30">
        <v>279</v>
      </c>
      <c r="M73" s="30">
        <v>300</v>
      </c>
      <c r="N73" s="37">
        <f>O73-M73</f>
        <v>0</v>
      </c>
      <c r="O73" s="30">
        <v>300</v>
      </c>
      <c r="P73" s="30">
        <v>300</v>
      </c>
      <c r="Q73" s="37">
        <f>R73-P73</f>
        <v>0</v>
      </c>
      <c r="R73" s="30">
        <v>300</v>
      </c>
      <c r="S73" s="36">
        <v>0</v>
      </c>
      <c r="T73" s="81">
        <v>12</v>
      </c>
      <c r="U73" s="81"/>
      <c r="V73" s="64">
        <v>0</v>
      </c>
      <c r="W73" s="30">
        <v>0</v>
      </c>
      <c r="X73" s="30">
        <v>0</v>
      </c>
      <c r="Y73" s="30">
        <v>0</v>
      </c>
      <c r="Z73" s="30">
        <v>0</v>
      </c>
      <c r="AA73" s="30">
        <v>0</v>
      </c>
      <c r="AB73" s="30">
        <v>0</v>
      </c>
      <c r="AC73" s="64">
        <v>0</v>
      </c>
      <c r="AD73" s="30">
        <v>0</v>
      </c>
      <c r="AE73" s="30">
        <v>0</v>
      </c>
      <c r="AF73" s="30">
        <v>0</v>
      </c>
      <c r="AG73" s="30">
        <v>77</v>
      </c>
      <c r="AH73" s="30">
        <v>46</v>
      </c>
      <c r="AI73" s="30">
        <v>523</v>
      </c>
      <c r="AJ73" s="30">
        <v>2</v>
      </c>
      <c r="AK73" s="30">
        <v>30</v>
      </c>
      <c r="AL73" s="64">
        <v>0</v>
      </c>
      <c r="AM73" s="30">
        <v>0</v>
      </c>
      <c r="AN73" s="66">
        <v>0</v>
      </c>
      <c r="AO73" s="30">
        <v>1</v>
      </c>
      <c r="AP73" s="67">
        <v>0</v>
      </c>
      <c r="AQ73" s="17">
        <v>0</v>
      </c>
      <c r="AR73" s="17">
        <v>0</v>
      </c>
      <c r="AS73" s="68">
        <f>IFERROR($V73*$V$2+$W73*$W$2+IF($X$2=0,0,$X73/$X$2)+$Y73*$Y$2+$Z73*$Z$2+$AA73*$AA$2+$AC73*$AC$2+IF($AD$2=0,0,$AD73/$AD$2)+$AE$2*$AE73+$AH73*$AH$2+IF($AI$2=0,0,$AI73/$AI$2)+$AJ73*$AJ$2+IF($AL$2=0,0,$AL73/$AL$2)+$AM73*$AM$2+$AN73*$AN$2+$AO73*$AO$2+$AP73*$AP$2,0)</f>
        <v>64.3</v>
      </c>
      <c r="AT73" s="72">
        <f>IFERROR($AS73/$T73,"-")</f>
        <v>5.3583333333333334</v>
      </c>
    </row>
    <row r="74" spans="1:46" x14ac:dyDescent="0.3">
      <c r="A74" s="94" t="s">
        <v>542</v>
      </c>
      <c r="B74" s="19" t="s">
        <v>43</v>
      </c>
      <c r="C74" s="19" t="s">
        <v>46</v>
      </c>
      <c r="D74" s="19">
        <v>3</v>
      </c>
      <c r="E74" s="19">
        <v>13</v>
      </c>
      <c r="F74" s="19">
        <v>30</v>
      </c>
      <c r="G74" s="19">
        <v>13</v>
      </c>
      <c r="H74" s="93" t="s">
        <v>436</v>
      </c>
      <c r="I74" s="21" t="s">
        <v>295</v>
      </c>
      <c r="J74" s="30">
        <v>114</v>
      </c>
      <c r="K74" s="37">
        <f>L74-J74</f>
        <v>-7</v>
      </c>
      <c r="L74" s="30">
        <v>107</v>
      </c>
      <c r="M74" s="30">
        <v>98</v>
      </c>
      <c r="N74" s="37">
        <f>O74-M74</f>
        <v>-9</v>
      </c>
      <c r="O74" s="30">
        <v>89</v>
      </c>
      <c r="P74" s="30">
        <v>83</v>
      </c>
      <c r="Q74" s="37">
        <f>R74-P74</f>
        <v>-1</v>
      </c>
      <c r="R74" s="30">
        <v>82</v>
      </c>
      <c r="S74" s="36">
        <v>0.75</v>
      </c>
      <c r="T74" s="81" t="s">
        <v>295</v>
      </c>
      <c r="U74" s="81"/>
      <c r="V74" s="64" t="s">
        <v>295</v>
      </c>
      <c r="W74" s="30" t="s">
        <v>295</v>
      </c>
      <c r="X74" s="30" t="s">
        <v>295</v>
      </c>
      <c r="Y74" s="30" t="s">
        <v>295</v>
      </c>
      <c r="Z74" s="30" t="s">
        <v>295</v>
      </c>
      <c r="AA74" s="30" t="s">
        <v>295</v>
      </c>
      <c r="AB74" s="30" t="s">
        <v>295</v>
      </c>
      <c r="AC74" s="64" t="s">
        <v>295</v>
      </c>
      <c r="AD74" s="30" t="s">
        <v>295</v>
      </c>
      <c r="AE74" s="30" t="s">
        <v>295</v>
      </c>
      <c r="AF74" s="30" t="s">
        <v>295</v>
      </c>
      <c r="AG74" s="30" t="s">
        <v>295</v>
      </c>
      <c r="AH74" s="30" t="s">
        <v>295</v>
      </c>
      <c r="AI74" s="30" t="s">
        <v>295</v>
      </c>
      <c r="AJ74" s="30" t="s">
        <v>295</v>
      </c>
      <c r="AK74" s="30" t="s">
        <v>295</v>
      </c>
      <c r="AL74" s="64" t="s">
        <v>295</v>
      </c>
      <c r="AM74" s="30" t="s">
        <v>295</v>
      </c>
      <c r="AN74" s="66" t="s">
        <v>295</v>
      </c>
      <c r="AO74" s="30" t="s">
        <v>295</v>
      </c>
      <c r="AP74" s="67" t="s">
        <v>295</v>
      </c>
      <c r="AQ74" s="17">
        <v>0</v>
      </c>
      <c r="AR74" s="17">
        <v>0</v>
      </c>
      <c r="AS74" s="68">
        <f>IFERROR($V74*$V$2+$W74*$W$2+IF($X$2=0,0,$X74/$X$2)+$Y74*$Y$2+$Z74*$Z$2+$AA74*$AA$2+$AC74*$AC$2+IF($AD$2=0,0,$AD74/$AD$2)+$AE$2*$AE74+$AH74*$AH$2+IF($AI$2=0,0,$AI74/$AI$2)+$AJ74*$AJ$2+IF($AL$2=0,0,$AL74/$AL$2)+$AM74*$AM$2+$AN74*$AN$2+$AO74*$AO$2+$AP74*$AP$2,0)</f>
        <v>0</v>
      </c>
      <c r="AT74" s="72" t="str">
        <f>IFERROR($AS74/$T74,"-")</f>
        <v>-</v>
      </c>
    </row>
    <row r="75" spans="1:46" x14ac:dyDescent="0.3">
      <c r="A75" s="94" t="s">
        <v>328</v>
      </c>
      <c r="B75" s="19" t="s">
        <v>42</v>
      </c>
      <c r="C75" s="19" t="s">
        <v>46</v>
      </c>
      <c r="D75" s="19">
        <v>3</v>
      </c>
      <c r="E75" s="19">
        <v>13</v>
      </c>
      <c r="F75" s="19">
        <v>30</v>
      </c>
      <c r="G75" s="19">
        <v>13</v>
      </c>
      <c r="H75" s="93" t="s">
        <v>436</v>
      </c>
      <c r="I75" s="21" t="s">
        <v>295</v>
      </c>
      <c r="J75" s="30">
        <v>81</v>
      </c>
      <c r="K75" s="37">
        <f>L75-J75</f>
        <v>-7</v>
      </c>
      <c r="L75" s="30">
        <v>74</v>
      </c>
      <c r="M75" s="30">
        <v>72</v>
      </c>
      <c r="N75" s="37">
        <f>O75-M75</f>
        <v>-4</v>
      </c>
      <c r="O75" s="30">
        <v>68</v>
      </c>
      <c r="P75" s="30">
        <v>53</v>
      </c>
      <c r="Q75" s="37">
        <f>R75-P75</f>
        <v>-7</v>
      </c>
      <c r="R75" s="30">
        <v>46</v>
      </c>
      <c r="S75" s="36">
        <v>0.81</v>
      </c>
      <c r="T75" s="81">
        <v>16</v>
      </c>
      <c r="U75" s="81"/>
      <c r="V75" s="64">
        <v>0</v>
      </c>
      <c r="W75" s="30">
        <v>0</v>
      </c>
      <c r="X75" s="30">
        <v>0</v>
      </c>
      <c r="Y75" s="30">
        <v>0</v>
      </c>
      <c r="Z75" s="30">
        <v>0</v>
      </c>
      <c r="AA75" s="30">
        <v>0</v>
      </c>
      <c r="AB75" s="30">
        <v>0</v>
      </c>
      <c r="AC75" s="64">
        <v>104</v>
      </c>
      <c r="AD75" s="30">
        <v>379</v>
      </c>
      <c r="AE75" s="30">
        <v>0</v>
      </c>
      <c r="AF75" s="30">
        <v>19</v>
      </c>
      <c r="AG75" s="30">
        <v>74</v>
      </c>
      <c r="AH75" s="30">
        <v>61</v>
      </c>
      <c r="AI75" s="30">
        <v>534</v>
      </c>
      <c r="AJ75" s="30">
        <v>2</v>
      </c>
      <c r="AK75" s="30">
        <v>23</v>
      </c>
      <c r="AL75" s="64">
        <v>52</v>
      </c>
      <c r="AM75" s="30">
        <v>0</v>
      </c>
      <c r="AN75" s="66">
        <v>0</v>
      </c>
      <c r="AO75" s="30">
        <v>1</v>
      </c>
      <c r="AP75" s="67">
        <v>0</v>
      </c>
      <c r="AQ75" s="17">
        <v>0</v>
      </c>
      <c r="AR75" s="17">
        <v>0</v>
      </c>
      <c r="AS75" s="68">
        <f>IFERROR($V75*$V$2+$W75*$W$2+IF($X$2=0,0,$X75/$X$2)+$Y75*$Y$2+$Z75*$Z$2+$AA75*$AA$2+$AC75*$AC$2+IF($AD$2=0,0,$AD75/$AD$2)+$AE$2*$AE75+$AH75*$AH$2+IF($AI$2=0,0,$AI75/$AI$2)+$AJ75*$AJ$2+IF($AL$2=0,0,$AL75/$AL$2)+$AM75*$AM$2+$AN75*$AN$2+$AO75*$AO$2+$AP75*$AP$2,0)</f>
        <v>103.3</v>
      </c>
      <c r="AT75" s="72">
        <f>IFERROR($AS75/$T75,"-")</f>
        <v>6.4562499999999998</v>
      </c>
    </row>
    <row r="76" spans="1:46" x14ac:dyDescent="0.3">
      <c r="A76" s="94" t="s">
        <v>326</v>
      </c>
      <c r="B76" s="19" t="s">
        <v>42</v>
      </c>
      <c r="C76" s="19" t="s">
        <v>46</v>
      </c>
      <c r="D76" s="19">
        <v>3</v>
      </c>
      <c r="E76" s="19">
        <v>13</v>
      </c>
      <c r="F76" s="19">
        <v>30</v>
      </c>
      <c r="G76" s="19">
        <v>13</v>
      </c>
      <c r="H76" s="93" t="s">
        <v>436</v>
      </c>
      <c r="I76" s="21" t="s">
        <v>295</v>
      </c>
      <c r="J76" s="30">
        <v>105</v>
      </c>
      <c r="K76" s="37">
        <f>L76-J76</f>
        <v>5</v>
      </c>
      <c r="L76" s="30">
        <v>110</v>
      </c>
      <c r="M76" s="30">
        <v>103</v>
      </c>
      <c r="N76" s="37">
        <f>O76-M76</f>
        <v>3</v>
      </c>
      <c r="O76" s="30">
        <v>106</v>
      </c>
      <c r="P76" s="30">
        <v>116</v>
      </c>
      <c r="Q76" s="37">
        <f>R76-P76</f>
        <v>6</v>
      </c>
      <c r="R76" s="30">
        <v>122</v>
      </c>
      <c r="S76" s="36">
        <v>0.4</v>
      </c>
      <c r="T76" s="81">
        <v>16</v>
      </c>
      <c r="U76" s="81"/>
      <c r="V76" s="64">
        <v>0</v>
      </c>
      <c r="W76" s="30">
        <v>0</v>
      </c>
      <c r="X76" s="30">
        <v>0</v>
      </c>
      <c r="Y76" s="30">
        <v>0</v>
      </c>
      <c r="Z76" s="30">
        <v>0</v>
      </c>
      <c r="AA76" s="30">
        <v>0</v>
      </c>
      <c r="AB76" s="30">
        <v>0</v>
      </c>
      <c r="AC76" s="64">
        <v>185</v>
      </c>
      <c r="AD76" s="30">
        <v>706</v>
      </c>
      <c r="AE76" s="30">
        <v>4</v>
      </c>
      <c r="AF76" s="30">
        <v>34</v>
      </c>
      <c r="AG76" s="30">
        <v>22</v>
      </c>
      <c r="AH76" s="30">
        <v>19</v>
      </c>
      <c r="AI76" s="30">
        <v>182</v>
      </c>
      <c r="AJ76" s="30">
        <v>1</v>
      </c>
      <c r="AK76" s="30">
        <v>6</v>
      </c>
      <c r="AL76" s="64">
        <v>0</v>
      </c>
      <c r="AM76" s="30">
        <v>0</v>
      </c>
      <c r="AN76" s="66">
        <v>0</v>
      </c>
      <c r="AO76" s="30">
        <v>0</v>
      </c>
      <c r="AP76" s="67">
        <v>0</v>
      </c>
      <c r="AQ76" s="17">
        <v>0</v>
      </c>
      <c r="AR76" s="17">
        <v>0</v>
      </c>
      <c r="AS76" s="68">
        <f>IFERROR($V76*$V$2+$W76*$W$2+IF($X$2=0,0,$X76/$X$2)+$Y76*$Y$2+$Z76*$Z$2+$AA76*$AA$2+$AC76*$AC$2+IF($AD$2=0,0,$AD76/$AD$2)+$AE$2*$AE76+$AH76*$AH$2+IF($AI$2=0,0,$AI76/$AI$2)+$AJ76*$AJ$2+IF($AL$2=0,0,$AL76/$AL$2)+$AM76*$AM$2+$AN76*$AN$2+$AO76*$AO$2+$AP76*$AP$2,0)</f>
        <v>118.8</v>
      </c>
      <c r="AT76" s="72">
        <f>IFERROR($AS76/$T76,"-")</f>
        <v>7.4249999999999998</v>
      </c>
    </row>
    <row r="77" spans="1:46" x14ac:dyDescent="0.3">
      <c r="A77" s="94" t="s">
        <v>261</v>
      </c>
      <c r="B77" s="19" t="s">
        <v>43</v>
      </c>
      <c r="C77" s="19" t="s">
        <v>46</v>
      </c>
      <c r="D77" s="19">
        <v>3</v>
      </c>
      <c r="E77" s="19">
        <v>13</v>
      </c>
      <c r="F77" s="19">
        <v>30</v>
      </c>
      <c r="G77" s="19">
        <v>13</v>
      </c>
      <c r="H77" s="93" t="s">
        <v>548</v>
      </c>
      <c r="I77" s="21" t="s">
        <v>295</v>
      </c>
      <c r="J77" s="30">
        <v>84</v>
      </c>
      <c r="K77" s="37">
        <f>L77-J77</f>
        <v>-1</v>
      </c>
      <c r="L77" s="30">
        <v>83</v>
      </c>
      <c r="M77" s="30">
        <v>95</v>
      </c>
      <c r="N77" s="37">
        <f>O77-M77</f>
        <v>2</v>
      </c>
      <c r="O77" s="30">
        <v>97</v>
      </c>
      <c r="P77" s="30">
        <v>98</v>
      </c>
      <c r="Q77" s="37">
        <f>R77-P77</f>
        <v>0</v>
      </c>
      <c r="R77" s="30">
        <v>98</v>
      </c>
      <c r="S77" s="36">
        <v>0.85</v>
      </c>
      <c r="T77" s="81" t="s">
        <v>295</v>
      </c>
      <c r="U77" s="81"/>
      <c r="V77" s="64" t="s">
        <v>295</v>
      </c>
      <c r="W77" s="30" t="s">
        <v>295</v>
      </c>
      <c r="X77" s="30" t="s">
        <v>295</v>
      </c>
      <c r="Y77" s="30" t="s">
        <v>295</v>
      </c>
      <c r="Z77" s="30" t="s">
        <v>295</v>
      </c>
      <c r="AA77" s="30" t="s">
        <v>295</v>
      </c>
      <c r="AB77" s="30" t="s">
        <v>295</v>
      </c>
      <c r="AC77" s="64" t="s">
        <v>295</v>
      </c>
      <c r="AD77" s="30" t="s">
        <v>295</v>
      </c>
      <c r="AE77" s="30" t="s">
        <v>295</v>
      </c>
      <c r="AF77" s="30" t="s">
        <v>295</v>
      </c>
      <c r="AG77" s="30" t="s">
        <v>295</v>
      </c>
      <c r="AH77" s="30" t="s">
        <v>295</v>
      </c>
      <c r="AI77" s="30" t="s">
        <v>295</v>
      </c>
      <c r="AJ77" s="30" t="s">
        <v>295</v>
      </c>
      <c r="AK77" s="30" t="s">
        <v>295</v>
      </c>
      <c r="AL77" s="64" t="s">
        <v>295</v>
      </c>
      <c r="AM77" s="30" t="s">
        <v>295</v>
      </c>
      <c r="AN77" s="66" t="s">
        <v>295</v>
      </c>
      <c r="AO77" s="30" t="s">
        <v>295</v>
      </c>
      <c r="AP77" s="67" t="s">
        <v>295</v>
      </c>
      <c r="AQ77" s="17">
        <v>0</v>
      </c>
      <c r="AR77" s="17">
        <v>0</v>
      </c>
      <c r="AS77" s="68">
        <f>IFERROR($V77*$V$2+$W77*$W$2+IF($X$2=0,0,$X77/$X$2)+$Y77*$Y$2+$Z77*$Z$2+$AA77*$AA$2+$AC77*$AC$2+IF($AD$2=0,0,$AD77/$AD$2)+$AE$2*$AE77+$AH77*$AH$2+IF($AI$2=0,0,$AI77/$AI$2)+$AJ77*$AJ$2+IF($AL$2=0,0,$AL77/$AL$2)+$AM77*$AM$2+$AN77*$AN$2+$AO77*$AO$2+$AP77*$AP$2,0)</f>
        <v>0</v>
      </c>
      <c r="AT77" s="72" t="str">
        <f>IFERROR($AS77/$T77,"-")</f>
        <v>-</v>
      </c>
    </row>
    <row r="78" spans="1:46" x14ac:dyDescent="0.3">
      <c r="A78" s="94" t="s">
        <v>425</v>
      </c>
      <c r="B78" s="19" t="s">
        <v>44</v>
      </c>
      <c r="C78" s="19" t="s">
        <v>46</v>
      </c>
      <c r="D78" s="20">
        <v>3</v>
      </c>
      <c r="E78" s="20">
        <v>13</v>
      </c>
      <c r="F78" s="19">
        <v>30</v>
      </c>
      <c r="G78" s="19">
        <v>13</v>
      </c>
      <c r="H78" s="93" t="s">
        <v>436</v>
      </c>
      <c r="I78" s="21" t="s">
        <v>295</v>
      </c>
      <c r="J78" s="30">
        <v>229</v>
      </c>
      <c r="K78" s="37">
        <f>L78-J78</f>
        <v>-5</v>
      </c>
      <c r="L78" s="30">
        <v>224</v>
      </c>
      <c r="M78" s="30">
        <v>300</v>
      </c>
      <c r="N78" s="37">
        <f>O78-M78</f>
        <v>0</v>
      </c>
      <c r="O78" s="30">
        <v>300</v>
      </c>
      <c r="P78" s="30">
        <v>300</v>
      </c>
      <c r="Q78" s="37">
        <f>R78-P78</f>
        <v>0</v>
      </c>
      <c r="R78" s="30">
        <v>300</v>
      </c>
      <c r="S78" s="36">
        <v>0.02</v>
      </c>
      <c r="T78" s="81">
        <v>8</v>
      </c>
      <c r="U78" s="81"/>
      <c r="V78" s="64">
        <v>186</v>
      </c>
      <c r="W78" s="30">
        <v>106</v>
      </c>
      <c r="X78" s="30">
        <v>2109</v>
      </c>
      <c r="Y78" s="30">
        <v>12</v>
      </c>
      <c r="Z78" s="30">
        <v>4</v>
      </c>
      <c r="AA78" s="30">
        <v>23</v>
      </c>
      <c r="AB78" s="30">
        <v>96</v>
      </c>
      <c r="AC78" s="64">
        <v>20</v>
      </c>
      <c r="AD78" s="30">
        <v>98</v>
      </c>
      <c r="AE78" s="30">
        <v>1</v>
      </c>
      <c r="AF78" s="30">
        <v>8</v>
      </c>
      <c r="AG78" s="30">
        <v>0</v>
      </c>
      <c r="AH78" s="30">
        <v>0</v>
      </c>
      <c r="AI78" s="30">
        <v>0</v>
      </c>
      <c r="AJ78" s="30">
        <v>0</v>
      </c>
      <c r="AK78" s="30">
        <v>0</v>
      </c>
      <c r="AL78" s="64">
        <v>0</v>
      </c>
      <c r="AM78" s="30">
        <v>0</v>
      </c>
      <c r="AN78" s="66">
        <v>2</v>
      </c>
      <c r="AO78" s="30">
        <v>9</v>
      </c>
      <c r="AP78" s="67">
        <v>6</v>
      </c>
      <c r="AQ78" s="17">
        <v>0</v>
      </c>
      <c r="AR78" s="17">
        <v>0</v>
      </c>
      <c r="AS78" s="68">
        <f>IFERROR($V78*$V$2+$W78*$W$2+IF($X$2=0,0,$X78/$X$2)+$Y78*$Y$2+$Z78*$Z$2+$AA78*$AA$2+$AC78*$AC$2+IF($AD$2=0,0,$AD78/$AD$2)+$AE$2*$AE78+$AH78*$AH$2+IF($AI$2=0,0,$AI78/$AI$2)+$AJ78*$AJ$2+IF($AL$2=0,0,$AL78/$AL$2)+$AM78*$AM$2+$AN78*$AN$2+$AO78*$AO$2+$AP78*$AP$2,0)</f>
        <v>136.16000000000003</v>
      </c>
      <c r="AT78" s="72">
        <f>IFERROR($AS78/$T78,"-")</f>
        <v>17.020000000000003</v>
      </c>
    </row>
    <row r="79" spans="1:46" x14ac:dyDescent="0.3">
      <c r="A79" s="94" t="s">
        <v>190</v>
      </c>
      <c r="B79" s="19" t="s">
        <v>44</v>
      </c>
      <c r="C79" s="19" t="s">
        <v>46</v>
      </c>
      <c r="D79" s="20">
        <v>3</v>
      </c>
      <c r="E79" s="20">
        <v>13</v>
      </c>
      <c r="F79" s="19">
        <v>30</v>
      </c>
      <c r="G79" s="19">
        <v>13</v>
      </c>
      <c r="H79" s="93" t="s">
        <v>436</v>
      </c>
      <c r="I79" s="21" t="s">
        <v>295</v>
      </c>
      <c r="J79" s="30">
        <v>147</v>
      </c>
      <c r="K79" s="37">
        <f>L79-J79</f>
        <v>153</v>
      </c>
      <c r="L79" s="30">
        <v>300</v>
      </c>
      <c r="M79" s="30">
        <v>174</v>
      </c>
      <c r="N79" s="37">
        <f>O79-M79</f>
        <v>16</v>
      </c>
      <c r="O79" s="30">
        <v>190</v>
      </c>
      <c r="P79" s="30">
        <v>226</v>
      </c>
      <c r="Q79" s="37">
        <f>R79-P79</f>
        <v>-4</v>
      </c>
      <c r="R79" s="30">
        <v>222</v>
      </c>
      <c r="S79" s="36">
        <v>0.2</v>
      </c>
      <c r="T79" s="81">
        <v>0</v>
      </c>
      <c r="U79" s="81"/>
      <c r="V79" s="64">
        <v>0</v>
      </c>
      <c r="W79" s="30">
        <v>0</v>
      </c>
      <c r="X79" s="30">
        <v>0</v>
      </c>
      <c r="Y79" s="30">
        <v>0</v>
      </c>
      <c r="Z79" s="30">
        <v>0</v>
      </c>
      <c r="AA79" s="30">
        <v>0</v>
      </c>
      <c r="AB79" s="30">
        <v>0</v>
      </c>
      <c r="AC79" s="64">
        <v>0</v>
      </c>
      <c r="AD79" s="30">
        <v>0</v>
      </c>
      <c r="AE79" s="30">
        <v>0</v>
      </c>
      <c r="AF79" s="30">
        <v>0</v>
      </c>
      <c r="AG79" s="30">
        <v>0</v>
      </c>
      <c r="AH79" s="30">
        <v>0</v>
      </c>
      <c r="AI79" s="30">
        <v>0</v>
      </c>
      <c r="AJ79" s="30">
        <v>0</v>
      </c>
      <c r="AK79" s="30">
        <v>0</v>
      </c>
      <c r="AL79" s="64">
        <v>0</v>
      </c>
      <c r="AM79" s="30">
        <v>0</v>
      </c>
      <c r="AN79" s="66">
        <v>0</v>
      </c>
      <c r="AO79" s="30">
        <v>0</v>
      </c>
      <c r="AP79" s="67">
        <v>0</v>
      </c>
      <c r="AQ79" s="17">
        <v>0</v>
      </c>
      <c r="AR79" s="17">
        <v>0</v>
      </c>
      <c r="AS79" s="68">
        <f>IFERROR($V79*$V$2+$W79*$W$2+IF($X$2=0,0,$X79/$X$2)+$Y79*$Y$2+$Z79*$Z$2+$AA79*$AA$2+$AC79*$AC$2+IF($AD$2=0,0,$AD79/$AD$2)+$AE$2*$AE79+$AH79*$AH$2+IF($AI$2=0,0,$AI79/$AI$2)+$AJ79*$AJ$2+IF($AL$2=0,0,$AL79/$AL$2)+$AM79*$AM$2+$AN79*$AN$2+$AO79*$AO$2+$AP79*$AP$2,0)</f>
        <v>0</v>
      </c>
      <c r="AT79" s="72" t="str">
        <f>IFERROR($AS79/$T79,"-")</f>
        <v>-</v>
      </c>
    </row>
    <row r="80" spans="1:46" x14ac:dyDescent="0.3">
      <c r="A80" s="94" t="s">
        <v>431</v>
      </c>
      <c r="B80" s="19" t="s">
        <v>43</v>
      </c>
      <c r="C80" s="19" t="s">
        <v>46</v>
      </c>
      <c r="D80" s="20">
        <v>3</v>
      </c>
      <c r="E80" s="20">
        <v>13</v>
      </c>
      <c r="F80" s="19">
        <v>30</v>
      </c>
      <c r="G80" s="19">
        <v>13</v>
      </c>
      <c r="H80" s="93"/>
      <c r="I80" s="21" t="s">
        <v>295</v>
      </c>
      <c r="J80" s="30">
        <v>300</v>
      </c>
      <c r="K80" s="37">
        <f>L80-J80</f>
        <v>0</v>
      </c>
      <c r="L80" s="30">
        <v>300</v>
      </c>
      <c r="M80" s="30">
        <v>194</v>
      </c>
      <c r="N80" s="37">
        <f>O80-M80</f>
        <v>106</v>
      </c>
      <c r="O80" s="30">
        <v>300</v>
      </c>
      <c r="P80" s="30">
        <v>202</v>
      </c>
      <c r="Q80" s="37">
        <f>R80-P80</f>
        <v>98</v>
      </c>
      <c r="R80" s="30">
        <v>300</v>
      </c>
      <c r="S80" s="36">
        <v>0.02</v>
      </c>
      <c r="T80" s="81">
        <v>3</v>
      </c>
      <c r="U80" s="81"/>
      <c r="V80" s="64">
        <v>0</v>
      </c>
      <c r="W80" s="30">
        <v>0</v>
      </c>
      <c r="X80" s="30">
        <v>0</v>
      </c>
      <c r="Y80" s="30">
        <v>0</v>
      </c>
      <c r="Z80" s="30">
        <v>0</v>
      </c>
      <c r="AA80" s="30">
        <v>0</v>
      </c>
      <c r="AB80" s="30">
        <v>0</v>
      </c>
      <c r="AC80" s="64">
        <v>1</v>
      </c>
      <c r="AD80" s="30">
        <v>-1</v>
      </c>
      <c r="AE80" s="30">
        <v>0</v>
      </c>
      <c r="AF80" s="30">
        <v>0</v>
      </c>
      <c r="AG80" s="30">
        <v>8</v>
      </c>
      <c r="AH80" s="30">
        <v>1</v>
      </c>
      <c r="AI80" s="30">
        <v>42</v>
      </c>
      <c r="AJ80" s="30">
        <v>0</v>
      </c>
      <c r="AK80" s="30">
        <v>1</v>
      </c>
      <c r="AL80" s="64">
        <v>0</v>
      </c>
      <c r="AM80" s="30">
        <v>0</v>
      </c>
      <c r="AN80" s="66">
        <v>0</v>
      </c>
      <c r="AO80" s="30">
        <v>0</v>
      </c>
      <c r="AP80" s="67">
        <v>0</v>
      </c>
      <c r="AQ80" s="17">
        <v>0</v>
      </c>
      <c r="AR80" s="17">
        <v>0</v>
      </c>
      <c r="AS80" s="68">
        <f>IFERROR($V80*$V$2+$W80*$W$2+IF($X$2=0,0,$X80/$X$2)+$Y80*$Y$2+$Z80*$Z$2+$AA80*$AA$2+$AC80*$AC$2+IF($AD$2=0,0,$AD80/$AD$2)+$AE$2*$AE80+$AH80*$AH$2+IF($AI$2=0,0,$AI80/$AI$2)+$AJ80*$AJ$2+IF($AL$2=0,0,$AL80/$AL$2)+$AM80*$AM$2+$AN80*$AN$2+$AO80*$AO$2+$AP80*$AP$2,0)</f>
        <v>4.1000000000000005</v>
      </c>
      <c r="AT80" s="72">
        <f>IFERROR($AS80/$T80,"-")</f>
        <v>1.3666666666666669</v>
      </c>
    </row>
    <row r="81" spans="1:46" x14ac:dyDescent="0.3">
      <c r="A81" s="94" t="s">
        <v>158</v>
      </c>
      <c r="B81" s="19" t="s">
        <v>42</v>
      </c>
      <c r="C81" s="19" t="s">
        <v>33</v>
      </c>
      <c r="D81" s="19">
        <v>4</v>
      </c>
      <c r="E81" s="19">
        <v>12</v>
      </c>
      <c r="F81" s="19">
        <v>31</v>
      </c>
      <c r="G81" s="19">
        <v>7</v>
      </c>
      <c r="H81" s="93" t="s">
        <v>436</v>
      </c>
      <c r="I81" s="21" t="s">
        <v>295</v>
      </c>
      <c r="J81" s="30">
        <v>244</v>
      </c>
      <c r="K81" s="37">
        <f>L81-J81</f>
        <v>-7</v>
      </c>
      <c r="L81" s="30">
        <v>237</v>
      </c>
      <c r="M81" s="30">
        <v>169</v>
      </c>
      <c r="N81" s="37">
        <f>O81-M81</f>
        <v>9</v>
      </c>
      <c r="O81" s="30">
        <v>178</v>
      </c>
      <c r="P81" s="30">
        <v>190</v>
      </c>
      <c r="Q81" s="37">
        <f>R81-P81</f>
        <v>7</v>
      </c>
      <c r="R81" s="30">
        <v>197</v>
      </c>
      <c r="S81" s="36">
        <v>0.2</v>
      </c>
      <c r="T81" s="81">
        <v>16</v>
      </c>
      <c r="U81" s="81"/>
      <c r="V81" s="64">
        <v>0</v>
      </c>
      <c r="W81" s="30">
        <v>0</v>
      </c>
      <c r="X81" s="30">
        <v>0</v>
      </c>
      <c r="Y81" s="30">
        <v>0</v>
      </c>
      <c r="Z81" s="30">
        <v>0</v>
      </c>
      <c r="AA81" s="30">
        <v>0</v>
      </c>
      <c r="AB81" s="30">
        <v>0</v>
      </c>
      <c r="AC81" s="64">
        <v>202</v>
      </c>
      <c r="AD81" s="30">
        <v>751</v>
      </c>
      <c r="AE81" s="30">
        <v>1</v>
      </c>
      <c r="AF81" s="30">
        <v>32</v>
      </c>
      <c r="AG81" s="30">
        <v>13</v>
      </c>
      <c r="AH81" s="30">
        <v>10</v>
      </c>
      <c r="AI81" s="30">
        <v>55</v>
      </c>
      <c r="AJ81" s="30">
        <v>0</v>
      </c>
      <c r="AK81" s="30">
        <v>2</v>
      </c>
      <c r="AL81" s="64">
        <v>0</v>
      </c>
      <c r="AM81" s="30">
        <v>0</v>
      </c>
      <c r="AN81" s="66">
        <v>0</v>
      </c>
      <c r="AO81" s="30">
        <v>0</v>
      </c>
      <c r="AP81" s="67">
        <v>0</v>
      </c>
      <c r="AQ81" s="17">
        <v>0</v>
      </c>
      <c r="AR81" s="17">
        <v>0</v>
      </c>
      <c r="AS81" s="68">
        <f>IFERROR($V81*$V$2+$W81*$W$2+IF($X$2=0,0,$X81/$X$2)+$Y81*$Y$2+$Z81*$Z$2+$AA81*$AA$2+$AC81*$AC$2+IF($AD$2=0,0,$AD81/$AD$2)+$AE$2*$AE81+$AH81*$AH$2+IF($AI$2=0,0,$AI81/$AI$2)+$AJ81*$AJ$2+IF($AL$2=0,0,$AL81/$AL$2)+$AM81*$AM$2+$AN81*$AN$2+$AO81*$AO$2+$AP81*$AP$2,0)</f>
        <v>86.6</v>
      </c>
      <c r="AT81" s="72">
        <f>IFERROR($AS81/$T81,"-")</f>
        <v>5.4124999999999996</v>
      </c>
    </row>
    <row r="82" spans="1:46" x14ac:dyDescent="0.3">
      <c r="A82" s="94" t="s">
        <v>501</v>
      </c>
      <c r="B82" s="19" t="s">
        <v>43</v>
      </c>
      <c r="C82" s="19" t="s">
        <v>33</v>
      </c>
      <c r="D82" s="19">
        <v>4</v>
      </c>
      <c r="E82" s="19">
        <v>12</v>
      </c>
      <c r="F82" s="19">
        <v>31</v>
      </c>
      <c r="G82" s="19">
        <v>7</v>
      </c>
      <c r="H82" s="93" t="s">
        <v>436</v>
      </c>
      <c r="I82" s="21" t="s">
        <v>295</v>
      </c>
      <c r="J82" s="30">
        <v>203</v>
      </c>
      <c r="K82" s="37">
        <f>L82-J82</f>
        <v>-2</v>
      </c>
      <c r="L82" s="30">
        <v>201</v>
      </c>
      <c r="M82" s="30">
        <v>300</v>
      </c>
      <c r="N82" s="37">
        <f>O82-M82</f>
        <v>0</v>
      </c>
      <c r="O82" s="30">
        <v>300</v>
      </c>
      <c r="P82" s="30">
        <v>300</v>
      </c>
      <c r="Q82" s="37">
        <f>R82-P82</f>
        <v>0</v>
      </c>
      <c r="R82" s="30">
        <v>300</v>
      </c>
      <c r="S82" s="36">
        <v>0</v>
      </c>
      <c r="T82" s="81">
        <v>7</v>
      </c>
      <c r="U82" s="81"/>
      <c r="V82" s="64">
        <v>0</v>
      </c>
      <c r="W82" s="30">
        <v>0</v>
      </c>
      <c r="X82" s="30">
        <v>0</v>
      </c>
      <c r="Y82" s="30">
        <v>0</v>
      </c>
      <c r="Z82" s="30">
        <v>0</v>
      </c>
      <c r="AA82" s="30">
        <v>0</v>
      </c>
      <c r="AB82" s="30">
        <v>0</v>
      </c>
      <c r="AC82" s="64">
        <v>0</v>
      </c>
      <c r="AD82" s="30">
        <v>0</v>
      </c>
      <c r="AE82" s="30">
        <v>0</v>
      </c>
      <c r="AF82" s="30">
        <v>0</v>
      </c>
      <c r="AG82" s="30">
        <v>26</v>
      </c>
      <c r="AH82" s="30">
        <v>12</v>
      </c>
      <c r="AI82" s="30">
        <v>258</v>
      </c>
      <c r="AJ82" s="30">
        <v>0</v>
      </c>
      <c r="AK82" s="30">
        <v>10</v>
      </c>
      <c r="AL82" s="64">
        <v>0</v>
      </c>
      <c r="AM82" s="30">
        <v>0</v>
      </c>
      <c r="AN82" s="66">
        <v>0</v>
      </c>
      <c r="AO82" s="30">
        <v>0</v>
      </c>
      <c r="AP82" s="67">
        <v>0</v>
      </c>
      <c r="AQ82" s="17">
        <v>0</v>
      </c>
      <c r="AR82" s="17">
        <v>0</v>
      </c>
      <c r="AS82" s="68">
        <f>IFERROR($V82*$V$2+$W82*$W$2+IF($X$2=0,0,$X82/$X$2)+$Y82*$Y$2+$Z82*$Z$2+$AA82*$AA$2+$AC82*$AC$2+IF($AD$2=0,0,$AD82/$AD$2)+$AE$2*$AE82+$AH82*$AH$2+IF($AI$2=0,0,$AI82/$AI$2)+$AJ82*$AJ$2+IF($AL$2=0,0,$AL82/$AL$2)+$AM82*$AM$2+$AN82*$AN$2+$AO82*$AO$2+$AP82*$AP$2,0)</f>
        <v>25.8</v>
      </c>
      <c r="AT82" s="72">
        <f>IFERROR($AS82/$T82,"-")</f>
        <v>3.6857142857142859</v>
      </c>
    </row>
    <row r="83" spans="1:46" x14ac:dyDescent="0.3">
      <c r="A83" s="94" t="s">
        <v>476</v>
      </c>
      <c r="B83" s="19" t="s">
        <v>43</v>
      </c>
      <c r="C83" s="19" t="s">
        <v>33</v>
      </c>
      <c r="D83" s="19">
        <v>4</v>
      </c>
      <c r="E83" s="19">
        <v>12</v>
      </c>
      <c r="F83" s="19">
        <v>31</v>
      </c>
      <c r="G83" s="19">
        <v>7</v>
      </c>
      <c r="H83" s="93" t="s">
        <v>436</v>
      </c>
      <c r="I83" s="21" t="s">
        <v>295</v>
      </c>
      <c r="J83" s="30">
        <v>300</v>
      </c>
      <c r="K83" s="37">
        <f>L83-J83</f>
        <v>0</v>
      </c>
      <c r="L83" s="30">
        <v>300</v>
      </c>
      <c r="M83" s="30">
        <v>270</v>
      </c>
      <c r="N83" s="37">
        <f>O83-M83</f>
        <v>-5</v>
      </c>
      <c r="O83" s="30">
        <v>265</v>
      </c>
      <c r="P83" s="30">
        <v>269</v>
      </c>
      <c r="Q83" s="37">
        <f>R83-P83</f>
        <v>-11</v>
      </c>
      <c r="R83" s="30">
        <v>258</v>
      </c>
      <c r="S83" s="82">
        <v>0.04</v>
      </c>
      <c r="T83" s="81">
        <v>16</v>
      </c>
      <c r="U83" s="81"/>
      <c r="V83" s="64">
        <v>0</v>
      </c>
      <c r="W83" s="30">
        <v>0</v>
      </c>
      <c r="X83" s="30">
        <v>0</v>
      </c>
      <c r="Y83" s="30">
        <v>0</v>
      </c>
      <c r="Z83" s="30">
        <v>0</v>
      </c>
      <c r="AA83" s="30">
        <v>0</v>
      </c>
      <c r="AB83" s="30">
        <v>0</v>
      </c>
      <c r="AC83" s="64">
        <v>0</v>
      </c>
      <c r="AD83" s="30">
        <v>0</v>
      </c>
      <c r="AE83" s="30">
        <v>0</v>
      </c>
      <c r="AF83" s="30">
        <v>0</v>
      </c>
      <c r="AG83" s="30">
        <v>75</v>
      </c>
      <c r="AH83" s="30">
        <v>52</v>
      </c>
      <c r="AI83" s="30">
        <v>536</v>
      </c>
      <c r="AJ83" s="30">
        <v>5</v>
      </c>
      <c r="AK83" s="30">
        <v>31</v>
      </c>
      <c r="AL83" s="64">
        <v>69</v>
      </c>
      <c r="AM83" s="30">
        <v>0</v>
      </c>
      <c r="AN83" s="66">
        <v>0</v>
      </c>
      <c r="AO83" s="30">
        <v>1</v>
      </c>
      <c r="AP83" s="67">
        <v>2</v>
      </c>
      <c r="AQ83" s="17">
        <v>0</v>
      </c>
      <c r="AR83" s="17">
        <v>0</v>
      </c>
      <c r="AS83" s="68">
        <f>IFERROR($V83*$V$2+$W83*$W$2+IF($X$2=0,0,$X83/$X$2)+$Y83*$Y$2+$Z83*$Z$2+$AA83*$AA$2+$AC83*$AC$2+IF($AD$2=0,0,$AD83/$AD$2)+$AE$2*$AE83+$AH83*$AH$2+IF($AI$2=0,0,$AI83/$AI$2)+$AJ83*$AJ$2+IF($AL$2=0,0,$AL83/$AL$2)+$AM83*$AM$2+$AN83*$AN$2+$AO83*$AO$2+$AP83*$AP$2,0)</f>
        <v>79.599999999999994</v>
      </c>
      <c r="AT83" s="72">
        <f>IFERROR($AS83/$T83,"-")</f>
        <v>4.9749999999999996</v>
      </c>
    </row>
    <row r="84" spans="1:46" x14ac:dyDescent="0.3">
      <c r="A84" s="94" t="s">
        <v>143</v>
      </c>
      <c r="B84" s="19" t="s">
        <v>43</v>
      </c>
      <c r="C84" s="19" t="s">
        <v>33</v>
      </c>
      <c r="D84" s="19">
        <v>4</v>
      </c>
      <c r="E84" s="19">
        <v>12</v>
      </c>
      <c r="F84" s="19">
        <v>31</v>
      </c>
      <c r="G84" s="19">
        <v>7</v>
      </c>
      <c r="H84" s="93"/>
      <c r="I84" s="21" t="s">
        <v>295</v>
      </c>
      <c r="J84" s="30">
        <v>14</v>
      </c>
      <c r="K84" s="37">
        <f>L84-J84</f>
        <v>-2</v>
      </c>
      <c r="L84" s="30">
        <v>12</v>
      </c>
      <c r="M84" s="30">
        <v>13</v>
      </c>
      <c r="N84" s="37">
        <f>O84-M84</f>
        <v>-3</v>
      </c>
      <c r="O84" s="30">
        <v>10</v>
      </c>
      <c r="P84" s="30">
        <v>14</v>
      </c>
      <c r="Q84" s="37">
        <f>R84-P84</f>
        <v>-5</v>
      </c>
      <c r="R84" s="30">
        <v>9</v>
      </c>
      <c r="S84" s="36">
        <v>1</v>
      </c>
      <c r="T84" s="81">
        <v>9</v>
      </c>
      <c r="U84" s="81"/>
      <c r="V84" s="64">
        <v>0</v>
      </c>
      <c r="W84" s="30">
        <v>0</v>
      </c>
      <c r="X84" s="30">
        <v>0</v>
      </c>
      <c r="Y84" s="30">
        <v>0</v>
      </c>
      <c r="Z84" s="30">
        <v>0</v>
      </c>
      <c r="AA84" s="30">
        <v>0</v>
      </c>
      <c r="AB84" s="30">
        <v>0</v>
      </c>
      <c r="AC84" s="64">
        <v>0</v>
      </c>
      <c r="AD84" s="30">
        <v>0</v>
      </c>
      <c r="AE84" s="30">
        <v>0</v>
      </c>
      <c r="AF84" s="30">
        <v>0</v>
      </c>
      <c r="AG84" s="30">
        <v>72</v>
      </c>
      <c r="AH84" s="30">
        <v>31</v>
      </c>
      <c r="AI84" s="30">
        <v>401</v>
      </c>
      <c r="AJ84" s="30">
        <v>3</v>
      </c>
      <c r="AK84" s="30">
        <v>18</v>
      </c>
      <c r="AL84" s="64">
        <v>0</v>
      </c>
      <c r="AM84" s="30">
        <v>0</v>
      </c>
      <c r="AN84" s="66">
        <v>0</v>
      </c>
      <c r="AO84" s="30">
        <v>0</v>
      </c>
      <c r="AP84" s="67">
        <v>0</v>
      </c>
      <c r="AQ84" s="17">
        <v>0</v>
      </c>
      <c r="AR84" s="17">
        <v>0</v>
      </c>
      <c r="AS84" s="68">
        <f>IFERROR($V84*$V$2+$W84*$W$2+IF($X$2=0,0,$X84/$X$2)+$Y84*$Y$2+$Z84*$Z$2+$AA84*$AA$2+$AC84*$AC$2+IF($AD$2=0,0,$AD84/$AD$2)+$AE$2*$AE84+$AH84*$AH$2+IF($AI$2=0,0,$AI84/$AI$2)+$AJ84*$AJ$2+IF($AL$2=0,0,$AL84/$AL$2)+$AM84*$AM$2+$AN84*$AN$2+$AO84*$AO$2+$AP84*$AP$2,0)</f>
        <v>58.1</v>
      </c>
      <c r="AT84" s="72">
        <f>IFERROR($AS84/$T84,"-")</f>
        <v>6.4555555555555557</v>
      </c>
    </row>
    <row r="85" spans="1:46" x14ac:dyDescent="0.3">
      <c r="A85" s="94" t="s">
        <v>241</v>
      </c>
      <c r="B85" s="19" t="s">
        <v>42</v>
      </c>
      <c r="C85" s="19" t="s">
        <v>33</v>
      </c>
      <c r="D85" s="19">
        <v>4</v>
      </c>
      <c r="E85" s="19">
        <v>12</v>
      </c>
      <c r="F85" s="19">
        <v>31</v>
      </c>
      <c r="G85" s="19">
        <v>7</v>
      </c>
      <c r="H85" s="93" t="s">
        <v>511</v>
      </c>
      <c r="I85" s="21" t="s">
        <v>295</v>
      </c>
      <c r="J85" s="30">
        <v>185</v>
      </c>
      <c r="K85" s="37">
        <f>L85-J85</f>
        <v>1</v>
      </c>
      <c r="L85" s="30">
        <v>186</v>
      </c>
      <c r="M85" s="30">
        <v>202</v>
      </c>
      <c r="N85" s="37">
        <f>O85-M85</f>
        <v>-8</v>
      </c>
      <c r="O85" s="30">
        <v>194</v>
      </c>
      <c r="P85" s="30">
        <v>224</v>
      </c>
      <c r="Q85" s="37">
        <f>R85-P85</f>
        <v>-26</v>
      </c>
      <c r="R85" s="30">
        <v>198</v>
      </c>
      <c r="S85" s="36">
        <v>0.15</v>
      </c>
      <c r="T85" s="81">
        <v>16</v>
      </c>
      <c r="U85" s="81"/>
      <c r="V85" s="64">
        <v>0</v>
      </c>
      <c r="W85" s="30">
        <v>1</v>
      </c>
      <c r="X85" s="30">
        <v>0</v>
      </c>
      <c r="Y85" s="30">
        <v>0</v>
      </c>
      <c r="Z85" s="30">
        <v>0</v>
      </c>
      <c r="AA85" s="30">
        <v>0</v>
      </c>
      <c r="AB85" s="30">
        <v>0</v>
      </c>
      <c r="AC85" s="64">
        <v>239</v>
      </c>
      <c r="AD85" s="30">
        <v>1089</v>
      </c>
      <c r="AE85" s="30">
        <v>3</v>
      </c>
      <c r="AF85" s="30">
        <v>52</v>
      </c>
      <c r="AG85" s="30">
        <v>53</v>
      </c>
      <c r="AH85" s="30">
        <v>40</v>
      </c>
      <c r="AI85" s="30">
        <v>328</v>
      </c>
      <c r="AJ85" s="30">
        <v>0</v>
      </c>
      <c r="AK85" s="30">
        <v>12</v>
      </c>
      <c r="AL85" s="64">
        <v>23</v>
      </c>
      <c r="AM85" s="30">
        <v>0</v>
      </c>
      <c r="AN85" s="66">
        <v>1</v>
      </c>
      <c r="AO85" s="30">
        <v>3</v>
      </c>
      <c r="AP85" s="67">
        <v>3</v>
      </c>
      <c r="AQ85" s="17">
        <v>0</v>
      </c>
      <c r="AR85" s="17">
        <v>0</v>
      </c>
      <c r="AS85" s="68">
        <f>IFERROR($V85*$V$2+$W85*$W$2+IF($X$2=0,0,$X85/$X$2)+$Y85*$Y$2+$Z85*$Z$2+$AA85*$AA$2+$AC85*$AC$2+IF($AD$2=0,0,$AD85/$AD$2)+$AE$2*$AE85+$AH85*$AH$2+IF($AI$2=0,0,$AI85/$AI$2)+$AJ85*$AJ$2+IF($AL$2=0,0,$AL85/$AL$2)+$AM85*$AM$2+$AN85*$AN$2+$AO85*$AO$2+$AP85*$AP$2,0)</f>
        <v>155.69999999999999</v>
      </c>
      <c r="AT85" s="72">
        <f>IFERROR($AS85/$T85,"-")</f>
        <v>9.7312499999999993</v>
      </c>
    </row>
    <row r="86" spans="1:46" x14ac:dyDescent="0.3">
      <c r="A86" s="94" t="s">
        <v>444</v>
      </c>
      <c r="B86" s="19" t="s">
        <v>44</v>
      </c>
      <c r="C86" s="19" t="s">
        <v>33</v>
      </c>
      <c r="D86" s="19">
        <v>4</v>
      </c>
      <c r="E86" s="19">
        <v>12</v>
      </c>
      <c r="F86" s="19">
        <v>31</v>
      </c>
      <c r="G86" s="19">
        <v>7</v>
      </c>
      <c r="H86" s="93" t="s">
        <v>436</v>
      </c>
      <c r="I86" s="21" t="s">
        <v>295</v>
      </c>
      <c r="J86" s="30">
        <v>180</v>
      </c>
      <c r="K86" s="37">
        <f>L86-J86</f>
        <v>120</v>
      </c>
      <c r="L86" s="30">
        <v>300</v>
      </c>
      <c r="M86" s="30">
        <v>190</v>
      </c>
      <c r="N86" s="37">
        <f>O86-M86</f>
        <v>110</v>
      </c>
      <c r="O86" s="30">
        <v>300</v>
      </c>
      <c r="P86" s="30">
        <v>193</v>
      </c>
      <c r="Q86" s="37">
        <f>R86-P86</f>
        <v>107</v>
      </c>
      <c r="R86" s="30">
        <v>300</v>
      </c>
      <c r="S86" s="36">
        <v>0.44</v>
      </c>
      <c r="T86" s="81">
        <v>0</v>
      </c>
      <c r="U86" s="81"/>
      <c r="V86" s="64" t="s">
        <v>295</v>
      </c>
      <c r="W86" s="30" t="s">
        <v>295</v>
      </c>
      <c r="X86" s="30" t="s">
        <v>295</v>
      </c>
      <c r="Y86" s="30" t="s">
        <v>295</v>
      </c>
      <c r="Z86" s="30" t="s">
        <v>295</v>
      </c>
      <c r="AA86" s="30" t="s">
        <v>295</v>
      </c>
      <c r="AB86" s="30" t="s">
        <v>295</v>
      </c>
      <c r="AC86" s="64" t="s">
        <v>295</v>
      </c>
      <c r="AD86" s="30" t="s">
        <v>295</v>
      </c>
      <c r="AE86" s="30" t="s">
        <v>295</v>
      </c>
      <c r="AF86" s="30" t="s">
        <v>295</v>
      </c>
      <c r="AG86" s="30" t="s">
        <v>295</v>
      </c>
      <c r="AH86" s="30" t="s">
        <v>295</v>
      </c>
      <c r="AI86" s="30" t="s">
        <v>295</v>
      </c>
      <c r="AJ86" s="30" t="s">
        <v>295</v>
      </c>
      <c r="AK86" s="30" t="s">
        <v>295</v>
      </c>
      <c r="AL86" s="64" t="s">
        <v>295</v>
      </c>
      <c r="AM86" s="30" t="s">
        <v>295</v>
      </c>
      <c r="AN86" s="66" t="s">
        <v>295</v>
      </c>
      <c r="AO86" s="30" t="s">
        <v>295</v>
      </c>
      <c r="AP86" s="67" t="s">
        <v>295</v>
      </c>
      <c r="AQ86" s="17">
        <v>0</v>
      </c>
      <c r="AR86" s="17">
        <v>0</v>
      </c>
      <c r="AS86" s="68">
        <f>IFERROR($V86*$V$2+$W86*$W$2+IF($X$2=0,0,$X86/$X$2)+$Y86*$Y$2+$Z86*$Z$2+$AA86*$AA$2+$AC86*$AC$2+IF($AD$2=0,0,$AD86/$AD$2)+$AE$2*$AE86+$AH86*$AH$2+IF($AI$2=0,0,$AI86/$AI$2)+$AJ86*$AJ$2+IF($AL$2=0,0,$AL86/$AL$2)+$AM86*$AM$2+$AN86*$AN$2+$AO86*$AO$2+$AP86*$AP$2,0)</f>
        <v>0</v>
      </c>
      <c r="AT86" s="72" t="str">
        <f>IFERROR($AS86/$T86,"-")</f>
        <v>-</v>
      </c>
    </row>
    <row r="87" spans="1:46" x14ac:dyDescent="0.3">
      <c r="A87" s="94" t="s">
        <v>571</v>
      </c>
      <c r="B87" s="19" t="s">
        <v>42</v>
      </c>
      <c r="C87" s="19" t="s">
        <v>33</v>
      </c>
      <c r="D87" s="19">
        <v>4</v>
      </c>
      <c r="E87" s="19">
        <v>12</v>
      </c>
      <c r="F87" s="19">
        <v>31</v>
      </c>
      <c r="G87" s="19">
        <v>7</v>
      </c>
      <c r="H87" s="93" t="s">
        <v>436</v>
      </c>
      <c r="I87" s="21" t="s">
        <v>295</v>
      </c>
      <c r="J87" s="30">
        <v>6</v>
      </c>
      <c r="K87" s="37">
        <f>L87-J87</f>
        <v>0</v>
      </c>
      <c r="L87" s="30">
        <v>6</v>
      </c>
      <c r="M87" s="30">
        <v>9</v>
      </c>
      <c r="N87" s="37">
        <f>O87-M87</f>
        <v>-1</v>
      </c>
      <c r="O87" s="30">
        <v>8</v>
      </c>
      <c r="P87" s="30">
        <v>7</v>
      </c>
      <c r="Q87" s="37">
        <f>R87-P87</f>
        <v>0</v>
      </c>
      <c r="R87" s="30">
        <v>7</v>
      </c>
      <c r="S87" s="36">
        <v>1</v>
      </c>
      <c r="T87" s="81" t="s">
        <v>295</v>
      </c>
      <c r="U87" s="81"/>
      <c r="V87" s="64" t="s">
        <v>295</v>
      </c>
      <c r="W87" s="30" t="s">
        <v>295</v>
      </c>
      <c r="X87" s="30" t="s">
        <v>295</v>
      </c>
      <c r="Y87" s="30" t="s">
        <v>295</v>
      </c>
      <c r="Z87" s="30" t="s">
        <v>295</v>
      </c>
      <c r="AA87" s="30" t="s">
        <v>295</v>
      </c>
      <c r="AB87" s="30" t="s">
        <v>295</v>
      </c>
      <c r="AC87" s="64" t="s">
        <v>295</v>
      </c>
      <c r="AD87" s="30" t="s">
        <v>295</v>
      </c>
      <c r="AE87" s="30" t="s">
        <v>295</v>
      </c>
      <c r="AF87" s="30" t="s">
        <v>295</v>
      </c>
      <c r="AG87" s="30" t="s">
        <v>295</v>
      </c>
      <c r="AH87" s="30" t="s">
        <v>295</v>
      </c>
      <c r="AI87" s="30" t="s">
        <v>295</v>
      </c>
      <c r="AJ87" s="30" t="s">
        <v>295</v>
      </c>
      <c r="AK87" s="30" t="s">
        <v>295</v>
      </c>
      <c r="AL87" s="64" t="s">
        <v>295</v>
      </c>
      <c r="AM87" s="30" t="s">
        <v>295</v>
      </c>
      <c r="AN87" s="66" t="s">
        <v>295</v>
      </c>
      <c r="AO87" s="30" t="s">
        <v>295</v>
      </c>
      <c r="AP87" s="67" t="s">
        <v>295</v>
      </c>
      <c r="AQ87" s="17">
        <v>0</v>
      </c>
      <c r="AR87" s="17">
        <v>0</v>
      </c>
      <c r="AS87" s="68">
        <f>IFERROR($V87*$V$2+$W87*$W$2+IF($X$2=0,0,$X87/$X$2)+$Y87*$Y$2+$Z87*$Z$2+$AA87*$AA$2+$AC87*$AC$2+IF($AD$2=0,0,$AD87/$AD$2)+$AE$2*$AE87+$AH87*$AH$2+IF($AI$2=0,0,$AI87/$AI$2)+$AJ87*$AJ$2+IF($AL$2=0,0,$AL87/$AL$2)+$AM87*$AM$2+$AN87*$AN$2+$AO87*$AO$2+$AP87*$AP$2,0)</f>
        <v>0</v>
      </c>
      <c r="AT87" s="72" t="str">
        <f>IFERROR($AS87/$T87,"-")</f>
        <v>-</v>
      </c>
    </row>
    <row r="88" spans="1:46" x14ac:dyDescent="0.3">
      <c r="A88" s="94" t="s">
        <v>202</v>
      </c>
      <c r="B88" s="19" t="s">
        <v>45</v>
      </c>
      <c r="C88" s="19" t="s">
        <v>33</v>
      </c>
      <c r="D88" s="19">
        <v>4</v>
      </c>
      <c r="E88" s="19">
        <v>12</v>
      </c>
      <c r="F88" s="19">
        <v>31</v>
      </c>
      <c r="G88" s="19">
        <v>7</v>
      </c>
      <c r="H88" s="93" t="s">
        <v>436</v>
      </c>
      <c r="I88" s="21" t="s">
        <v>295</v>
      </c>
      <c r="J88" s="30">
        <v>127</v>
      </c>
      <c r="K88" s="37">
        <f>L88-J88</f>
        <v>5</v>
      </c>
      <c r="L88" s="30">
        <v>132</v>
      </c>
      <c r="M88" s="30">
        <v>130</v>
      </c>
      <c r="N88" s="37">
        <f>O88-M88</f>
        <v>5</v>
      </c>
      <c r="O88" s="30">
        <v>135</v>
      </c>
      <c r="P88" s="30">
        <v>120</v>
      </c>
      <c r="Q88" s="37">
        <f>R88-P88</f>
        <v>4</v>
      </c>
      <c r="R88" s="30">
        <v>124</v>
      </c>
      <c r="S88" s="36">
        <v>0.85</v>
      </c>
      <c r="T88" s="81">
        <v>16</v>
      </c>
      <c r="U88" s="81"/>
      <c r="V88" s="64">
        <v>0</v>
      </c>
      <c r="W88" s="30">
        <v>0</v>
      </c>
      <c r="X88" s="30">
        <v>0</v>
      </c>
      <c r="Y88" s="30">
        <v>0</v>
      </c>
      <c r="Z88" s="30">
        <v>0</v>
      </c>
      <c r="AA88" s="30">
        <v>0</v>
      </c>
      <c r="AB88" s="30">
        <v>0</v>
      </c>
      <c r="AC88" s="64">
        <v>0</v>
      </c>
      <c r="AD88" s="30">
        <v>0</v>
      </c>
      <c r="AE88" s="30">
        <v>0</v>
      </c>
      <c r="AF88" s="30">
        <v>0</v>
      </c>
      <c r="AG88" s="30">
        <v>104</v>
      </c>
      <c r="AH88" s="30">
        <v>77</v>
      </c>
      <c r="AI88" s="30">
        <v>713</v>
      </c>
      <c r="AJ88" s="30">
        <v>3</v>
      </c>
      <c r="AK88" s="30">
        <v>36</v>
      </c>
      <c r="AL88" s="64">
        <v>0</v>
      </c>
      <c r="AM88" s="30">
        <v>0</v>
      </c>
      <c r="AN88" s="66">
        <v>0</v>
      </c>
      <c r="AO88" s="30">
        <v>1</v>
      </c>
      <c r="AP88" s="67">
        <v>1</v>
      </c>
      <c r="AQ88" s="17">
        <v>0</v>
      </c>
      <c r="AR88" s="17">
        <v>0</v>
      </c>
      <c r="AS88" s="68">
        <f>IFERROR($V88*$V$2+$W88*$W$2+IF($X$2=0,0,$X88/$X$2)+$Y88*$Y$2+$Z88*$Z$2+$AA88*$AA$2+$AC88*$AC$2+IF($AD$2=0,0,$AD88/$AD$2)+$AE$2*$AE88+$AH88*$AH$2+IF($AI$2=0,0,$AI88/$AI$2)+$AJ88*$AJ$2+IF($AL$2=0,0,$AL88/$AL$2)+$AM88*$AM$2+$AN88*$AN$2+$AO88*$AO$2+$AP88*$AP$2,0)</f>
        <v>87.3</v>
      </c>
      <c r="AT88" s="72">
        <f>IFERROR($AS88/$T88,"-")</f>
        <v>5.4562499999999998</v>
      </c>
    </row>
    <row r="89" spans="1:46" x14ac:dyDescent="0.3">
      <c r="A89" s="94" t="s">
        <v>412</v>
      </c>
      <c r="B89" s="19" t="s">
        <v>42</v>
      </c>
      <c r="C89" s="19" t="s">
        <v>33</v>
      </c>
      <c r="D89" s="19">
        <v>4</v>
      </c>
      <c r="E89" s="19">
        <v>12</v>
      </c>
      <c r="F89" s="19">
        <v>31</v>
      </c>
      <c r="G89" s="19">
        <v>7</v>
      </c>
      <c r="H89" s="93" t="s">
        <v>489</v>
      </c>
      <c r="I89" s="21" t="s">
        <v>295</v>
      </c>
      <c r="J89" s="30">
        <v>258</v>
      </c>
      <c r="K89" s="37">
        <f>L89-J89</f>
        <v>-7</v>
      </c>
      <c r="L89" s="30">
        <v>251</v>
      </c>
      <c r="M89" s="30">
        <v>300</v>
      </c>
      <c r="N89" s="37">
        <f>O89-M89</f>
        <v>0</v>
      </c>
      <c r="O89" s="30">
        <v>300</v>
      </c>
      <c r="P89" s="30">
        <v>216</v>
      </c>
      <c r="Q89" s="37">
        <f>R89-P89</f>
        <v>-3</v>
      </c>
      <c r="R89" s="30">
        <v>213</v>
      </c>
      <c r="S89" s="36">
        <v>0</v>
      </c>
      <c r="T89" s="81">
        <v>4</v>
      </c>
      <c r="U89" s="81"/>
      <c r="V89" s="64">
        <v>0</v>
      </c>
      <c r="W89" s="30">
        <v>0</v>
      </c>
      <c r="X89" s="30">
        <v>0</v>
      </c>
      <c r="Y89" s="30">
        <v>0</v>
      </c>
      <c r="Z89" s="30">
        <v>0</v>
      </c>
      <c r="AA89" s="30">
        <v>0</v>
      </c>
      <c r="AB89" s="30">
        <v>0</v>
      </c>
      <c r="AC89" s="64">
        <v>5</v>
      </c>
      <c r="AD89" s="30">
        <v>67</v>
      </c>
      <c r="AE89" s="30">
        <v>0</v>
      </c>
      <c r="AF89" s="30">
        <v>1</v>
      </c>
      <c r="AG89" s="30">
        <v>23</v>
      </c>
      <c r="AH89" s="30">
        <v>21</v>
      </c>
      <c r="AI89" s="30">
        <v>215</v>
      </c>
      <c r="AJ89" s="30">
        <v>0</v>
      </c>
      <c r="AK89" s="30">
        <v>9</v>
      </c>
      <c r="AL89" s="64">
        <v>150</v>
      </c>
      <c r="AM89" s="30">
        <v>0</v>
      </c>
      <c r="AN89" s="66">
        <v>0</v>
      </c>
      <c r="AO89" s="30">
        <v>0</v>
      </c>
      <c r="AP89" s="67">
        <v>0</v>
      </c>
      <c r="AQ89" s="17">
        <v>0</v>
      </c>
      <c r="AR89" s="17">
        <v>0</v>
      </c>
      <c r="AS89" s="68">
        <f>IFERROR($V89*$V$2+$W89*$W$2+IF($X$2=0,0,$X89/$X$2)+$Y89*$Y$2+$Z89*$Z$2+$AA89*$AA$2+$AC89*$AC$2+IF($AD$2=0,0,$AD89/$AD$2)+$AE$2*$AE89+$AH89*$AH$2+IF($AI$2=0,0,$AI89/$AI$2)+$AJ89*$AJ$2+IF($AL$2=0,0,$AL89/$AL$2)+$AM89*$AM$2+$AN89*$AN$2+$AO89*$AO$2+$AP89*$AP$2,0)</f>
        <v>28.2</v>
      </c>
      <c r="AT89" s="72">
        <f>IFERROR($AS89/$T89,"-")</f>
        <v>7.05</v>
      </c>
    </row>
    <row r="90" spans="1:46" x14ac:dyDescent="0.3">
      <c r="A90" s="94" t="s">
        <v>200</v>
      </c>
      <c r="B90" s="19" t="s">
        <v>44</v>
      </c>
      <c r="C90" s="19" t="s">
        <v>33</v>
      </c>
      <c r="D90" s="19">
        <v>4</v>
      </c>
      <c r="E90" s="19">
        <v>12</v>
      </c>
      <c r="F90" s="19">
        <v>31</v>
      </c>
      <c r="G90" s="19">
        <v>7</v>
      </c>
      <c r="H90" s="93" t="s">
        <v>546</v>
      </c>
      <c r="I90" s="21" t="s">
        <v>295</v>
      </c>
      <c r="J90" s="30">
        <v>152</v>
      </c>
      <c r="K90" s="37">
        <f>L90-J90</f>
        <v>-64</v>
      </c>
      <c r="L90" s="30">
        <v>88</v>
      </c>
      <c r="M90" s="30">
        <v>182</v>
      </c>
      <c r="N90" s="37">
        <f>O90-M90</f>
        <v>-62</v>
      </c>
      <c r="O90" s="30">
        <v>120</v>
      </c>
      <c r="P90" s="30">
        <v>171</v>
      </c>
      <c r="Q90" s="37">
        <f>R90-P90</f>
        <v>-39</v>
      </c>
      <c r="R90" s="30">
        <v>132</v>
      </c>
      <c r="S90" s="36">
        <v>0.89</v>
      </c>
      <c r="T90" s="81">
        <v>4</v>
      </c>
      <c r="U90" s="81"/>
      <c r="V90" s="64">
        <v>83</v>
      </c>
      <c r="W90" s="30">
        <v>38</v>
      </c>
      <c r="X90" s="30">
        <v>884</v>
      </c>
      <c r="Y90" s="30">
        <v>5</v>
      </c>
      <c r="Z90" s="30">
        <v>7</v>
      </c>
      <c r="AA90" s="30">
        <v>6</v>
      </c>
      <c r="AB90" s="30">
        <v>46</v>
      </c>
      <c r="AC90" s="64">
        <v>4</v>
      </c>
      <c r="AD90" s="30">
        <v>13</v>
      </c>
      <c r="AE90" s="30">
        <v>0</v>
      </c>
      <c r="AF90" s="30">
        <v>1</v>
      </c>
      <c r="AG90" s="30">
        <v>0</v>
      </c>
      <c r="AH90" s="30">
        <v>0</v>
      </c>
      <c r="AI90" s="30">
        <v>0</v>
      </c>
      <c r="AJ90" s="30">
        <v>0</v>
      </c>
      <c r="AK90" s="30">
        <v>0</v>
      </c>
      <c r="AL90" s="64">
        <v>0</v>
      </c>
      <c r="AM90" s="30">
        <v>0</v>
      </c>
      <c r="AN90" s="66">
        <v>0</v>
      </c>
      <c r="AO90" s="30">
        <v>1</v>
      </c>
      <c r="AP90" s="67">
        <v>1</v>
      </c>
      <c r="AQ90" s="17">
        <v>0</v>
      </c>
      <c r="AR90" s="17">
        <v>0</v>
      </c>
      <c r="AS90" s="68">
        <f>IFERROR($V90*$V$2+$W90*$W$2+IF($X$2=0,0,$X90/$X$2)+$Y90*$Y$2+$Z90*$Z$2+$AA90*$AA$2+$AC90*$AC$2+IF($AD$2=0,0,$AD90/$AD$2)+$AE$2*$AE90+$AH90*$AH$2+IF($AI$2=0,0,$AI90/$AI$2)+$AJ90*$AJ$2+IF($AL$2=0,0,$AL90/$AL$2)+$AM90*$AM$2+$AN90*$AN$2+$AO90*$AO$2+$AP90*$AP$2,0)</f>
        <v>47.66</v>
      </c>
      <c r="AT90" s="72">
        <f>IFERROR($AS90/$T90,"-")</f>
        <v>11.914999999999999</v>
      </c>
    </row>
    <row r="91" spans="1:46" x14ac:dyDescent="0.3">
      <c r="A91" s="94" t="s">
        <v>206</v>
      </c>
      <c r="B91" s="19" t="s">
        <v>43</v>
      </c>
      <c r="C91" s="19" t="s">
        <v>33</v>
      </c>
      <c r="D91" s="20">
        <v>4</v>
      </c>
      <c r="E91" s="20">
        <v>12</v>
      </c>
      <c r="F91" s="19">
        <v>31</v>
      </c>
      <c r="G91" s="19">
        <v>7</v>
      </c>
      <c r="H91" s="93" t="s">
        <v>436</v>
      </c>
      <c r="I91" s="21" t="s">
        <v>295</v>
      </c>
      <c r="J91" s="30">
        <v>159</v>
      </c>
      <c r="K91" s="37">
        <f>L91-J91</f>
        <v>3</v>
      </c>
      <c r="L91" s="30">
        <v>162</v>
      </c>
      <c r="M91" s="30">
        <v>163</v>
      </c>
      <c r="N91" s="37">
        <f>O91-M91</f>
        <v>-7</v>
      </c>
      <c r="O91" s="30">
        <v>156</v>
      </c>
      <c r="P91" s="30">
        <v>174</v>
      </c>
      <c r="Q91" s="37">
        <f>R91-P91</f>
        <v>-12</v>
      </c>
      <c r="R91" s="30">
        <v>162</v>
      </c>
      <c r="S91" s="36">
        <v>0.19</v>
      </c>
      <c r="T91" s="81">
        <v>16</v>
      </c>
      <c r="U91" s="81"/>
      <c r="V91" s="64">
        <v>0</v>
      </c>
      <c r="W91" s="30">
        <v>0</v>
      </c>
      <c r="X91" s="30">
        <v>0</v>
      </c>
      <c r="Y91" s="30">
        <v>0</v>
      </c>
      <c r="Z91" s="30">
        <v>0</v>
      </c>
      <c r="AA91" s="30">
        <v>0</v>
      </c>
      <c r="AB91" s="30">
        <v>0</v>
      </c>
      <c r="AC91" s="64">
        <v>0</v>
      </c>
      <c r="AD91" s="30">
        <v>0</v>
      </c>
      <c r="AE91" s="30">
        <v>0</v>
      </c>
      <c r="AF91" s="30">
        <v>0</v>
      </c>
      <c r="AG91" s="30">
        <v>93</v>
      </c>
      <c r="AH91" s="30">
        <v>52</v>
      </c>
      <c r="AI91" s="30">
        <v>840</v>
      </c>
      <c r="AJ91" s="30">
        <v>3</v>
      </c>
      <c r="AK91" s="30">
        <v>36</v>
      </c>
      <c r="AL91" s="64">
        <v>9</v>
      </c>
      <c r="AM91" s="30">
        <v>0</v>
      </c>
      <c r="AN91" s="66">
        <v>0</v>
      </c>
      <c r="AO91" s="30">
        <v>0</v>
      </c>
      <c r="AP91" s="67">
        <v>0</v>
      </c>
      <c r="AQ91" s="17">
        <v>0</v>
      </c>
      <c r="AR91" s="17">
        <v>0</v>
      </c>
      <c r="AS91" s="68">
        <f>IFERROR($V91*$V$2+$W91*$W$2+IF($X$2=0,0,$X91/$X$2)+$Y91*$Y$2+$Z91*$Z$2+$AA91*$AA$2+$AC91*$AC$2+IF($AD$2=0,0,$AD91/$AD$2)+$AE$2*$AE91+$AH91*$AH$2+IF($AI$2=0,0,$AI91/$AI$2)+$AJ91*$AJ$2+IF($AL$2=0,0,$AL91/$AL$2)+$AM91*$AM$2+$AN91*$AN$2+$AO91*$AO$2+$AP91*$AP$2,0)</f>
        <v>102</v>
      </c>
      <c r="AT91" s="72">
        <f>IFERROR($AS91/$T91,"-")</f>
        <v>6.375</v>
      </c>
    </row>
    <row r="92" spans="1:46" x14ac:dyDescent="0.3">
      <c r="A92" s="94" t="s">
        <v>310</v>
      </c>
      <c r="B92" s="19" t="s">
        <v>42</v>
      </c>
      <c r="C92" s="19" t="s">
        <v>11</v>
      </c>
      <c r="D92" s="19">
        <v>12</v>
      </c>
      <c r="E92" s="19">
        <v>4</v>
      </c>
      <c r="F92" s="19">
        <v>5</v>
      </c>
      <c r="G92" s="19">
        <v>11</v>
      </c>
      <c r="H92" s="93" t="s">
        <v>436</v>
      </c>
      <c r="I92" s="21" t="s">
        <v>295</v>
      </c>
      <c r="J92" s="30">
        <v>23</v>
      </c>
      <c r="K92" s="37">
        <f>L92-J92</f>
        <v>0</v>
      </c>
      <c r="L92" s="30">
        <v>23</v>
      </c>
      <c r="M92" s="30">
        <v>30</v>
      </c>
      <c r="N92" s="37">
        <f>O92-M92</f>
        <v>0</v>
      </c>
      <c r="O92" s="30">
        <v>30</v>
      </c>
      <c r="P92" s="30">
        <v>32</v>
      </c>
      <c r="Q92" s="37">
        <f>R92-P92</f>
        <v>1</v>
      </c>
      <c r="R92" s="30">
        <v>33</v>
      </c>
      <c r="S92" s="36">
        <v>0.99</v>
      </c>
      <c r="T92" s="81">
        <v>15</v>
      </c>
      <c r="U92" s="81"/>
      <c r="V92" s="64">
        <v>0</v>
      </c>
      <c r="W92" s="30">
        <v>0</v>
      </c>
      <c r="X92" s="30">
        <v>0</v>
      </c>
      <c r="Y92" s="30">
        <v>0</v>
      </c>
      <c r="Z92" s="30">
        <v>0</v>
      </c>
      <c r="AA92" s="30">
        <v>0</v>
      </c>
      <c r="AB92" s="30">
        <v>0</v>
      </c>
      <c r="AC92" s="64">
        <v>152</v>
      </c>
      <c r="AD92" s="30">
        <v>720</v>
      </c>
      <c r="AE92" s="30">
        <v>5</v>
      </c>
      <c r="AF92" s="30">
        <v>33</v>
      </c>
      <c r="AG92" s="30">
        <v>36</v>
      </c>
      <c r="AH92" s="30">
        <v>25</v>
      </c>
      <c r="AI92" s="30">
        <v>183</v>
      </c>
      <c r="AJ92" s="30">
        <v>0</v>
      </c>
      <c r="AK92" s="30">
        <v>6</v>
      </c>
      <c r="AL92" s="64">
        <v>0</v>
      </c>
      <c r="AM92" s="30">
        <v>0</v>
      </c>
      <c r="AN92" s="66">
        <v>0</v>
      </c>
      <c r="AO92" s="30">
        <v>2</v>
      </c>
      <c r="AP92" s="67">
        <v>2</v>
      </c>
      <c r="AQ92" s="17">
        <v>0</v>
      </c>
      <c r="AR92" s="17">
        <v>0</v>
      </c>
      <c r="AS92" s="68">
        <f>IFERROR($V92*$V$2+$W92*$W$2+IF($X$2=0,0,$X92/$X$2)+$Y92*$Y$2+$Z92*$Z$2+$AA92*$AA$2+$AC92*$AC$2+IF($AD$2=0,0,$AD92/$AD$2)+$AE$2*$AE92+$AH92*$AH$2+IF($AI$2=0,0,$AI92/$AI$2)+$AJ92*$AJ$2+IF($AL$2=0,0,$AL92/$AL$2)+$AM92*$AM$2+$AN92*$AN$2+$AO92*$AO$2+$AP92*$AP$2,0)</f>
        <v>116.3</v>
      </c>
      <c r="AT92" s="72">
        <f>IFERROR($AS92/$T92,"-")</f>
        <v>7.753333333333333</v>
      </c>
    </row>
    <row r="93" spans="1:46" x14ac:dyDescent="0.3">
      <c r="A93" s="94" t="s">
        <v>452</v>
      </c>
      <c r="B93" s="19" t="s">
        <v>42</v>
      </c>
      <c r="C93" s="19" t="s">
        <v>11</v>
      </c>
      <c r="D93" s="19">
        <v>12</v>
      </c>
      <c r="E93" s="19">
        <v>4</v>
      </c>
      <c r="F93" s="19">
        <v>5</v>
      </c>
      <c r="G93" s="19">
        <v>11</v>
      </c>
      <c r="H93" s="93" t="s">
        <v>436</v>
      </c>
      <c r="I93" s="21" t="s">
        <v>295</v>
      </c>
      <c r="J93" s="30">
        <v>300</v>
      </c>
      <c r="K93" s="37">
        <f>L93-J93</f>
        <v>0</v>
      </c>
      <c r="L93" s="30">
        <v>300</v>
      </c>
      <c r="M93" s="30">
        <v>138</v>
      </c>
      <c r="N93" s="37">
        <f>O93-M93</f>
        <v>2</v>
      </c>
      <c r="O93" s="30">
        <v>140</v>
      </c>
      <c r="P93" s="30">
        <v>148</v>
      </c>
      <c r="Q93" s="37">
        <f>R93-P93</f>
        <v>13</v>
      </c>
      <c r="R93" s="30">
        <v>161</v>
      </c>
      <c r="S93" s="36">
        <v>0.14000000000000001</v>
      </c>
      <c r="T93" s="81">
        <v>0</v>
      </c>
      <c r="U93" s="81"/>
      <c r="V93" s="64">
        <v>0</v>
      </c>
      <c r="W93" s="30">
        <v>0</v>
      </c>
      <c r="X93" s="30">
        <v>0</v>
      </c>
      <c r="Y93" s="30">
        <v>0</v>
      </c>
      <c r="Z93" s="30">
        <v>0</v>
      </c>
      <c r="AA93" s="30">
        <v>0</v>
      </c>
      <c r="AB93" s="30">
        <v>0</v>
      </c>
      <c r="AC93" s="64">
        <v>0</v>
      </c>
      <c r="AD93" s="30">
        <v>0</v>
      </c>
      <c r="AE93" s="30">
        <v>0</v>
      </c>
      <c r="AF93" s="30">
        <v>0</v>
      </c>
      <c r="AG93" s="30">
        <v>0</v>
      </c>
      <c r="AH93" s="30">
        <v>0</v>
      </c>
      <c r="AI93" s="30">
        <v>0</v>
      </c>
      <c r="AJ93" s="30">
        <v>0</v>
      </c>
      <c r="AK93" s="30">
        <v>0</v>
      </c>
      <c r="AL93" s="64">
        <v>0</v>
      </c>
      <c r="AM93" s="30">
        <v>0</v>
      </c>
      <c r="AN93" s="66">
        <v>0</v>
      </c>
      <c r="AO93" s="30">
        <v>0</v>
      </c>
      <c r="AP93" s="67">
        <v>0</v>
      </c>
      <c r="AQ93" s="17">
        <v>0</v>
      </c>
      <c r="AR93" s="17">
        <v>0</v>
      </c>
      <c r="AS93" s="68">
        <f>IFERROR($V93*$V$2+$W93*$W$2+IF($X$2=0,0,$X93/$X$2)+$Y93*$Y$2+$Z93*$Z$2+$AA93*$AA$2+$AC93*$AC$2+IF($AD$2=0,0,$AD93/$AD$2)+$AE$2*$AE93+$AH93*$AH$2+IF($AI$2=0,0,$AI93/$AI$2)+$AJ93*$AJ$2+IF($AL$2=0,0,$AL93/$AL$2)+$AM93*$AM$2+$AN93*$AN$2+$AO93*$AO$2+$AP93*$AP$2,0)</f>
        <v>0</v>
      </c>
      <c r="AT93" s="72" t="str">
        <f>IFERROR($AS93/$T93,"-")</f>
        <v>-</v>
      </c>
    </row>
    <row r="94" spans="1:46" x14ac:dyDescent="0.3">
      <c r="A94" s="94" t="s">
        <v>141</v>
      </c>
      <c r="B94" s="19" t="s">
        <v>43</v>
      </c>
      <c r="C94" s="19" t="s">
        <v>11</v>
      </c>
      <c r="D94" s="19">
        <v>12</v>
      </c>
      <c r="E94" s="19">
        <v>4</v>
      </c>
      <c r="F94" s="19">
        <v>5</v>
      </c>
      <c r="G94" s="19">
        <v>11</v>
      </c>
      <c r="H94" s="93"/>
      <c r="I94" s="21" t="s">
        <v>295</v>
      </c>
      <c r="J94" s="30">
        <v>31</v>
      </c>
      <c r="K94" s="37">
        <f>L94-J94</f>
        <v>-3</v>
      </c>
      <c r="L94" s="30">
        <v>28</v>
      </c>
      <c r="M94" s="30">
        <v>31</v>
      </c>
      <c r="N94" s="37">
        <f>O94-M94</f>
        <v>0</v>
      </c>
      <c r="O94" s="30">
        <v>31</v>
      </c>
      <c r="P94" s="30">
        <v>29</v>
      </c>
      <c r="Q94" s="37">
        <f>R94-P94</f>
        <v>-3</v>
      </c>
      <c r="R94" s="30">
        <v>26</v>
      </c>
      <c r="S94" s="36">
        <v>0.99</v>
      </c>
      <c r="T94" s="81">
        <v>16</v>
      </c>
      <c r="U94" s="81"/>
      <c r="V94" s="64">
        <v>0</v>
      </c>
      <c r="W94" s="30">
        <v>0</v>
      </c>
      <c r="X94" s="30">
        <v>0</v>
      </c>
      <c r="Y94" s="30">
        <v>0</v>
      </c>
      <c r="Z94" s="30">
        <v>0</v>
      </c>
      <c r="AA94" s="30">
        <v>0</v>
      </c>
      <c r="AB94" s="30">
        <v>0</v>
      </c>
      <c r="AC94" s="64">
        <v>0</v>
      </c>
      <c r="AD94" s="30">
        <v>0</v>
      </c>
      <c r="AE94" s="30">
        <v>0</v>
      </c>
      <c r="AF94" s="30">
        <v>0</v>
      </c>
      <c r="AG94" s="30">
        <v>177</v>
      </c>
      <c r="AH94" s="30">
        <v>105</v>
      </c>
      <c r="AI94" s="30">
        <v>1304</v>
      </c>
      <c r="AJ94" s="30">
        <v>6</v>
      </c>
      <c r="AK94" s="30">
        <v>63</v>
      </c>
      <c r="AL94" s="64">
        <v>0</v>
      </c>
      <c r="AM94" s="30">
        <v>0</v>
      </c>
      <c r="AN94" s="66">
        <v>0</v>
      </c>
      <c r="AO94" s="30">
        <v>2</v>
      </c>
      <c r="AP94" s="67">
        <v>2</v>
      </c>
      <c r="AQ94" s="17">
        <v>0</v>
      </c>
      <c r="AR94" s="17">
        <v>0</v>
      </c>
      <c r="AS94" s="68">
        <f>IFERROR($V94*$V$2+$W94*$W$2+IF($X$2=0,0,$X94/$X$2)+$Y94*$Y$2+$Z94*$Z$2+$AA94*$AA$2+$AC94*$AC$2+IF($AD$2=0,0,$AD94/$AD$2)+$AE$2*$AE94+$AH94*$AH$2+IF($AI$2=0,0,$AI94/$AI$2)+$AJ94*$AJ$2+IF($AL$2=0,0,$AL94/$AL$2)+$AM94*$AM$2+$AN94*$AN$2+$AO94*$AO$2+$AP94*$AP$2,0)</f>
        <v>162.4</v>
      </c>
      <c r="AT94" s="72">
        <f>IFERROR($AS94/$T94,"-")</f>
        <v>10.15</v>
      </c>
    </row>
    <row r="95" spans="1:46" x14ac:dyDescent="0.3">
      <c r="A95" s="94" t="s">
        <v>215</v>
      </c>
      <c r="B95" s="19" t="s">
        <v>43</v>
      </c>
      <c r="C95" s="19" t="s">
        <v>11</v>
      </c>
      <c r="D95" s="19">
        <v>12</v>
      </c>
      <c r="E95" s="19">
        <v>4</v>
      </c>
      <c r="F95" s="19">
        <v>5</v>
      </c>
      <c r="G95" s="19">
        <v>11</v>
      </c>
      <c r="H95" s="93" t="s">
        <v>436</v>
      </c>
      <c r="I95" s="21" t="s">
        <v>295</v>
      </c>
      <c r="J95" s="30">
        <v>74</v>
      </c>
      <c r="K95" s="37">
        <f>L95-J95</f>
        <v>2</v>
      </c>
      <c r="L95" s="30">
        <v>76</v>
      </c>
      <c r="M95" s="30">
        <v>66</v>
      </c>
      <c r="N95" s="37">
        <f>O95-M95</f>
        <v>-2</v>
      </c>
      <c r="O95" s="30">
        <v>64</v>
      </c>
      <c r="P95" s="30">
        <v>59</v>
      </c>
      <c r="Q95" s="37">
        <f>R95-P95</f>
        <v>5</v>
      </c>
      <c r="R95" s="30">
        <v>64</v>
      </c>
      <c r="S95" s="36">
        <v>0.93</v>
      </c>
      <c r="T95" s="81">
        <v>15</v>
      </c>
      <c r="U95" s="81"/>
      <c r="V95" s="64">
        <v>0</v>
      </c>
      <c r="W95" s="30">
        <v>0</v>
      </c>
      <c r="X95" s="30">
        <v>0</v>
      </c>
      <c r="Y95" s="30">
        <v>0</v>
      </c>
      <c r="Z95" s="30">
        <v>0</v>
      </c>
      <c r="AA95" s="30">
        <v>0</v>
      </c>
      <c r="AB95" s="30">
        <v>0</v>
      </c>
      <c r="AC95" s="64">
        <v>3</v>
      </c>
      <c r="AD95" s="30">
        <v>29</v>
      </c>
      <c r="AE95" s="30">
        <v>0</v>
      </c>
      <c r="AF95" s="30">
        <v>1</v>
      </c>
      <c r="AG95" s="30">
        <v>137</v>
      </c>
      <c r="AH95" s="30">
        <v>76</v>
      </c>
      <c r="AI95" s="30">
        <v>1135</v>
      </c>
      <c r="AJ95" s="30">
        <v>6</v>
      </c>
      <c r="AK95" s="30">
        <v>51</v>
      </c>
      <c r="AL95" s="64">
        <v>116</v>
      </c>
      <c r="AM95" s="30">
        <v>0</v>
      </c>
      <c r="AN95" s="66">
        <v>0</v>
      </c>
      <c r="AO95" s="30">
        <v>1</v>
      </c>
      <c r="AP95" s="67">
        <v>2</v>
      </c>
      <c r="AQ95" s="17">
        <v>0</v>
      </c>
      <c r="AR95" s="17">
        <v>0</v>
      </c>
      <c r="AS95" s="68">
        <f>IFERROR($V95*$V$2+$W95*$W$2+IF($X$2=0,0,$X95/$X$2)+$Y95*$Y$2+$Z95*$Z$2+$AA95*$AA$2+$AC95*$AC$2+IF($AD$2=0,0,$AD95/$AD$2)+$AE$2*$AE95+$AH95*$AH$2+IF($AI$2=0,0,$AI95/$AI$2)+$AJ95*$AJ$2+IF($AL$2=0,0,$AL95/$AL$2)+$AM95*$AM$2+$AN95*$AN$2+$AO95*$AO$2+$AP95*$AP$2,0)</f>
        <v>148.4</v>
      </c>
      <c r="AT95" s="72">
        <f>IFERROR($AS95/$T95,"-")</f>
        <v>9.8933333333333344</v>
      </c>
    </row>
    <row r="96" spans="1:46" x14ac:dyDescent="0.3">
      <c r="A96" s="94" t="s">
        <v>357</v>
      </c>
      <c r="B96" s="19" t="s">
        <v>44</v>
      </c>
      <c r="C96" s="19" t="s">
        <v>11</v>
      </c>
      <c r="D96" s="19">
        <v>12</v>
      </c>
      <c r="E96" s="19">
        <v>4</v>
      </c>
      <c r="F96" s="19">
        <v>5</v>
      </c>
      <c r="G96" s="19">
        <v>11</v>
      </c>
      <c r="H96" s="93" t="s">
        <v>436</v>
      </c>
      <c r="I96" s="21" t="s">
        <v>295</v>
      </c>
      <c r="J96" s="30">
        <v>300</v>
      </c>
      <c r="K96" s="37">
        <f>L96-J96</f>
        <v>-101</v>
      </c>
      <c r="L96" s="30">
        <v>199</v>
      </c>
      <c r="M96" s="30">
        <v>272</v>
      </c>
      <c r="N96" s="37">
        <f>O96-M96</f>
        <v>-39</v>
      </c>
      <c r="O96" s="30">
        <v>233</v>
      </c>
      <c r="P96" s="30">
        <v>300</v>
      </c>
      <c r="Q96" s="37">
        <f>R96-P96</f>
        <v>0</v>
      </c>
      <c r="R96" s="30">
        <v>300</v>
      </c>
      <c r="S96" s="36">
        <v>0.04</v>
      </c>
      <c r="T96" s="81">
        <v>4</v>
      </c>
      <c r="U96" s="81"/>
      <c r="V96" s="64">
        <v>59</v>
      </c>
      <c r="W96" s="30">
        <v>32</v>
      </c>
      <c r="X96" s="30">
        <v>616</v>
      </c>
      <c r="Y96" s="30">
        <v>4</v>
      </c>
      <c r="Z96" s="30">
        <v>4</v>
      </c>
      <c r="AA96" s="30">
        <v>9</v>
      </c>
      <c r="AB96" s="30">
        <v>29</v>
      </c>
      <c r="AC96" s="64">
        <v>6</v>
      </c>
      <c r="AD96" s="30">
        <v>22</v>
      </c>
      <c r="AE96" s="30">
        <v>0</v>
      </c>
      <c r="AF96" s="30">
        <v>2</v>
      </c>
      <c r="AG96" s="30">
        <v>0</v>
      </c>
      <c r="AH96" s="30">
        <v>0</v>
      </c>
      <c r="AI96" s="30">
        <v>0</v>
      </c>
      <c r="AJ96" s="30">
        <v>0</v>
      </c>
      <c r="AK96" s="30">
        <v>0</v>
      </c>
      <c r="AL96" s="64">
        <v>0</v>
      </c>
      <c r="AM96" s="30">
        <v>0</v>
      </c>
      <c r="AN96" s="66">
        <v>0</v>
      </c>
      <c r="AO96" s="30">
        <v>1</v>
      </c>
      <c r="AP96" s="67">
        <v>1</v>
      </c>
      <c r="AQ96" s="17">
        <v>0</v>
      </c>
      <c r="AR96" s="17">
        <v>0</v>
      </c>
      <c r="AS96" s="68">
        <f>IFERROR($V96*$V$2+$W96*$W$2+IF($X$2=0,0,$X96/$X$2)+$Y96*$Y$2+$Z96*$Z$2+$AA96*$AA$2+$AC96*$AC$2+IF($AD$2=0,0,$AD96/$AD$2)+$AE$2*$AE96+$AH96*$AH$2+IF($AI$2=0,0,$AI96/$AI$2)+$AJ96*$AJ$2+IF($AL$2=0,0,$AL96/$AL$2)+$AM96*$AM$2+$AN96*$AN$2+$AO96*$AO$2+$AP96*$AP$2,0)</f>
        <v>36.840000000000003</v>
      </c>
      <c r="AT96" s="72">
        <f>IFERROR($AS96/$T96,"-")</f>
        <v>9.2100000000000009</v>
      </c>
    </row>
    <row r="97" spans="1:46" x14ac:dyDescent="0.3">
      <c r="A97" s="94" t="s">
        <v>264</v>
      </c>
      <c r="B97" s="19" t="s">
        <v>45</v>
      </c>
      <c r="C97" s="19" t="s">
        <v>11</v>
      </c>
      <c r="D97" s="19">
        <v>12</v>
      </c>
      <c r="E97" s="19">
        <v>4</v>
      </c>
      <c r="F97" s="19">
        <v>5</v>
      </c>
      <c r="G97" s="19">
        <v>11</v>
      </c>
      <c r="H97" s="93" t="s">
        <v>436</v>
      </c>
      <c r="I97" s="21" t="s">
        <v>295</v>
      </c>
      <c r="J97" s="30">
        <v>248</v>
      </c>
      <c r="K97" s="37">
        <f>L97-J97</f>
        <v>-5</v>
      </c>
      <c r="L97" s="30">
        <v>243</v>
      </c>
      <c r="M97" s="30">
        <v>300</v>
      </c>
      <c r="N97" s="37">
        <f>O97-M97</f>
        <v>0</v>
      </c>
      <c r="O97" s="30">
        <v>300</v>
      </c>
      <c r="P97" s="30">
        <v>300</v>
      </c>
      <c r="Q97" s="37">
        <f>R97-P97</f>
        <v>0</v>
      </c>
      <c r="R97" s="30">
        <v>300</v>
      </c>
      <c r="S97" s="36">
        <v>0</v>
      </c>
      <c r="T97" s="81">
        <v>16</v>
      </c>
      <c r="U97" s="81"/>
      <c r="V97" s="64">
        <v>0</v>
      </c>
      <c r="W97" s="30">
        <v>0</v>
      </c>
      <c r="X97" s="30">
        <v>0</v>
      </c>
      <c r="Y97" s="30">
        <v>0</v>
      </c>
      <c r="Z97" s="30">
        <v>0</v>
      </c>
      <c r="AA97" s="30">
        <v>0</v>
      </c>
      <c r="AB97" s="30">
        <v>0</v>
      </c>
      <c r="AC97" s="64">
        <v>0</v>
      </c>
      <c r="AD97" s="30">
        <v>0</v>
      </c>
      <c r="AE97" s="30">
        <v>0</v>
      </c>
      <c r="AF97" s="30">
        <v>0</v>
      </c>
      <c r="AG97" s="30">
        <v>77</v>
      </c>
      <c r="AH97" s="30">
        <v>46</v>
      </c>
      <c r="AI97" s="30">
        <v>517</v>
      </c>
      <c r="AJ97" s="30">
        <v>3</v>
      </c>
      <c r="AK97" s="30">
        <v>27</v>
      </c>
      <c r="AL97" s="64">
        <v>0</v>
      </c>
      <c r="AM97" s="30">
        <v>0</v>
      </c>
      <c r="AN97" s="66">
        <v>0</v>
      </c>
      <c r="AO97" s="30">
        <v>0</v>
      </c>
      <c r="AP97" s="67">
        <v>0</v>
      </c>
      <c r="AQ97" s="17">
        <v>0</v>
      </c>
      <c r="AR97" s="17">
        <v>0</v>
      </c>
      <c r="AS97" s="68">
        <f>IFERROR($V97*$V$2+$W97*$W$2+IF($X$2=0,0,$X97/$X$2)+$Y97*$Y$2+$Z97*$Z$2+$AA97*$AA$2+$AC97*$AC$2+IF($AD$2=0,0,$AD97/$AD$2)+$AE$2*$AE97+$AH97*$AH$2+IF($AI$2=0,0,$AI97/$AI$2)+$AJ97*$AJ$2+IF($AL$2=0,0,$AL97/$AL$2)+$AM97*$AM$2+$AN97*$AN$2+$AO97*$AO$2+$AP97*$AP$2,0)</f>
        <v>69.7</v>
      </c>
      <c r="AT97" s="72">
        <f>IFERROR($AS97/$T97,"-")</f>
        <v>4.3562500000000002</v>
      </c>
    </row>
    <row r="98" spans="1:46" x14ac:dyDescent="0.3">
      <c r="A98" s="94" t="s">
        <v>446</v>
      </c>
      <c r="B98" s="19" t="s">
        <v>44</v>
      </c>
      <c r="C98" s="19" t="s">
        <v>11</v>
      </c>
      <c r="D98" s="20">
        <v>12</v>
      </c>
      <c r="E98" s="20">
        <v>4</v>
      </c>
      <c r="F98" s="19">
        <v>5</v>
      </c>
      <c r="G98" s="19">
        <v>11</v>
      </c>
      <c r="H98" s="93" t="s">
        <v>436</v>
      </c>
      <c r="I98" s="21" t="s">
        <v>295</v>
      </c>
      <c r="J98" s="30">
        <v>300</v>
      </c>
      <c r="K98" s="37">
        <f>L98-J98</f>
        <v>0</v>
      </c>
      <c r="L98" s="30">
        <v>300</v>
      </c>
      <c r="M98" s="30">
        <v>300</v>
      </c>
      <c r="N98" s="37">
        <f>O98-M98</f>
        <v>0</v>
      </c>
      <c r="O98" s="30">
        <v>300</v>
      </c>
      <c r="P98" s="30">
        <v>300</v>
      </c>
      <c r="Q98" s="37">
        <f>R98-P98</f>
        <v>0</v>
      </c>
      <c r="R98" s="30">
        <v>300</v>
      </c>
      <c r="S98" s="36">
        <v>0.02</v>
      </c>
      <c r="T98" s="81">
        <v>0</v>
      </c>
      <c r="U98" s="81"/>
      <c r="V98" s="64" t="s">
        <v>295</v>
      </c>
      <c r="W98" s="30" t="s">
        <v>295</v>
      </c>
      <c r="X98" s="30" t="s">
        <v>295</v>
      </c>
      <c r="Y98" s="30" t="s">
        <v>295</v>
      </c>
      <c r="Z98" s="30" t="s">
        <v>295</v>
      </c>
      <c r="AA98" s="30" t="s">
        <v>295</v>
      </c>
      <c r="AB98" s="30" t="s">
        <v>295</v>
      </c>
      <c r="AC98" s="64" t="s">
        <v>295</v>
      </c>
      <c r="AD98" s="30" t="s">
        <v>295</v>
      </c>
      <c r="AE98" s="30" t="s">
        <v>295</v>
      </c>
      <c r="AF98" s="30" t="s">
        <v>295</v>
      </c>
      <c r="AG98" s="30" t="s">
        <v>295</v>
      </c>
      <c r="AH98" s="30" t="s">
        <v>295</v>
      </c>
      <c r="AI98" s="30" t="s">
        <v>295</v>
      </c>
      <c r="AJ98" s="30" t="s">
        <v>295</v>
      </c>
      <c r="AK98" s="30" t="s">
        <v>295</v>
      </c>
      <c r="AL98" s="64" t="s">
        <v>295</v>
      </c>
      <c r="AM98" s="30" t="s">
        <v>295</v>
      </c>
      <c r="AN98" s="66" t="s">
        <v>295</v>
      </c>
      <c r="AO98" s="30" t="s">
        <v>295</v>
      </c>
      <c r="AP98" s="67" t="s">
        <v>295</v>
      </c>
      <c r="AQ98" s="17">
        <v>0</v>
      </c>
      <c r="AR98" s="17">
        <v>0</v>
      </c>
      <c r="AS98" s="68">
        <f>IFERROR($V98*$V$2+$W98*$W$2+IF($X$2=0,0,$X98/$X$2)+$Y98*$Y$2+$Z98*$Z$2+$AA98*$AA$2+$AC98*$AC$2+IF($AD$2=0,0,$AD98/$AD$2)+$AE$2*$AE98+$AH98*$AH$2+IF($AI$2=0,0,$AI98/$AI$2)+$AJ98*$AJ$2+IF($AL$2=0,0,$AL98/$AL$2)+$AM98*$AM$2+$AN98*$AN$2+$AO98*$AO$2+$AP98*$AP$2,0)</f>
        <v>0</v>
      </c>
      <c r="AT98" s="72" t="str">
        <f>IFERROR($AS98/$T98,"-")</f>
        <v>-</v>
      </c>
    </row>
    <row r="99" spans="1:46" x14ac:dyDescent="0.3">
      <c r="A99" s="94" t="s">
        <v>300</v>
      </c>
      <c r="B99" s="19" t="s">
        <v>42</v>
      </c>
      <c r="C99" s="19" t="s">
        <v>11</v>
      </c>
      <c r="D99" s="20">
        <v>12</v>
      </c>
      <c r="E99" s="20">
        <v>4</v>
      </c>
      <c r="F99" s="19">
        <v>5</v>
      </c>
      <c r="G99" s="19">
        <v>11</v>
      </c>
      <c r="H99" s="93" t="s">
        <v>436</v>
      </c>
      <c r="I99" s="21" t="s">
        <v>295</v>
      </c>
      <c r="J99" s="30">
        <v>208</v>
      </c>
      <c r="K99" s="37">
        <f>L99-J99</f>
        <v>-4</v>
      </c>
      <c r="L99" s="30">
        <v>204</v>
      </c>
      <c r="M99" s="30">
        <v>247</v>
      </c>
      <c r="N99" s="37">
        <f>O99-M99</f>
        <v>-4</v>
      </c>
      <c r="O99" s="30">
        <v>243</v>
      </c>
      <c r="P99" s="30">
        <v>300</v>
      </c>
      <c r="Q99" s="37">
        <f>R99-P99</f>
        <v>0</v>
      </c>
      <c r="R99" s="30">
        <v>300</v>
      </c>
      <c r="S99" s="36">
        <v>0.05</v>
      </c>
      <c r="T99" s="81">
        <v>16</v>
      </c>
      <c r="U99" s="81"/>
      <c r="V99" s="64">
        <v>0</v>
      </c>
      <c r="W99" s="30">
        <v>0</v>
      </c>
      <c r="X99" s="30">
        <v>0</v>
      </c>
      <c r="Y99" s="30">
        <v>0</v>
      </c>
      <c r="Z99" s="30">
        <v>0</v>
      </c>
      <c r="AA99" s="30">
        <v>0</v>
      </c>
      <c r="AB99" s="30">
        <v>0</v>
      </c>
      <c r="AC99" s="64">
        <v>207</v>
      </c>
      <c r="AD99" s="30">
        <v>863</v>
      </c>
      <c r="AE99" s="30">
        <v>7</v>
      </c>
      <c r="AF99" s="30">
        <v>43</v>
      </c>
      <c r="AG99" s="30">
        <v>35</v>
      </c>
      <c r="AH99" s="30">
        <v>24</v>
      </c>
      <c r="AI99" s="30">
        <v>111</v>
      </c>
      <c r="AJ99" s="30">
        <v>0</v>
      </c>
      <c r="AK99" s="30">
        <v>3</v>
      </c>
      <c r="AL99" s="64">
        <v>0</v>
      </c>
      <c r="AM99" s="30">
        <v>0</v>
      </c>
      <c r="AN99" s="66">
        <v>0</v>
      </c>
      <c r="AO99" s="30">
        <v>3</v>
      </c>
      <c r="AP99" s="67">
        <v>1</v>
      </c>
      <c r="AQ99" s="17">
        <v>0</v>
      </c>
      <c r="AR99" s="17">
        <v>0</v>
      </c>
      <c r="AS99" s="68">
        <f>IFERROR($V99*$V$2+$W99*$W$2+IF($X$2=0,0,$X99/$X$2)+$Y99*$Y$2+$Z99*$Z$2+$AA99*$AA$2+$AC99*$AC$2+IF($AD$2=0,0,$AD99/$AD$2)+$AE$2*$AE99+$AH99*$AH$2+IF($AI$2=0,0,$AI99/$AI$2)+$AJ99*$AJ$2+IF($AL$2=0,0,$AL99/$AL$2)+$AM99*$AM$2+$AN99*$AN$2+$AO99*$AO$2+$AP99*$AP$2,0)</f>
        <v>137.4</v>
      </c>
      <c r="AT99" s="72">
        <f>IFERROR($AS99/$T99,"-")</f>
        <v>8.5875000000000004</v>
      </c>
    </row>
    <row r="100" spans="1:46" x14ac:dyDescent="0.3">
      <c r="A100" s="94" t="s">
        <v>433</v>
      </c>
      <c r="B100" s="19" t="s">
        <v>45</v>
      </c>
      <c r="C100" s="19" t="s">
        <v>11</v>
      </c>
      <c r="D100" s="20">
        <v>12</v>
      </c>
      <c r="E100" s="20">
        <v>4</v>
      </c>
      <c r="F100" s="19">
        <v>5</v>
      </c>
      <c r="G100" s="19">
        <v>11</v>
      </c>
      <c r="H100" s="93"/>
      <c r="I100" s="21" t="s">
        <v>295</v>
      </c>
      <c r="J100" s="30">
        <v>300</v>
      </c>
      <c r="K100" s="37">
        <f>L100-J100</f>
        <v>0</v>
      </c>
      <c r="L100" s="30">
        <v>300</v>
      </c>
      <c r="M100" s="30">
        <v>210</v>
      </c>
      <c r="N100" s="37">
        <f>O100-M100</f>
        <v>90</v>
      </c>
      <c r="O100" s="30">
        <v>300</v>
      </c>
      <c r="P100" s="30">
        <v>185</v>
      </c>
      <c r="Q100" s="37">
        <f>R100-P100</f>
        <v>115</v>
      </c>
      <c r="R100" s="30">
        <v>300</v>
      </c>
      <c r="S100" s="36">
        <v>0.02</v>
      </c>
      <c r="T100" s="81">
        <v>0</v>
      </c>
      <c r="U100" s="81"/>
      <c r="V100" s="64" t="s">
        <v>295</v>
      </c>
      <c r="W100" s="30" t="s">
        <v>295</v>
      </c>
      <c r="X100" s="30" t="s">
        <v>295</v>
      </c>
      <c r="Y100" s="30" t="s">
        <v>295</v>
      </c>
      <c r="Z100" s="30" t="s">
        <v>295</v>
      </c>
      <c r="AA100" s="30" t="s">
        <v>295</v>
      </c>
      <c r="AB100" s="30" t="s">
        <v>295</v>
      </c>
      <c r="AC100" s="64" t="s">
        <v>295</v>
      </c>
      <c r="AD100" s="30" t="s">
        <v>295</v>
      </c>
      <c r="AE100" s="30" t="s">
        <v>295</v>
      </c>
      <c r="AF100" s="30" t="s">
        <v>295</v>
      </c>
      <c r="AG100" s="30" t="s">
        <v>295</v>
      </c>
      <c r="AH100" s="30" t="s">
        <v>295</v>
      </c>
      <c r="AI100" s="30" t="s">
        <v>295</v>
      </c>
      <c r="AJ100" s="30" t="s">
        <v>295</v>
      </c>
      <c r="AK100" s="30" t="s">
        <v>295</v>
      </c>
      <c r="AL100" s="64" t="s">
        <v>295</v>
      </c>
      <c r="AM100" s="30" t="s">
        <v>295</v>
      </c>
      <c r="AN100" s="66" t="s">
        <v>295</v>
      </c>
      <c r="AO100" s="30" t="s">
        <v>295</v>
      </c>
      <c r="AP100" s="67" t="s">
        <v>295</v>
      </c>
      <c r="AQ100" s="17">
        <v>0</v>
      </c>
      <c r="AR100" s="17">
        <v>0</v>
      </c>
      <c r="AS100" s="68">
        <f>IFERROR($V100*$V$2+$W100*$W$2+IF($X$2=0,0,$X100/$X$2)+$Y100*$Y$2+$Z100*$Z$2+$AA100*$AA$2+$AC100*$AC$2+IF($AD$2=0,0,$AD100/$AD$2)+$AE$2*$AE100+$AH100*$AH$2+IF($AI$2=0,0,$AI100/$AI$2)+$AJ100*$AJ$2+IF($AL$2=0,0,$AL100/$AL$2)+$AM100*$AM$2+$AN100*$AN$2+$AO100*$AO$2+$AP100*$AP$2,0)</f>
        <v>0</v>
      </c>
      <c r="AT100" s="72" t="str">
        <f>IFERROR($AS100/$T100,"-")</f>
        <v>-</v>
      </c>
    </row>
    <row r="101" spans="1:46" x14ac:dyDescent="0.3">
      <c r="A101" s="94" t="s">
        <v>320</v>
      </c>
      <c r="B101" s="19" t="s">
        <v>42</v>
      </c>
      <c r="C101" s="19" t="s">
        <v>28</v>
      </c>
      <c r="D101" s="19">
        <v>7</v>
      </c>
      <c r="E101" s="19">
        <v>9</v>
      </c>
      <c r="F101" s="19">
        <v>18</v>
      </c>
      <c r="G101" s="19">
        <v>10</v>
      </c>
      <c r="H101" s="93" t="s">
        <v>551</v>
      </c>
      <c r="I101" s="21" t="s">
        <v>295</v>
      </c>
      <c r="J101" s="30">
        <v>100</v>
      </c>
      <c r="K101" s="37">
        <f>L101-J101</f>
        <v>-21</v>
      </c>
      <c r="L101" s="30">
        <v>79</v>
      </c>
      <c r="M101" s="30">
        <v>81</v>
      </c>
      <c r="N101" s="37">
        <f>O101-M101</f>
        <v>0</v>
      </c>
      <c r="O101" s="30">
        <v>81</v>
      </c>
      <c r="P101" s="30">
        <v>78</v>
      </c>
      <c r="Q101" s="37">
        <f>R101-P101</f>
        <v>1</v>
      </c>
      <c r="R101" s="30">
        <v>79</v>
      </c>
      <c r="S101" s="36">
        <v>0.7</v>
      </c>
      <c r="T101" s="81">
        <v>16</v>
      </c>
      <c r="U101" s="81"/>
      <c r="V101" s="64">
        <v>0</v>
      </c>
      <c r="W101" s="30">
        <v>0</v>
      </c>
      <c r="X101" s="30">
        <v>0</v>
      </c>
      <c r="Y101" s="30">
        <v>0</v>
      </c>
      <c r="Z101" s="30">
        <v>0</v>
      </c>
      <c r="AA101" s="30">
        <v>0</v>
      </c>
      <c r="AB101" s="30">
        <v>0</v>
      </c>
      <c r="AC101" s="64">
        <v>143</v>
      </c>
      <c r="AD101" s="30">
        <v>597</v>
      </c>
      <c r="AE101" s="30">
        <v>2</v>
      </c>
      <c r="AF101" s="30">
        <v>27</v>
      </c>
      <c r="AG101" s="30">
        <v>38</v>
      </c>
      <c r="AH101" s="30">
        <v>25</v>
      </c>
      <c r="AI101" s="30">
        <v>183</v>
      </c>
      <c r="AJ101" s="30">
        <v>1</v>
      </c>
      <c r="AK101" s="30">
        <v>11</v>
      </c>
      <c r="AL101" s="64">
        <v>1077</v>
      </c>
      <c r="AM101" s="30">
        <v>0</v>
      </c>
      <c r="AN101" s="66">
        <v>0</v>
      </c>
      <c r="AO101" s="30">
        <v>4</v>
      </c>
      <c r="AP101" s="67">
        <v>2</v>
      </c>
      <c r="AQ101" s="17">
        <v>0</v>
      </c>
      <c r="AR101" s="17">
        <v>0</v>
      </c>
      <c r="AS101" s="68">
        <f>IFERROR($V101*$V$2+$W101*$W$2+IF($X$2=0,0,$X101/$X$2)+$Y101*$Y$2+$Z101*$Z$2+$AA101*$AA$2+$AC101*$AC$2+IF($AD$2=0,0,$AD101/$AD$2)+$AE$2*$AE101+$AH101*$AH$2+IF($AI$2=0,0,$AI101/$AI$2)+$AJ101*$AJ$2+IF($AL$2=0,0,$AL101/$AL$2)+$AM101*$AM$2+$AN101*$AN$2+$AO101*$AO$2+$AP101*$AP$2,0)</f>
        <v>92</v>
      </c>
      <c r="AT101" s="72">
        <f>IFERROR($AS101/$T101,"-")</f>
        <v>5.75</v>
      </c>
    </row>
    <row r="102" spans="1:46" x14ac:dyDescent="0.3">
      <c r="A102" s="94" t="s">
        <v>227</v>
      </c>
      <c r="B102" s="19" t="s">
        <v>43</v>
      </c>
      <c r="C102" s="19" t="s">
        <v>72</v>
      </c>
      <c r="D102" s="19">
        <v>7</v>
      </c>
      <c r="E102" s="19">
        <v>9</v>
      </c>
      <c r="F102" s="19">
        <v>18</v>
      </c>
      <c r="G102" s="19">
        <v>8</v>
      </c>
      <c r="H102" s="93" t="s">
        <v>436</v>
      </c>
      <c r="I102" s="21" t="s">
        <v>295</v>
      </c>
      <c r="J102" s="30">
        <v>150</v>
      </c>
      <c r="K102" s="37">
        <f>L102-J102</f>
        <v>21</v>
      </c>
      <c r="L102" s="30">
        <v>171</v>
      </c>
      <c r="M102" s="30">
        <v>181</v>
      </c>
      <c r="N102" s="37">
        <f>O102-M102</f>
        <v>-2</v>
      </c>
      <c r="O102" s="30">
        <v>179</v>
      </c>
      <c r="P102" s="30">
        <v>164</v>
      </c>
      <c r="Q102" s="37">
        <f>R102-P102</f>
        <v>0</v>
      </c>
      <c r="R102" s="30">
        <v>164</v>
      </c>
      <c r="S102" s="36">
        <v>0.23</v>
      </c>
      <c r="T102" s="81">
        <v>14</v>
      </c>
      <c r="U102" s="81"/>
      <c r="V102" s="64">
        <v>0</v>
      </c>
      <c r="W102" s="30">
        <v>0</v>
      </c>
      <c r="X102" s="30">
        <v>0</v>
      </c>
      <c r="Y102" s="30">
        <v>0</v>
      </c>
      <c r="Z102" s="30">
        <v>0</v>
      </c>
      <c r="AA102" s="30">
        <v>0</v>
      </c>
      <c r="AB102" s="30">
        <v>0</v>
      </c>
      <c r="AC102" s="64">
        <v>0</v>
      </c>
      <c r="AD102" s="30">
        <v>0</v>
      </c>
      <c r="AE102" s="30">
        <v>0</v>
      </c>
      <c r="AF102" s="30">
        <v>0</v>
      </c>
      <c r="AG102" s="30">
        <v>111</v>
      </c>
      <c r="AH102" s="30">
        <v>69</v>
      </c>
      <c r="AI102" s="30">
        <v>789</v>
      </c>
      <c r="AJ102" s="30">
        <v>4</v>
      </c>
      <c r="AK102" s="30">
        <v>35</v>
      </c>
      <c r="AL102" s="64">
        <v>0</v>
      </c>
      <c r="AM102" s="30">
        <v>0</v>
      </c>
      <c r="AN102" s="66">
        <v>0</v>
      </c>
      <c r="AO102" s="30">
        <v>1</v>
      </c>
      <c r="AP102" s="67">
        <v>1</v>
      </c>
      <c r="AQ102" s="17">
        <v>0</v>
      </c>
      <c r="AR102" s="17">
        <v>0</v>
      </c>
      <c r="AS102" s="68">
        <f>IFERROR($V102*$V$2+$W102*$W$2+IF($X$2=0,0,$X102/$X$2)+$Y102*$Y$2+$Z102*$Z$2+$AA102*$AA$2+$AC102*$AC$2+IF($AD$2=0,0,$AD102/$AD$2)+$AE$2*$AE102+$AH102*$AH$2+IF($AI$2=0,0,$AI102/$AI$2)+$AJ102*$AJ$2+IF($AL$2=0,0,$AL102/$AL$2)+$AM102*$AM$2+$AN102*$AN$2+$AO102*$AO$2+$AP102*$AP$2,0)</f>
        <v>100.9</v>
      </c>
      <c r="AT102" s="72">
        <f>IFERROR($AS102/$T102,"-")</f>
        <v>7.2071428571428573</v>
      </c>
    </row>
    <row r="103" spans="1:46" x14ac:dyDescent="0.3">
      <c r="A103" s="94" t="s">
        <v>420</v>
      </c>
      <c r="B103" s="19" t="s">
        <v>45</v>
      </c>
      <c r="C103" s="19" t="s">
        <v>28</v>
      </c>
      <c r="D103" s="19">
        <v>7</v>
      </c>
      <c r="E103" s="19">
        <v>9</v>
      </c>
      <c r="F103" s="19">
        <v>18</v>
      </c>
      <c r="G103" s="19">
        <v>10</v>
      </c>
      <c r="H103" s="93" t="s">
        <v>535</v>
      </c>
      <c r="I103" s="21" t="s">
        <v>295</v>
      </c>
      <c r="J103" s="30">
        <v>130</v>
      </c>
      <c r="K103" s="37">
        <f>L103-J103</f>
        <v>1</v>
      </c>
      <c r="L103" s="30">
        <v>131</v>
      </c>
      <c r="M103" s="30">
        <v>128</v>
      </c>
      <c r="N103" s="37">
        <f>O103-M103</f>
        <v>2</v>
      </c>
      <c r="O103" s="30">
        <v>130</v>
      </c>
      <c r="P103" s="30">
        <v>119</v>
      </c>
      <c r="Q103" s="37">
        <f>R103-P103</f>
        <v>0</v>
      </c>
      <c r="R103" s="30">
        <v>119</v>
      </c>
      <c r="S103" s="36">
        <v>0.51</v>
      </c>
      <c r="T103" s="81">
        <v>14</v>
      </c>
      <c r="U103" s="81"/>
      <c r="V103" s="64">
        <v>0</v>
      </c>
      <c r="W103" s="30">
        <v>0</v>
      </c>
      <c r="X103" s="30">
        <v>0</v>
      </c>
      <c r="Y103" s="30">
        <v>0</v>
      </c>
      <c r="Z103" s="30">
        <v>0</v>
      </c>
      <c r="AA103" s="30">
        <v>0</v>
      </c>
      <c r="AB103" s="30">
        <v>0</v>
      </c>
      <c r="AC103" s="64">
        <v>0</v>
      </c>
      <c r="AD103" s="30">
        <v>0</v>
      </c>
      <c r="AE103" s="30">
        <v>0</v>
      </c>
      <c r="AF103" s="30">
        <v>0</v>
      </c>
      <c r="AG103" s="30">
        <v>70</v>
      </c>
      <c r="AH103" s="30">
        <v>47</v>
      </c>
      <c r="AI103" s="30">
        <v>537</v>
      </c>
      <c r="AJ103" s="30">
        <v>5</v>
      </c>
      <c r="AK103" s="30">
        <v>27</v>
      </c>
      <c r="AL103" s="64">
        <v>0</v>
      </c>
      <c r="AM103" s="30">
        <v>0</v>
      </c>
      <c r="AN103" s="66">
        <v>0</v>
      </c>
      <c r="AO103" s="30">
        <v>0</v>
      </c>
      <c r="AP103" s="67">
        <v>0</v>
      </c>
      <c r="AQ103" s="17">
        <v>0</v>
      </c>
      <c r="AR103" s="17">
        <v>0</v>
      </c>
      <c r="AS103" s="68">
        <f>IFERROR($V103*$V$2+$W103*$W$2+IF($X$2=0,0,$X103/$X$2)+$Y103*$Y$2+$Z103*$Z$2+$AA103*$AA$2+$AC103*$AC$2+IF($AD$2=0,0,$AD103/$AD$2)+$AE$2*$AE103+$AH103*$AH$2+IF($AI$2=0,0,$AI103/$AI$2)+$AJ103*$AJ$2+IF($AL$2=0,0,$AL103/$AL$2)+$AM103*$AM$2+$AN103*$AN$2+$AO103*$AO$2+$AP103*$AP$2,0)</f>
        <v>83.7</v>
      </c>
      <c r="AT103" s="72">
        <f>IFERROR($AS103/$T103,"-")</f>
        <v>5.9785714285714286</v>
      </c>
    </row>
    <row r="104" spans="1:46" x14ac:dyDescent="0.3">
      <c r="A104" s="94" t="s">
        <v>199</v>
      </c>
      <c r="B104" s="19" t="s">
        <v>43</v>
      </c>
      <c r="C104" s="19" t="s">
        <v>28</v>
      </c>
      <c r="D104" s="19">
        <v>7</v>
      </c>
      <c r="E104" s="19">
        <v>9</v>
      </c>
      <c r="F104" s="19">
        <v>18</v>
      </c>
      <c r="G104" s="19">
        <v>10</v>
      </c>
      <c r="H104" s="93" t="s">
        <v>436</v>
      </c>
      <c r="I104" s="21" t="s">
        <v>295</v>
      </c>
      <c r="J104" s="30">
        <v>48</v>
      </c>
      <c r="K104" s="37">
        <f>L104-J104</f>
        <v>-2</v>
      </c>
      <c r="L104" s="30">
        <v>46</v>
      </c>
      <c r="M104" s="30">
        <v>53</v>
      </c>
      <c r="N104" s="37">
        <f>O104-M104</f>
        <v>0</v>
      </c>
      <c r="O104" s="30">
        <v>53</v>
      </c>
      <c r="P104" s="30">
        <v>43</v>
      </c>
      <c r="Q104" s="37">
        <f>R104-P104</f>
        <v>-2</v>
      </c>
      <c r="R104" s="30">
        <v>41</v>
      </c>
      <c r="S104" s="36">
        <v>0.96</v>
      </c>
      <c r="T104" s="81">
        <v>16</v>
      </c>
      <c r="U104" s="81"/>
      <c r="V104" s="64">
        <v>0</v>
      </c>
      <c r="W104" s="30">
        <v>0</v>
      </c>
      <c r="X104" s="30">
        <v>0</v>
      </c>
      <c r="Y104" s="30">
        <v>0</v>
      </c>
      <c r="Z104" s="30">
        <v>0</v>
      </c>
      <c r="AA104" s="30">
        <v>0</v>
      </c>
      <c r="AB104" s="30">
        <v>0</v>
      </c>
      <c r="AC104" s="64">
        <v>6</v>
      </c>
      <c r="AD104" s="30">
        <v>41</v>
      </c>
      <c r="AE104" s="30">
        <v>0</v>
      </c>
      <c r="AF104" s="30">
        <v>3</v>
      </c>
      <c r="AG104" s="30">
        <v>128</v>
      </c>
      <c r="AH104" s="30">
        <v>90</v>
      </c>
      <c r="AI104" s="30">
        <v>813</v>
      </c>
      <c r="AJ104" s="30">
        <v>6</v>
      </c>
      <c r="AK104" s="30">
        <v>50</v>
      </c>
      <c r="AL104" s="64">
        <v>175</v>
      </c>
      <c r="AM104" s="30">
        <v>0</v>
      </c>
      <c r="AN104" s="66">
        <v>0</v>
      </c>
      <c r="AO104" s="30">
        <v>1</v>
      </c>
      <c r="AP104" s="67">
        <v>1</v>
      </c>
      <c r="AQ104" s="17">
        <v>0</v>
      </c>
      <c r="AR104" s="17">
        <v>0</v>
      </c>
      <c r="AS104" s="68">
        <f>IFERROR($V104*$V$2+$W104*$W$2+IF($X$2=0,0,$X104/$X$2)+$Y104*$Y$2+$Z104*$Z$2+$AA104*$AA$2+$AC104*$AC$2+IF($AD$2=0,0,$AD104/$AD$2)+$AE$2*$AE104+$AH104*$AH$2+IF($AI$2=0,0,$AI104/$AI$2)+$AJ104*$AJ$2+IF($AL$2=0,0,$AL104/$AL$2)+$AM104*$AM$2+$AN104*$AN$2+$AO104*$AO$2+$AP104*$AP$2,0)</f>
        <v>119.39999999999999</v>
      </c>
      <c r="AT104" s="72">
        <f>IFERROR($AS104/$T104,"-")</f>
        <v>7.4624999999999995</v>
      </c>
    </row>
    <row r="105" spans="1:46" x14ac:dyDescent="0.3">
      <c r="A105" s="94" t="s">
        <v>180</v>
      </c>
      <c r="B105" s="19" t="s">
        <v>42</v>
      </c>
      <c r="C105" s="19" t="s">
        <v>28</v>
      </c>
      <c r="D105" s="19">
        <v>7</v>
      </c>
      <c r="E105" s="19">
        <v>9</v>
      </c>
      <c r="F105" s="19">
        <v>18</v>
      </c>
      <c r="G105" s="19">
        <v>10</v>
      </c>
      <c r="H105" s="93" t="s">
        <v>436</v>
      </c>
      <c r="I105" s="21" t="s">
        <v>295</v>
      </c>
      <c r="J105" s="30">
        <v>222</v>
      </c>
      <c r="K105" s="37">
        <f>L105-J105</f>
        <v>-4</v>
      </c>
      <c r="L105" s="30">
        <v>218</v>
      </c>
      <c r="M105" s="30">
        <v>300</v>
      </c>
      <c r="N105" s="37">
        <f>O105-M105</f>
        <v>0</v>
      </c>
      <c r="O105" s="30">
        <v>300</v>
      </c>
      <c r="P105" s="30">
        <v>300</v>
      </c>
      <c r="Q105" s="37">
        <f>R105-P105</f>
        <v>0</v>
      </c>
      <c r="R105" s="30">
        <v>300</v>
      </c>
      <c r="S105" s="36">
        <v>0</v>
      </c>
      <c r="T105" s="81">
        <v>13</v>
      </c>
      <c r="U105" s="81"/>
      <c r="V105" s="64">
        <v>0</v>
      </c>
      <c r="W105" s="30">
        <v>0</v>
      </c>
      <c r="X105" s="30">
        <v>0</v>
      </c>
      <c r="Y105" s="30">
        <v>0</v>
      </c>
      <c r="Z105" s="30">
        <v>0</v>
      </c>
      <c r="AA105" s="30">
        <v>0</v>
      </c>
      <c r="AB105" s="30">
        <v>0</v>
      </c>
      <c r="AC105" s="64">
        <v>90</v>
      </c>
      <c r="AD105" s="30">
        <v>311</v>
      </c>
      <c r="AE105" s="30">
        <v>4</v>
      </c>
      <c r="AF105" s="30">
        <v>18</v>
      </c>
      <c r="AG105" s="30">
        <v>27</v>
      </c>
      <c r="AH105" s="30">
        <v>22</v>
      </c>
      <c r="AI105" s="30">
        <v>286</v>
      </c>
      <c r="AJ105" s="30">
        <v>0</v>
      </c>
      <c r="AK105" s="30">
        <v>10</v>
      </c>
      <c r="AL105" s="64">
        <v>11</v>
      </c>
      <c r="AM105" s="30">
        <v>0</v>
      </c>
      <c r="AN105" s="66">
        <v>0</v>
      </c>
      <c r="AO105" s="30">
        <v>1</v>
      </c>
      <c r="AP105" s="67">
        <v>0</v>
      </c>
      <c r="AQ105" s="17">
        <v>0</v>
      </c>
      <c r="AR105" s="17">
        <v>0</v>
      </c>
      <c r="AS105" s="68">
        <f>IFERROR($V105*$V$2+$W105*$W$2+IF($X$2=0,0,$X105/$X$2)+$Y105*$Y$2+$Z105*$Z$2+$AA105*$AA$2+$AC105*$AC$2+IF($AD$2=0,0,$AD105/$AD$2)+$AE$2*$AE105+$AH105*$AH$2+IF($AI$2=0,0,$AI105/$AI$2)+$AJ105*$AJ$2+IF($AL$2=0,0,$AL105/$AL$2)+$AM105*$AM$2+$AN105*$AN$2+$AO105*$AO$2+$AP105*$AP$2,0)</f>
        <v>83.7</v>
      </c>
      <c r="AT105" s="72">
        <f>IFERROR($AS105/$T105,"-")</f>
        <v>6.4384615384615387</v>
      </c>
    </row>
    <row r="106" spans="1:46" x14ac:dyDescent="0.3">
      <c r="A106" s="94" t="s">
        <v>414</v>
      </c>
      <c r="B106" s="19" t="s">
        <v>43</v>
      </c>
      <c r="C106" s="19" t="s">
        <v>28</v>
      </c>
      <c r="D106" s="19">
        <v>7</v>
      </c>
      <c r="E106" s="19">
        <v>9</v>
      </c>
      <c r="F106" s="19">
        <v>18</v>
      </c>
      <c r="G106" s="19">
        <v>10</v>
      </c>
      <c r="H106" s="93" t="s">
        <v>436</v>
      </c>
      <c r="I106" s="21" t="s">
        <v>295</v>
      </c>
      <c r="J106" s="30">
        <v>300</v>
      </c>
      <c r="K106" s="37">
        <f>L106-J106</f>
        <v>0</v>
      </c>
      <c r="L106" s="30">
        <v>300</v>
      </c>
      <c r="M106" s="30">
        <v>300</v>
      </c>
      <c r="N106" s="37">
        <f>O106-M106</f>
        <v>0</v>
      </c>
      <c r="O106" s="30">
        <v>300</v>
      </c>
      <c r="P106" s="30">
        <v>300</v>
      </c>
      <c r="Q106" s="37">
        <f>R106-P106</f>
        <v>0</v>
      </c>
      <c r="R106" s="30">
        <v>300</v>
      </c>
      <c r="S106" s="36">
        <v>0</v>
      </c>
      <c r="T106" s="81">
        <v>14</v>
      </c>
      <c r="U106" s="81"/>
      <c r="V106" s="64">
        <v>0</v>
      </c>
      <c r="W106" s="30">
        <v>0</v>
      </c>
      <c r="X106" s="30">
        <v>0</v>
      </c>
      <c r="Y106" s="30">
        <v>0</v>
      </c>
      <c r="Z106" s="30">
        <v>0</v>
      </c>
      <c r="AA106" s="30">
        <v>0</v>
      </c>
      <c r="AB106" s="30">
        <v>0</v>
      </c>
      <c r="AC106" s="64">
        <v>0</v>
      </c>
      <c r="AD106" s="30">
        <v>0</v>
      </c>
      <c r="AE106" s="30">
        <v>0</v>
      </c>
      <c r="AF106" s="30">
        <v>0</v>
      </c>
      <c r="AG106" s="30">
        <v>43</v>
      </c>
      <c r="AH106" s="30">
        <v>29</v>
      </c>
      <c r="AI106" s="30">
        <v>337</v>
      </c>
      <c r="AJ106" s="30">
        <v>4</v>
      </c>
      <c r="AK106" s="30">
        <v>20</v>
      </c>
      <c r="AL106" s="64">
        <v>1</v>
      </c>
      <c r="AM106" s="30">
        <v>0</v>
      </c>
      <c r="AN106" s="66">
        <v>0</v>
      </c>
      <c r="AO106" s="30">
        <v>1</v>
      </c>
      <c r="AP106" s="67">
        <v>1</v>
      </c>
      <c r="AQ106" s="17">
        <v>0</v>
      </c>
      <c r="AR106" s="17">
        <v>0</v>
      </c>
      <c r="AS106" s="68">
        <f>IFERROR($V106*$V$2+$W106*$W$2+IF($X$2=0,0,$X106/$X$2)+$Y106*$Y$2+$Z106*$Z$2+$AA106*$AA$2+$AC106*$AC$2+IF($AD$2=0,0,$AD106/$AD$2)+$AE$2*$AE106+$AH106*$AH$2+IF($AI$2=0,0,$AI106/$AI$2)+$AJ106*$AJ$2+IF($AL$2=0,0,$AL106/$AL$2)+$AM106*$AM$2+$AN106*$AN$2+$AO106*$AO$2+$AP106*$AP$2,0)</f>
        <v>55.7</v>
      </c>
      <c r="AT106" s="72">
        <f>IFERROR($AS106/$T106,"-")</f>
        <v>3.9785714285714286</v>
      </c>
    </row>
    <row r="107" spans="1:46" x14ac:dyDescent="0.3">
      <c r="A107" s="94" t="s">
        <v>549</v>
      </c>
      <c r="B107" s="19" t="s">
        <v>43</v>
      </c>
      <c r="C107" s="19" t="s">
        <v>28</v>
      </c>
      <c r="D107" s="19">
        <v>7</v>
      </c>
      <c r="E107" s="19">
        <v>9</v>
      </c>
      <c r="F107" s="19">
        <v>18</v>
      </c>
      <c r="G107" s="19">
        <v>10</v>
      </c>
      <c r="H107" s="93" t="s">
        <v>436</v>
      </c>
      <c r="I107" s="21" t="s">
        <v>295</v>
      </c>
      <c r="J107" s="30">
        <v>64</v>
      </c>
      <c r="K107" s="37">
        <f>L107-J107</f>
        <v>17</v>
      </c>
      <c r="L107" s="30">
        <v>81</v>
      </c>
      <c r="M107" s="30">
        <v>65</v>
      </c>
      <c r="N107" s="37">
        <f>O107-M107</f>
        <v>2</v>
      </c>
      <c r="O107" s="30">
        <v>67</v>
      </c>
      <c r="P107" s="30">
        <v>55</v>
      </c>
      <c r="Q107" s="37">
        <f>R107-P107</f>
        <v>3</v>
      </c>
      <c r="R107" s="30">
        <v>58</v>
      </c>
      <c r="S107" s="36">
        <v>0.88</v>
      </c>
      <c r="T107" s="81">
        <v>16</v>
      </c>
      <c r="U107" s="81"/>
      <c r="V107" s="64">
        <v>0</v>
      </c>
      <c r="W107" s="30">
        <v>0</v>
      </c>
      <c r="X107" s="30">
        <v>0</v>
      </c>
      <c r="Y107" s="30">
        <v>0</v>
      </c>
      <c r="Z107" s="30">
        <v>0</v>
      </c>
      <c r="AA107" s="30">
        <v>0</v>
      </c>
      <c r="AB107" s="30">
        <v>0</v>
      </c>
      <c r="AC107" s="64">
        <v>5</v>
      </c>
      <c r="AD107" s="30">
        <v>33</v>
      </c>
      <c r="AE107" s="30">
        <v>0</v>
      </c>
      <c r="AF107" s="30">
        <v>1</v>
      </c>
      <c r="AG107" s="30">
        <v>103</v>
      </c>
      <c r="AH107" s="30">
        <v>65</v>
      </c>
      <c r="AI107" s="30">
        <v>816</v>
      </c>
      <c r="AJ107" s="30">
        <v>4</v>
      </c>
      <c r="AK107" s="30">
        <v>33</v>
      </c>
      <c r="AL107" s="64">
        <v>0</v>
      </c>
      <c r="AM107" s="30">
        <v>0</v>
      </c>
      <c r="AN107" s="66">
        <v>0</v>
      </c>
      <c r="AO107" s="30">
        <v>0</v>
      </c>
      <c r="AP107" s="67">
        <v>0</v>
      </c>
      <c r="AQ107" s="17">
        <v>0</v>
      </c>
      <c r="AR107" s="17">
        <v>0</v>
      </c>
      <c r="AS107" s="68">
        <f>IFERROR($V107*$V$2+$W107*$W$2+IF($X$2=0,0,$X107/$X$2)+$Y107*$Y$2+$Z107*$Z$2+$AA107*$AA$2+$AC107*$AC$2+IF($AD$2=0,0,$AD107/$AD$2)+$AE$2*$AE107+$AH107*$AH$2+IF($AI$2=0,0,$AI107/$AI$2)+$AJ107*$AJ$2+IF($AL$2=0,0,$AL107/$AL$2)+$AM107*$AM$2+$AN107*$AN$2+$AO107*$AO$2+$AP107*$AP$2,0)</f>
        <v>108.89999999999999</v>
      </c>
      <c r="AT107" s="72">
        <f>IFERROR($AS107/$T107,"-")</f>
        <v>6.8062499999999995</v>
      </c>
    </row>
    <row r="108" spans="1:46" x14ac:dyDescent="0.3">
      <c r="A108" s="94" t="s">
        <v>183</v>
      </c>
      <c r="B108" s="19" t="s">
        <v>44</v>
      </c>
      <c r="C108" s="19" t="s">
        <v>28</v>
      </c>
      <c r="D108" s="19">
        <v>7</v>
      </c>
      <c r="E108" s="19">
        <v>9</v>
      </c>
      <c r="F108" s="19">
        <v>18</v>
      </c>
      <c r="G108" s="19">
        <v>10</v>
      </c>
      <c r="H108" s="93" t="s">
        <v>436</v>
      </c>
      <c r="I108" s="21" t="s">
        <v>295</v>
      </c>
      <c r="J108" s="30">
        <v>112</v>
      </c>
      <c r="K108" s="37">
        <f>L108-J108</f>
        <v>-3</v>
      </c>
      <c r="L108" s="30">
        <v>109</v>
      </c>
      <c r="M108" s="30">
        <v>115</v>
      </c>
      <c r="N108" s="37">
        <f>O108-M108</f>
        <v>6</v>
      </c>
      <c r="O108" s="30">
        <v>121</v>
      </c>
      <c r="P108" s="30">
        <v>121</v>
      </c>
      <c r="Q108" s="37">
        <f>R108-P108</f>
        <v>8</v>
      </c>
      <c r="R108" s="30">
        <v>129</v>
      </c>
      <c r="S108" s="36">
        <v>0.77</v>
      </c>
      <c r="T108" s="81">
        <v>16</v>
      </c>
      <c r="U108" s="81"/>
      <c r="V108" s="64">
        <v>398</v>
      </c>
      <c r="W108" s="30">
        <v>194</v>
      </c>
      <c r="X108" s="30">
        <v>4262</v>
      </c>
      <c r="Y108" s="30">
        <v>32</v>
      </c>
      <c r="Z108" s="30">
        <v>13</v>
      </c>
      <c r="AA108" s="30">
        <v>44</v>
      </c>
      <c r="AB108" s="30">
        <v>223</v>
      </c>
      <c r="AC108" s="64">
        <v>44</v>
      </c>
      <c r="AD108" s="30">
        <v>159</v>
      </c>
      <c r="AE108" s="30">
        <v>1</v>
      </c>
      <c r="AF108" s="30">
        <v>13</v>
      </c>
      <c r="AG108" s="30">
        <v>1</v>
      </c>
      <c r="AH108" s="30">
        <v>1</v>
      </c>
      <c r="AI108" s="30">
        <v>-6</v>
      </c>
      <c r="AJ108" s="30">
        <v>0</v>
      </c>
      <c r="AK108" s="30">
        <v>0</v>
      </c>
      <c r="AL108" s="64">
        <v>0</v>
      </c>
      <c r="AM108" s="30">
        <v>0</v>
      </c>
      <c r="AN108" s="66">
        <v>0</v>
      </c>
      <c r="AO108" s="30">
        <v>4</v>
      </c>
      <c r="AP108" s="67">
        <v>2</v>
      </c>
      <c r="AQ108" s="17">
        <v>0</v>
      </c>
      <c r="AR108" s="17">
        <v>0</v>
      </c>
      <c r="AS108" s="68">
        <f>IFERROR($V108*$V$2+$W108*$W$2+IF($X$2=0,0,$X108/$X$2)+$Y108*$Y$2+$Z108*$Z$2+$AA108*$AA$2+$AC108*$AC$2+IF($AD$2=0,0,$AD108/$AD$2)+$AE$2*$AE108+$AH108*$AH$2+IF($AI$2=0,0,$AI108/$AI$2)+$AJ108*$AJ$2+IF($AL$2=0,0,$AL108/$AL$2)+$AM108*$AM$2+$AN108*$AN$2+$AO108*$AO$2+$AP108*$AP$2,0)</f>
        <v>302.77999999999997</v>
      </c>
      <c r="AT108" s="72">
        <f>IFERROR($AS108/$T108,"-")</f>
        <v>18.923749999999998</v>
      </c>
    </row>
    <row r="109" spans="1:46" x14ac:dyDescent="0.3">
      <c r="A109" s="94" t="s">
        <v>514</v>
      </c>
      <c r="B109" s="19" t="s">
        <v>42</v>
      </c>
      <c r="C109" s="19" t="s">
        <v>28</v>
      </c>
      <c r="D109" s="19">
        <v>7</v>
      </c>
      <c r="E109" s="19">
        <v>9</v>
      </c>
      <c r="F109" s="19">
        <v>18</v>
      </c>
      <c r="G109" s="19">
        <v>10</v>
      </c>
      <c r="H109" s="93" t="s">
        <v>436</v>
      </c>
      <c r="I109" s="21" t="s">
        <v>295</v>
      </c>
      <c r="J109" s="30">
        <v>158</v>
      </c>
      <c r="K109" s="37">
        <f>L109-J109</f>
        <v>24</v>
      </c>
      <c r="L109" s="30">
        <v>182</v>
      </c>
      <c r="M109" s="30">
        <v>124</v>
      </c>
      <c r="N109" s="37">
        <f>O109-M109</f>
        <v>2</v>
      </c>
      <c r="O109" s="30">
        <v>126</v>
      </c>
      <c r="P109" s="30">
        <v>92</v>
      </c>
      <c r="Q109" s="37">
        <f>R109-P109</f>
        <v>4</v>
      </c>
      <c r="R109" s="30">
        <v>96</v>
      </c>
      <c r="S109" s="36">
        <v>0.24</v>
      </c>
      <c r="T109" s="81">
        <v>16</v>
      </c>
      <c r="U109" s="81"/>
      <c r="V109" s="64">
        <v>0</v>
      </c>
      <c r="W109" s="30">
        <v>0</v>
      </c>
      <c r="X109" s="30">
        <v>0</v>
      </c>
      <c r="Y109" s="30">
        <v>0</v>
      </c>
      <c r="Z109" s="30">
        <v>0</v>
      </c>
      <c r="AA109" s="30">
        <v>0</v>
      </c>
      <c r="AB109" s="30">
        <v>0</v>
      </c>
      <c r="AC109" s="64">
        <v>43</v>
      </c>
      <c r="AD109" s="30">
        <v>133</v>
      </c>
      <c r="AE109" s="30">
        <v>0</v>
      </c>
      <c r="AF109" s="30">
        <v>6</v>
      </c>
      <c r="AG109" s="30">
        <v>99</v>
      </c>
      <c r="AH109" s="30">
        <v>80</v>
      </c>
      <c r="AI109" s="30">
        <v>697</v>
      </c>
      <c r="AJ109" s="30">
        <v>3</v>
      </c>
      <c r="AK109" s="30">
        <v>32</v>
      </c>
      <c r="AL109" s="64">
        <v>0</v>
      </c>
      <c r="AM109" s="30">
        <v>0</v>
      </c>
      <c r="AN109" s="66">
        <v>0</v>
      </c>
      <c r="AO109" s="30">
        <v>1</v>
      </c>
      <c r="AP109" s="67">
        <v>1</v>
      </c>
      <c r="AQ109" s="17">
        <v>0</v>
      </c>
      <c r="AR109" s="17">
        <v>0</v>
      </c>
      <c r="AS109" s="68">
        <f>IFERROR($V109*$V$2+$W109*$W$2+IF($X$2=0,0,$X109/$X$2)+$Y109*$Y$2+$Z109*$Z$2+$AA109*$AA$2+$AC109*$AC$2+IF($AD$2=0,0,$AD109/$AD$2)+$AE$2*$AE109+$AH109*$AH$2+IF($AI$2=0,0,$AI109/$AI$2)+$AJ109*$AJ$2+IF($AL$2=0,0,$AL109/$AL$2)+$AM109*$AM$2+$AN109*$AN$2+$AO109*$AO$2+$AP109*$AP$2,0)</f>
        <v>99</v>
      </c>
      <c r="AT109" s="72">
        <f>IFERROR($AS109/$T109,"-")</f>
        <v>6.1875</v>
      </c>
    </row>
    <row r="110" spans="1:46" x14ac:dyDescent="0.3">
      <c r="A110" s="94" t="s">
        <v>293</v>
      </c>
      <c r="B110" s="19" t="s">
        <v>45</v>
      </c>
      <c r="C110" s="19" t="s">
        <v>28</v>
      </c>
      <c r="D110" s="20">
        <v>7</v>
      </c>
      <c r="E110" s="20">
        <v>9</v>
      </c>
      <c r="F110" s="19">
        <v>18</v>
      </c>
      <c r="G110" s="19">
        <v>10</v>
      </c>
      <c r="H110" s="93" t="s">
        <v>436</v>
      </c>
      <c r="I110" s="21" t="s">
        <v>295</v>
      </c>
      <c r="J110" s="30">
        <v>300</v>
      </c>
      <c r="K110" s="37">
        <f>L110-J110</f>
        <v>0</v>
      </c>
      <c r="L110" s="30">
        <v>300</v>
      </c>
      <c r="M110" s="30">
        <v>300</v>
      </c>
      <c r="N110" s="37">
        <f>O110-M110</f>
        <v>0</v>
      </c>
      <c r="O110" s="30">
        <v>300</v>
      </c>
      <c r="P110" s="30">
        <v>300</v>
      </c>
      <c r="Q110" s="37">
        <f>R110-P110</f>
        <v>0</v>
      </c>
      <c r="R110" s="30">
        <v>300</v>
      </c>
      <c r="S110" s="82">
        <v>0</v>
      </c>
      <c r="T110" s="81">
        <v>9</v>
      </c>
      <c r="U110" s="81"/>
      <c r="V110" s="64">
        <v>0</v>
      </c>
      <c r="W110" s="30">
        <v>0</v>
      </c>
      <c r="X110" s="30">
        <v>0</v>
      </c>
      <c r="Y110" s="30">
        <v>0</v>
      </c>
      <c r="Z110" s="30">
        <v>0</v>
      </c>
      <c r="AA110" s="30">
        <v>0</v>
      </c>
      <c r="AB110" s="30">
        <v>0</v>
      </c>
      <c r="AC110" s="64">
        <v>0</v>
      </c>
      <c r="AD110" s="30">
        <v>0</v>
      </c>
      <c r="AE110" s="30">
        <v>0</v>
      </c>
      <c r="AF110" s="30">
        <v>0</v>
      </c>
      <c r="AG110" s="30">
        <v>16</v>
      </c>
      <c r="AH110" s="30">
        <v>9</v>
      </c>
      <c r="AI110" s="30">
        <v>77</v>
      </c>
      <c r="AJ110" s="30">
        <v>2</v>
      </c>
      <c r="AK110" s="30">
        <v>6</v>
      </c>
      <c r="AL110" s="64">
        <v>0</v>
      </c>
      <c r="AM110" s="30">
        <v>0</v>
      </c>
      <c r="AN110" s="66">
        <v>0</v>
      </c>
      <c r="AO110" s="30">
        <v>0</v>
      </c>
      <c r="AP110" s="67">
        <v>0</v>
      </c>
      <c r="AQ110" s="17">
        <v>0</v>
      </c>
      <c r="AR110" s="17">
        <v>0</v>
      </c>
      <c r="AS110" s="68">
        <f>IFERROR($V110*$V$2+$W110*$W$2+IF($X$2=0,0,$X110/$X$2)+$Y110*$Y$2+$Z110*$Z$2+$AA110*$AA$2+$AC110*$AC$2+IF($AD$2=0,0,$AD110/$AD$2)+$AE$2*$AE110+$AH110*$AH$2+IF($AI$2=0,0,$AI110/$AI$2)+$AJ110*$AJ$2+IF($AL$2=0,0,$AL110/$AL$2)+$AM110*$AM$2+$AN110*$AN$2+$AO110*$AO$2+$AP110*$AP$2,0)</f>
        <v>19.7</v>
      </c>
      <c r="AT110" s="72">
        <f>IFERROR($AS110/$T110,"-")</f>
        <v>2.1888888888888887</v>
      </c>
    </row>
    <row r="111" spans="1:46" x14ac:dyDescent="0.3">
      <c r="A111" s="94" t="s">
        <v>155</v>
      </c>
      <c r="B111" s="19" t="s">
        <v>44</v>
      </c>
      <c r="C111" s="19" t="s">
        <v>31</v>
      </c>
      <c r="D111" s="19">
        <v>10</v>
      </c>
      <c r="E111" s="19">
        <v>6</v>
      </c>
      <c r="F111" s="19">
        <v>8</v>
      </c>
      <c r="G111" s="19">
        <v>4</v>
      </c>
      <c r="H111" s="93" t="s">
        <v>564</v>
      </c>
      <c r="I111" s="21" t="s">
        <v>295</v>
      </c>
      <c r="J111" s="30">
        <v>33</v>
      </c>
      <c r="K111" s="37">
        <f>L111-J111</f>
        <v>0</v>
      </c>
      <c r="L111" s="30">
        <v>33</v>
      </c>
      <c r="M111" s="30">
        <v>35</v>
      </c>
      <c r="N111" s="37">
        <f>O111-M111</f>
        <v>2</v>
      </c>
      <c r="O111" s="30">
        <v>37</v>
      </c>
      <c r="P111" s="30">
        <v>41</v>
      </c>
      <c r="Q111" s="37">
        <f>R111-P111</f>
        <v>-1</v>
      </c>
      <c r="R111" s="30">
        <v>40</v>
      </c>
      <c r="S111" s="36">
        <v>1</v>
      </c>
      <c r="T111" s="81">
        <v>16</v>
      </c>
      <c r="U111" s="81"/>
      <c r="V111" s="64">
        <v>347</v>
      </c>
      <c r="W111" s="30">
        <v>225</v>
      </c>
      <c r="X111" s="30">
        <v>3821</v>
      </c>
      <c r="Y111" s="30">
        <v>31</v>
      </c>
      <c r="Z111" s="30">
        <v>8</v>
      </c>
      <c r="AA111" s="30">
        <v>46</v>
      </c>
      <c r="AB111" s="30">
        <v>173</v>
      </c>
      <c r="AC111" s="64">
        <v>58</v>
      </c>
      <c r="AD111" s="30">
        <v>344</v>
      </c>
      <c r="AE111" s="30">
        <v>1</v>
      </c>
      <c r="AF111" s="30">
        <v>20</v>
      </c>
      <c r="AG111" s="30">
        <v>0</v>
      </c>
      <c r="AH111" s="30">
        <v>0</v>
      </c>
      <c r="AI111" s="30">
        <v>0</v>
      </c>
      <c r="AJ111" s="30">
        <v>0</v>
      </c>
      <c r="AK111" s="30">
        <v>0</v>
      </c>
      <c r="AL111" s="64">
        <v>0</v>
      </c>
      <c r="AM111" s="30">
        <v>0</v>
      </c>
      <c r="AN111" s="66">
        <v>4</v>
      </c>
      <c r="AO111" s="30">
        <v>8</v>
      </c>
      <c r="AP111" s="67">
        <v>4</v>
      </c>
      <c r="AQ111" s="17">
        <v>0</v>
      </c>
      <c r="AR111" s="17">
        <v>0</v>
      </c>
      <c r="AS111" s="68">
        <f>IFERROR($V111*$V$2+$W111*$W$2+IF($X$2=0,0,$X111/$X$2)+$Y111*$Y$2+$Z111*$Z$2+$AA111*$AA$2+$AC111*$AC$2+IF($AD$2=0,0,$AD111/$AD$2)+$AE$2*$AE111+$AH111*$AH$2+IF($AI$2=0,0,$AI111/$AI$2)+$AJ111*$AJ$2+IF($AL$2=0,0,$AL111/$AL$2)+$AM111*$AM$2+$AN111*$AN$2+$AO111*$AO$2+$AP111*$AP$2,0)</f>
        <v>309.24</v>
      </c>
      <c r="AT111" s="72">
        <f>IFERROR($AS111/$T111,"-")</f>
        <v>19.327500000000001</v>
      </c>
    </row>
    <row r="112" spans="1:46" x14ac:dyDescent="0.3">
      <c r="A112" s="94" t="s">
        <v>327</v>
      </c>
      <c r="B112" s="19" t="s">
        <v>43</v>
      </c>
      <c r="C112" s="19" t="s">
        <v>31</v>
      </c>
      <c r="D112" s="19">
        <v>10</v>
      </c>
      <c r="E112" s="19">
        <v>6</v>
      </c>
      <c r="F112" s="19">
        <v>8</v>
      </c>
      <c r="G112" s="19">
        <v>4</v>
      </c>
      <c r="H112" s="93" t="s">
        <v>436</v>
      </c>
      <c r="I112" s="21" t="s">
        <v>295</v>
      </c>
      <c r="J112" s="30">
        <v>174</v>
      </c>
      <c r="K112" s="37">
        <f>L112-J112</f>
        <v>126</v>
      </c>
      <c r="L112" s="30">
        <v>300</v>
      </c>
      <c r="M112" s="30">
        <v>197</v>
      </c>
      <c r="N112" s="37">
        <f>O112-M112</f>
        <v>-8</v>
      </c>
      <c r="O112" s="30">
        <v>189</v>
      </c>
      <c r="P112" s="30">
        <v>192</v>
      </c>
      <c r="Q112" s="37">
        <f>R112-P112</f>
        <v>-16</v>
      </c>
      <c r="R112" s="30">
        <v>176</v>
      </c>
      <c r="S112" s="36">
        <v>0.09</v>
      </c>
      <c r="T112" s="81">
        <v>13</v>
      </c>
      <c r="U112" s="81"/>
      <c r="V112" s="64">
        <v>0</v>
      </c>
      <c r="W112" s="30">
        <v>0</v>
      </c>
      <c r="X112" s="30">
        <v>0</v>
      </c>
      <c r="Y112" s="30">
        <v>0</v>
      </c>
      <c r="Z112" s="30">
        <v>0</v>
      </c>
      <c r="AA112" s="30">
        <v>0</v>
      </c>
      <c r="AB112" s="30">
        <v>0</v>
      </c>
      <c r="AC112" s="64">
        <v>0</v>
      </c>
      <c r="AD112" s="30">
        <v>0</v>
      </c>
      <c r="AE112" s="30">
        <v>0</v>
      </c>
      <c r="AF112" s="30">
        <v>0</v>
      </c>
      <c r="AG112" s="30">
        <v>94</v>
      </c>
      <c r="AH112" s="30">
        <v>50</v>
      </c>
      <c r="AI112" s="30">
        <v>483</v>
      </c>
      <c r="AJ112" s="30">
        <v>1</v>
      </c>
      <c r="AK112" s="30">
        <v>20</v>
      </c>
      <c r="AL112" s="64">
        <v>0</v>
      </c>
      <c r="AM112" s="30">
        <v>0</v>
      </c>
      <c r="AN112" s="66">
        <v>1</v>
      </c>
      <c r="AO112" s="30">
        <v>0</v>
      </c>
      <c r="AP112" s="67">
        <v>0</v>
      </c>
      <c r="AQ112" s="17">
        <v>0</v>
      </c>
      <c r="AR112" s="17">
        <v>0</v>
      </c>
      <c r="AS112" s="68">
        <f>IFERROR($V112*$V$2+$W112*$W$2+IF($X$2=0,0,$X112/$X$2)+$Y112*$Y$2+$Z112*$Z$2+$AA112*$AA$2+$AC112*$AC$2+IF($AD$2=0,0,$AD112/$AD$2)+$AE$2*$AE112+$AH112*$AH$2+IF($AI$2=0,0,$AI112/$AI$2)+$AJ112*$AJ$2+IF($AL$2=0,0,$AL112/$AL$2)+$AM112*$AM$2+$AN112*$AN$2+$AO112*$AO$2+$AP112*$AP$2,0)</f>
        <v>56.3</v>
      </c>
      <c r="AT112" s="72">
        <f>IFERROR($AS112/$T112,"-")</f>
        <v>4.3307692307692305</v>
      </c>
    </row>
    <row r="113" spans="1:46" x14ac:dyDescent="0.3">
      <c r="A113" s="94" t="s">
        <v>135</v>
      </c>
      <c r="B113" s="19" t="s">
        <v>42</v>
      </c>
      <c r="C113" s="19" t="s">
        <v>31</v>
      </c>
      <c r="D113" s="19">
        <v>10</v>
      </c>
      <c r="E113" s="19">
        <v>6</v>
      </c>
      <c r="F113" s="19">
        <v>8</v>
      </c>
      <c r="G113" s="19">
        <v>4</v>
      </c>
      <c r="H113" s="93" t="s">
        <v>436</v>
      </c>
      <c r="I113" s="21" t="s">
        <v>295</v>
      </c>
      <c r="J113" s="30">
        <v>26</v>
      </c>
      <c r="K113" s="37">
        <f>L113-J113</f>
        <v>0</v>
      </c>
      <c r="L113" s="30">
        <v>26</v>
      </c>
      <c r="M113" s="30">
        <v>22</v>
      </c>
      <c r="N113" s="37">
        <f>O113-M113</f>
        <v>1</v>
      </c>
      <c r="O113" s="30">
        <v>23</v>
      </c>
      <c r="P113" s="30">
        <v>30</v>
      </c>
      <c r="Q113" s="37">
        <f>R113-P113</f>
        <v>0</v>
      </c>
      <c r="R113" s="30">
        <v>30</v>
      </c>
      <c r="S113" s="36">
        <v>0.99</v>
      </c>
      <c r="T113" s="81">
        <v>15</v>
      </c>
      <c r="U113" s="81"/>
      <c r="V113" s="64">
        <v>0</v>
      </c>
      <c r="W113" s="30">
        <v>0</v>
      </c>
      <c r="X113" s="30">
        <v>0</v>
      </c>
      <c r="Y113" s="30">
        <v>0</v>
      </c>
      <c r="Z113" s="30">
        <v>0</v>
      </c>
      <c r="AA113" s="30">
        <v>0</v>
      </c>
      <c r="AB113" s="30">
        <v>0</v>
      </c>
      <c r="AC113" s="64">
        <v>187</v>
      </c>
      <c r="AD113" s="30">
        <v>758</v>
      </c>
      <c r="AE113" s="30">
        <v>3</v>
      </c>
      <c r="AF113" s="30">
        <v>39</v>
      </c>
      <c r="AG113" s="30">
        <v>28</v>
      </c>
      <c r="AH113" s="30">
        <v>20</v>
      </c>
      <c r="AI113" s="30">
        <v>188</v>
      </c>
      <c r="AJ113" s="30">
        <v>2</v>
      </c>
      <c r="AK113" s="30">
        <v>7</v>
      </c>
      <c r="AL113" s="64">
        <v>0</v>
      </c>
      <c r="AM113" s="30">
        <v>0</v>
      </c>
      <c r="AN113" s="66">
        <v>0</v>
      </c>
      <c r="AO113" s="30">
        <v>4</v>
      </c>
      <c r="AP113" s="67">
        <v>2</v>
      </c>
      <c r="AQ113" s="17">
        <v>0</v>
      </c>
      <c r="AR113" s="17">
        <v>0</v>
      </c>
      <c r="AS113" s="68">
        <f>IFERROR($V113*$V$2+$W113*$W$2+IF($X$2=0,0,$X113/$X$2)+$Y113*$Y$2+$Z113*$Z$2+$AA113*$AA$2+$AC113*$AC$2+IF($AD$2=0,0,$AD113/$AD$2)+$AE$2*$AE113+$AH113*$AH$2+IF($AI$2=0,0,$AI113/$AI$2)+$AJ113*$AJ$2+IF($AL$2=0,0,$AL113/$AL$2)+$AM113*$AM$2+$AN113*$AN$2+$AO113*$AO$2+$AP113*$AP$2,0)</f>
        <v>120.6</v>
      </c>
      <c r="AT113" s="72">
        <f>IFERROR($AS113/$T113,"-")</f>
        <v>8.0399999999999991</v>
      </c>
    </row>
    <row r="114" spans="1:46" x14ac:dyDescent="0.3">
      <c r="A114" s="94" t="s">
        <v>269</v>
      </c>
      <c r="B114" s="19" t="s">
        <v>45</v>
      </c>
      <c r="C114" s="19" t="s">
        <v>31</v>
      </c>
      <c r="D114" s="19">
        <v>10</v>
      </c>
      <c r="E114" s="19">
        <v>6</v>
      </c>
      <c r="F114" s="19">
        <v>8</v>
      </c>
      <c r="G114" s="19">
        <v>4</v>
      </c>
      <c r="H114" s="93" t="s">
        <v>436</v>
      </c>
      <c r="I114" s="21" t="s">
        <v>295</v>
      </c>
      <c r="J114" s="30">
        <v>140</v>
      </c>
      <c r="K114" s="37">
        <f>L114-J114</f>
        <v>3</v>
      </c>
      <c r="L114" s="30">
        <v>143</v>
      </c>
      <c r="M114" s="30">
        <v>160</v>
      </c>
      <c r="N114" s="37">
        <f>O114-M114</f>
        <v>12</v>
      </c>
      <c r="O114" s="30">
        <v>172</v>
      </c>
      <c r="P114" s="30">
        <v>157</v>
      </c>
      <c r="Q114" s="37">
        <f>R114-P114</f>
        <v>22</v>
      </c>
      <c r="R114" s="30">
        <v>179</v>
      </c>
      <c r="S114" s="36">
        <v>0.33</v>
      </c>
      <c r="T114" s="81">
        <v>16</v>
      </c>
      <c r="U114" s="81"/>
      <c r="V114" s="64">
        <v>0</v>
      </c>
      <c r="W114" s="30">
        <v>0</v>
      </c>
      <c r="X114" s="30">
        <v>0</v>
      </c>
      <c r="Y114" s="30">
        <v>0</v>
      </c>
      <c r="Z114" s="30">
        <v>0</v>
      </c>
      <c r="AA114" s="30">
        <v>0</v>
      </c>
      <c r="AB114" s="30">
        <v>0</v>
      </c>
      <c r="AC114" s="64">
        <v>0</v>
      </c>
      <c r="AD114" s="30">
        <v>0</v>
      </c>
      <c r="AE114" s="30">
        <v>0</v>
      </c>
      <c r="AF114" s="30">
        <v>0</v>
      </c>
      <c r="AG114" s="30">
        <v>75</v>
      </c>
      <c r="AH114" s="30">
        <v>39</v>
      </c>
      <c r="AI114" s="30">
        <v>481</v>
      </c>
      <c r="AJ114" s="30">
        <v>0</v>
      </c>
      <c r="AK114" s="30">
        <v>19</v>
      </c>
      <c r="AL114" s="64">
        <v>0</v>
      </c>
      <c r="AM114" s="30">
        <v>0</v>
      </c>
      <c r="AN114" s="66">
        <v>1</v>
      </c>
      <c r="AO114" s="30">
        <v>2</v>
      </c>
      <c r="AP114" s="67">
        <v>1</v>
      </c>
      <c r="AQ114" s="17">
        <v>0</v>
      </c>
      <c r="AR114" s="17">
        <v>0</v>
      </c>
      <c r="AS114" s="68">
        <f>IFERROR($V114*$V$2+$W114*$W$2+IF($X$2=0,0,$X114/$X$2)+$Y114*$Y$2+$Z114*$Z$2+$AA114*$AA$2+$AC114*$AC$2+IF($AD$2=0,0,$AD114/$AD$2)+$AE$2*$AE114+$AH114*$AH$2+IF($AI$2=0,0,$AI114/$AI$2)+$AJ114*$AJ$2+IF($AL$2=0,0,$AL114/$AL$2)+$AM114*$AM$2+$AN114*$AN$2+$AO114*$AO$2+$AP114*$AP$2,0)</f>
        <v>48.1</v>
      </c>
      <c r="AT114" s="72">
        <f>IFERROR($AS114/$T114,"-")</f>
        <v>3.0062500000000001</v>
      </c>
    </row>
    <row r="115" spans="1:46" x14ac:dyDescent="0.3">
      <c r="A115" s="94" t="s">
        <v>523</v>
      </c>
      <c r="B115" s="19" t="s">
        <v>43</v>
      </c>
      <c r="C115" s="19" t="s">
        <v>31</v>
      </c>
      <c r="D115" s="19">
        <v>10</v>
      </c>
      <c r="E115" s="19">
        <v>6</v>
      </c>
      <c r="F115" s="19">
        <v>8</v>
      </c>
      <c r="G115" s="19">
        <v>4</v>
      </c>
      <c r="H115" s="93" t="s">
        <v>447</v>
      </c>
      <c r="I115" s="21" t="s">
        <v>295</v>
      </c>
      <c r="J115" s="30">
        <v>300</v>
      </c>
      <c r="K115" s="37">
        <f>L115-J115</f>
        <v>-141</v>
      </c>
      <c r="L115" s="30">
        <v>159</v>
      </c>
      <c r="M115" s="30">
        <v>258</v>
      </c>
      <c r="N115" s="37">
        <f>O115-M115</f>
        <v>-2</v>
      </c>
      <c r="O115" s="30">
        <v>256</v>
      </c>
      <c r="P115" s="30">
        <v>238</v>
      </c>
      <c r="Q115" s="37">
        <f>R115-P115</f>
        <v>-9</v>
      </c>
      <c r="R115" s="30">
        <v>229</v>
      </c>
      <c r="S115" s="36">
        <v>0.03</v>
      </c>
      <c r="T115" s="81">
        <v>16</v>
      </c>
      <c r="U115" s="81"/>
      <c r="V115" s="64">
        <v>0</v>
      </c>
      <c r="W115" s="30">
        <v>0</v>
      </c>
      <c r="X115" s="30">
        <v>0</v>
      </c>
      <c r="Y115" s="30">
        <v>0</v>
      </c>
      <c r="Z115" s="30">
        <v>0</v>
      </c>
      <c r="AA115" s="30">
        <v>0</v>
      </c>
      <c r="AB115" s="30">
        <v>0</v>
      </c>
      <c r="AC115" s="64">
        <v>0</v>
      </c>
      <c r="AD115" s="30">
        <v>0</v>
      </c>
      <c r="AE115" s="30">
        <v>0</v>
      </c>
      <c r="AF115" s="30">
        <v>0</v>
      </c>
      <c r="AG115" s="30">
        <v>12</v>
      </c>
      <c r="AH115" s="30">
        <v>2</v>
      </c>
      <c r="AI115" s="30">
        <v>79</v>
      </c>
      <c r="AJ115" s="30">
        <v>0</v>
      </c>
      <c r="AK115" s="30">
        <v>2</v>
      </c>
      <c r="AL115" s="64">
        <v>406</v>
      </c>
      <c r="AM115" s="30">
        <v>0</v>
      </c>
      <c r="AN115" s="66">
        <v>0</v>
      </c>
      <c r="AO115" s="30">
        <v>0</v>
      </c>
      <c r="AP115" s="67">
        <v>0</v>
      </c>
      <c r="AQ115" s="17">
        <v>0</v>
      </c>
      <c r="AR115" s="17">
        <v>0</v>
      </c>
      <c r="AS115" s="68">
        <f>IFERROR($V115*$V$2+$W115*$W$2+IF($X$2=0,0,$X115/$X$2)+$Y115*$Y$2+$Z115*$Z$2+$AA115*$AA$2+$AC115*$AC$2+IF($AD$2=0,0,$AD115/$AD$2)+$AE$2*$AE115+$AH115*$AH$2+IF($AI$2=0,0,$AI115/$AI$2)+$AJ115*$AJ$2+IF($AL$2=0,0,$AL115/$AL$2)+$AM115*$AM$2+$AN115*$AN$2+$AO115*$AO$2+$AP115*$AP$2,0)</f>
        <v>7.9</v>
      </c>
      <c r="AT115" s="72">
        <f>IFERROR($AS115/$T115,"-")</f>
        <v>0.49375000000000002</v>
      </c>
    </row>
    <row r="116" spans="1:46" x14ac:dyDescent="0.3">
      <c r="A116" s="94" t="s">
        <v>149</v>
      </c>
      <c r="B116" s="19" t="s">
        <v>43</v>
      </c>
      <c r="C116" s="19" t="s">
        <v>31</v>
      </c>
      <c r="D116" s="19">
        <v>10</v>
      </c>
      <c r="E116" s="19">
        <v>6</v>
      </c>
      <c r="F116" s="19">
        <v>8</v>
      </c>
      <c r="G116" s="19">
        <v>4</v>
      </c>
      <c r="H116" s="93" t="s">
        <v>499</v>
      </c>
      <c r="I116" s="21" t="s">
        <v>295</v>
      </c>
      <c r="J116" s="30">
        <v>209</v>
      </c>
      <c r="K116" s="37">
        <f>L116-J116</f>
        <v>-3</v>
      </c>
      <c r="L116" s="30">
        <v>206</v>
      </c>
      <c r="M116" s="30">
        <v>300</v>
      </c>
      <c r="N116" s="37">
        <f>O116-M116</f>
        <v>0</v>
      </c>
      <c r="O116" s="30">
        <v>300</v>
      </c>
      <c r="P116" s="30">
        <v>300</v>
      </c>
      <c r="Q116" s="37">
        <f>R116-P116</f>
        <v>0</v>
      </c>
      <c r="R116" s="30">
        <v>300</v>
      </c>
      <c r="S116" s="36">
        <v>0.08</v>
      </c>
      <c r="T116" s="81">
        <v>16</v>
      </c>
      <c r="U116" s="81"/>
      <c r="V116" s="64">
        <v>0</v>
      </c>
      <c r="W116" s="30">
        <v>0</v>
      </c>
      <c r="X116" s="30">
        <v>0</v>
      </c>
      <c r="Y116" s="30">
        <v>0</v>
      </c>
      <c r="Z116" s="30">
        <v>0</v>
      </c>
      <c r="AA116" s="30">
        <v>0</v>
      </c>
      <c r="AB116" s="30">
        <v>0</v>
      </c>
      <c r="AC116" s="64">
        <v>0</v>
      </c>
      <c r="AD116" s="30">
        <v>0</v>
      </c>
      <c r="AE116" s="30">
        <v>0</v>
      </c>
      <c r="AF116" s="30">
        <v>0</v>
      </c>
      <c r="AG116" s="30">
        <v>99</v>
      </c>
      <c r="AH116" s="30">
        <v>50</v>
      </c>
      <c r="AI116" s="30">
        <v>890</v>
      </c>
      <c r="AJ116" s="30">
        <v>8</v>
      </c>
      <c r="AK116" s="30">
        <v>39</v>
      </c>
      <c r="AL116" s="64">
        <v>0</v>
      </c>
      <c r="AM116" s="30">
        <v>0</v>
      </c>
      <c r="AN116" s="66">
        <v>2</v>
      </c>
      <c r="AO116" s="30">
        <v>1</v>
      </c>
      <c r="AP116" s="67">
        <v>0</v>
      </c>
      <c r="AQ116" s="17">
        <v>0</v>
      </c>
      <c r="AR116" s="17">
        <v>0</v>
      </c>
      <c r="AS116" s="68">
        <f>IFERROR($V116*$V$2+$W116*$W$2+IF($X$2=0,0,$X116/$X$2)+$Y116*$Y$2+$Z116*$Z$2+$AA116*$AA$2+$AC116*$AC$2+IF($AD$2=0,0,$AD116/$AD$2)+$AE$2*$AE116+$AH116*$AH$2+IF($AI$2=0,0,$AI116/$AI$2)+$AJ116*$AJ$2+IF($AL$2=0,0,$AL116/$AL$2)+$AM116*$AM$2+$AN116*$AN$2+$AO116*$AO$2+$AP116*$AP$2,0)</f>
        <v>141</v>
      </c>
      <c r="AT116" s="72">
        <f>IFERROR($AS116/$T116,"-")</f>
        <v>8.8125</v>
      </c>
    </row>
    <row r="117" spans="1:46" x14ac:dyDescent="0.3">
      <c r="A117" s="94" t="s">
        <v>156</v>
      </c>
      <c r="B117" s="19" t="s">
        <v>43</v>
      </c>
      <c r="C117" s="19" t="s">
        <v>31</v>
      </c>
      <c r="D117" s="19">
        <v>10</v>
      </c>
      <c r="E117" s="19">
        <v>6</v>
      </c>
      <c r="F117" s="19">
        <v>8</v>
      </c>
      <c r="G117" s="19">
        <v>4</v>
      </c>
      <c r="H117" s="93" t="s">
        <v>567</v>
      </c>
      <c r="I117" s="21" t="s">
        <v>295</v>
      </c>
      <c r="J117" s="30">
        <v>24</v>
      </c>
      <c r="K117" s="37">
        <f>L117-J117</f>
        <v>0</v>
      </c>
      <c r="L117" s="30">
        <v>24</v>
      </c>
      <c r="M117" s="30">
        <v>23</v>
      </c>
      <c r="N117" s="37">
        <f>O117-M117</f>
        <v>-2</v>
      </c>
      <c r="O117" s="30">
        <v>21</v>
      </c>
      <c r="P117" s="30">
        <v>17</v>
      </c>
      <c r="Q117" s="37">
        <f>R117-P117</f>
        <v>-1</v>
      </c>
      <c r="R117" s="30">
        <v>16</v>
      </c>
      <c r="S117" s="36">
        <v>1</v>
      </c>
      <c r="T117" s="81" t="s">
        <v>295</v>
      </c>
      <c r="U117" s="81"/>
      <c r="V117" s="64" t="s">
        <v>295</v>
      </c>
      <c r="W117" s="30" t="s">
        <v>295</v>
      </c>
      <c r="X117" s="30" t="s">
        <v>295</v>
      </c>
      <c r="Y117" s="30" t="s">
        <v>295</v>
      </c>
      <c r="Z117" s="30" t="s">
        <v>295</v>
      </c>
      <c r="AA117" s="30" t="s">
        <v>295</v>
      </c>
      <c r="AB117" s="30" t="s">
        <v>295</v>
      </c>
      <c r="AC117" s="64" t="s">
        <v>295</v>
      </c>
      <c r="AD117" s="30" t="s">
        <v>295</v>
      </c>
      <c r="AE117" s="30" t="s">
        <v>295</v>
      </c>
      <c r="AF117" s="30" t="s">
        <v>295</v>
      </c>
      <c r="AG117" s="30" t="s">
        <v>295</v>
      </c>
      <c r="AH117" s="30" t="s">
        <v>295</v>
      </c>
      <c r="AI117" s="30" t="s">
        <v>295</v>
      </c>
      <c r="AJ117" s="30" t="s">
        <v>295</v>
      </c>
      <c r="AK117" s="30" t="s">
        <v>295</v>
      </c>
      <c r="AL117" s="64" t="s">
        <v>295</v>
      </c>
      <c r="AM117" s="30" t="s">
        <v>295</v>
      </c>
      <c r="AN117" s="66" t="s">
        <v>295</v>
      </c>
      <c r="AO117" s="30" t="s">
        <v>295</v>
      </c>
      <c r="AP117" s="67" t="s">
        <v>295</v>
      </c>
      <c r="AQ117" s="17">
        <v>0</v>
      </c>
      <c r="AR117" s="17">
        <v>0</v>
      </c>
      <c r="AS117" s="68">
        <f>IFERROR($V117*$V$2+$W117*$W$2+IF($X$2=0,0,$X117/$X$2)+$Y117*$Y$2+$Z117*$Z$2+$AA117*$AA$2+$AC117*$AC$2+IF($AD$2=0,0,$AD117/$AD$2)+$AE$2*$AE117+$AH117*$AH$2+IF($AI$2=0,0,$AI117/$AI$2)+$AJ117*$AJ$2+IF($AL$2=0,0,$AL117/$AL$2)+$AM117*$AM$2+$AN117*$AN$2+$AO117*$AO$2+$AP117*$AP$2,0)</f>
        <v>0</v>
      </c>
      <c r="AT117" s="72" t="str">
        <f>IFERROR($AS117/$T117,"-")</f>
        <v>-</v>
      </c>
    </row>
    <row r="118" spans="1:46" x14ac:dyDescent="0.3">
      <c r="A118" s="94" t="s">
        <v>457</v>
      </c>
      <c r="B118" s="19" t="s">
        <v>45</v>
      </c>
      <c r="C118" s="19" t="s">
        <v>31</v>
      </c>
      <c r="D118" s="19">
        <v>10</v>
      </c>
      <c r="E118" s="19">
        <v>6</v>
      </c>
      <c r="F118" s="19">
        <v>8</v>
      </c>
      <c r="G118" s="19">
        <v>4</v>
      </c>
      <c r="H118" s="93" t="s">
        <v>436</v>
      </c>
      <c r="I118" s="21" t="s">
        <v>295</v>
      </c>
      <c r="J118" s="30">
        <v>300</v>
      </c>
      <c r="K118" s="37">
        <f>L118-J118</f>
        <v>0</v>
      </c>
      <c r="L118" s="30">
        <v>300</v>
      </c>
      <c r="M118" s="30">
        <v>300</v>
      </c>
      <c r="N118" s="37">
        <f>O118-M118</f>
        <v>0</v>
      </c>
      <c r="O118" s="30">
        <v>300</v>
      </c>
      <c r="P118" s="30">
        <v>300</v>
      </c>
      <c r="Q118" s="37">
        <f>R118-P118</f>
        <v>0</v>
      </c>
      <c r="R118" s="30">
        <v>300</v>
      </c>
      <c r="S118" s="36">
        <v>0</v>
      </c>
      <c r="T118" s="81">
        <v>9</v>
      </c>
      <c r="U118" s="81"/>
      <c r="V118" s="64">
        <v>0</v>
      </c>
      <c r="W118" s="30">
        <v>0</v>
      </c>
      <c r="X118" s="30">
        <v>0</v>
      </c>
      <c r="Y118" s="30">
        <v>0</v>
      </c>
      <c r="Z118" s="30">
        <v>0</v>
      </c>
      <c r="AA118" s="30">
        <v>0</v>
      </c>
      <c r="AB118" s="30">
        <v>0</v>
      </c>
      <c r="AC118" s="64">
        <v>0</v>
      </c>
      <c r="AD118" s="30">
        <v>0</v>
      </c>
      <c r="AE118" s="30">
        <v>0</v>
      </c>
      <c r="AF118" s="30">
        <v>0</v>
      </c>
      <c r="AG118" s="30">
        <v>13</v>
      </c>
      <c r="AH118" s="30">
        <v>11</v>
      </c>
      <c r="AI118" s="30">
        <v>102</v>
      </c>
      <c r="AJ118" s="30">
        <v>1</v>
      </c>
      <c r="AK118" s="30">
        <v>5</v>
      </c>
      <c r="AL118" s="64">
        <v>0</v>
      </c>
      <c r="AM118" s="30">
        <v>0</v>
      </c>
      <c r="AN118" s="66">
        <v>0</v>
      </c>
      <c r="AO118" s="30">
        <v>0</v>
      </c>
      <c r="AP118" s="67">
        <v>0</v>
      </c>
      <c r="AQ118" s="17">
        <v>0</v>
      </c>
      <c r="AR118" s="17">
        <v>0</v>
      </c>
      <c r="AS118" s="68">
        <f>IFERROR($V118*$V$2+$W118*$W$2+IF($X$2=0,0,$X118/$X$2)+$Y118*$Y$2+$Z118*$Z$2+$AA118*$AA$2+$AC118*$AC$2+IF($AD$2=0,0,$AD118/$AD$2)+$AE$2*$AE118+$AH118*$AH$2+IF($AI$2=0,0,$AI118/$AI$2)+$AJ118*$AJ$2+IF($AL$2=0,0,$AL118/$AL$2)+$AM118*$AM$2+$AN118*$AN$2+$AO118*$AO$2+$AP118*$AP$2,0)</f>
        <v>16.2</v>
      </c>
      <c r="AT118" s="72">
        <f>IFERROR($AS118/$T118,"-")</f>
        <v>1.7999999999999998</v>
      </c>
    </row>
    <row r="119" spans="1:46" x14ac:dyDescent="0.3">
      <c r="A119" s="94" t="s">
        <v>422</v>
      </c>
      <c r="B119" s="19" t="s">
        <v>42</v>
      </c>
      <c r="C119" s="19" t="s">
        <v>31</v>
      </c>
      <c r="D119" s="19">
        <v>10</v>
      </c>
      <c r="E119" s="19">
        <v>6</v>
      </c>
      <c r="F119" s="19">
        <v>8</v>
      </c>
      <c r="G119" s="19">
        <v>4</v>
      </c>
      <c r="H119" s="93" t="s">
        <v>436</v>
      </c>
      <c r="I119" s="21" t="s">
        <v>295</v>
      </c>
      <c r="J119" s="30">
        <v>230</v>
      </c>
      <c r="K119" s="37">
        <f>L119-J119</f>
        <v>-43</v>
      </c>
      <c r="L119" s="30">
        <v>187</v>
      </c>
      <c r="M119" s="30">
        <v>148</v>
      </c>
      <c r="N119" s="37">
        <f>O119-M119</f>
        <v>6</v>
      </c>
      <c r="O119" s="30">
        <v>154</v>
      </c>
      <c r="P119" s="30">
        <v>163</v>
      </c>
      <c r="Q119" s="37">
        <f>R119-P119</f>
        <v>3</v>
      </c>
      <c r="R119" s="30">
        <v>166</v>
      </c>
      <c r="S119" s="36">
        <v>0.17</v>
      </c>
      <c r="T119" s="81">
        <v>16</v>
      </c>
      <c r="U119" s="81"/>
      <c r="V119" s="64">
        <v>0</v>
      </c>
      <c r="W119" s="30">
        <v>0</v>
      </c>
      <c r="X119" s="30">
        <v>0</v>
      </c>
      <c r="Y119" s="30">
        <v>0</v>
      </c>
      <c r="Z119" s="30">
        <v>0</v>
      </c>
      <c r="AA119" s="30">
        <v>0</v>
      </c>
      <c r="AB119" s="30">
        <v>0</v>
      </c>
      <c r="AC119" s="64">
        <v>148</v>
      </c>
      <c r="AD119" s="30">
        <v>601</v>
      </c>
      <c r="AE119" s="30">
        <v>2</v>
      </c>
      <c r="AF119" s="30">
        <v>30</v>
      </c>
      <c r="AG119" s="30">
        <v>53</v>
      </c>
      <c r="AH119" s="30">
        <v>43</v>
      </c>
      <c r="AI119" s="30">
        <v>392</v>
      </c>
      <c r="AJ119" s="30">
        <v>3</v>
      </c>
      <c r="AK119" s="30">
        <v>15</v>
      </c>
      <c r="AL119" s="64">
        <v>0</v>
      </c>
      <c r="AM119" s="30">
        <v>0</v>
      </c>
      <c r="AN119" s="66">
        <v>0</v>
      </c>
      <c r="AO119" s="30">
        <v>5</v>
      </c>
      <c r="AP119" s="67">
        <v>3</v>
      </c>
      <c r="AQ119" s="17">
        <v>0</v>
      </c>
      <c r="AR119" s="17">
        <v>0</v>
      </c>
      <c r="AS119" s="68">
        <f>IFERROR($V119*$V$2+$W119*$W$2+IF($X$2=0,0,$X119/$X$2)+$Y119*$Y$2+$Z119*$Z$2+$AA119*$AA$2+$AC119*$AC$2+IF($AD$2=0,0,$AD119/$AD$2)+$AE$2*$AE119+$AH119*$AH$2+IF($AI$2=0,0,$AI119/$AI$2)+$AJ119*$AJ$2+IF($AL$2=0,0,$AL119/$AL$2)+$AM119*$AM$2+$AN119*$AN$2+$AO119*$AO$2+$AP119*$AP$2,0)</f>
        <v>123.30000000000001</v>
      </c>
      <c r="AT119" s="72">
        <f>IFERROR($AS119/$T119,"-")</f>
        <v>7.7062500000000007</v>
      </c>
    </row>
    <row r="120" spans="1:46" x14ac:dyDescent="0.3">
      <c r="A120" s="94" t="s">
        <v>161</v>
      </c>
      <c r="B120" s="19" t="s">
        <v>43</v>
      </c>
      <c r="C120" s="19" t="s">
        <v>31</v>
      </c>
      <c r="D120" s="19">
        <v>10</v>
      </c>
      <c r="E120" s="19">
        <v>6</v>
      </c>
      <c r="F120" s="19">
        <v>8</v>
      </c>
      <c r="G120" s="19">
        <v>4</v>
      </c>
      <c r="H120" s="93" t="s">
        <v>436</v>
      </c>
      <c r="I120" s="21" t="s">
        <v>295</v>
      </c>
      <c r="J120" s="30">
        <v>45</v>
      </c>
      <c r="K120" s="37">
        <f>L120-J120</f>
        <v>-3</v>
      </c>
      <c r="L120" s="30">
        <v>42</v>
      </c>
      <c r="M120" s="30">
        <v>33</v>
      </c>
      <c r="N120" s="37">
        <f>O120-M120</f>
        <v>2</v>
      </c>
      <c r="O120" s="30">
        <v>35</v>
      </c>
      <c r="P120" s="30">
        <v>34</v>
      </c>
      <c r="Q120" s="37">
        <f>R120-P120</f>
        <v>-2</v>
      </c>
      <c r="R120" s="30">
        <v>32</v>
      </c>
      <c r="S120" s="36">
        <v>0.98</v>
      </c>
      <c r="T120" s="81">
        <v>16</v>
      </c>
      <c r="U120" s="81"/>
      <c r="V120" s="64">
        <v>0</v>
      </c>
      <c r="W120" s="30">
        <v>0</v>
      </c>
      <c r="X120" s="30">
        <v>0</v>
      </c>
      <c r="Y120" s="30">
        <v>0</v>
      </c>
      <c r="Z120" s="30">
        <v>0</v>
      </c>
      <c r="AA120" s="30">
        <v>0</v>
      </c>
      <c r="AB120" s="30">
        <v>0</v>
      </c>
      <c r="AC120" s="64">
        <v>13</v>
      </c>
      <c r="AD120" s="30">
        <v>50</v>
      </c>
      <c r="AE120" s="30">
        <v>0</v>
      </c>
      <c r="AF120" s="30">
        <v>3</v>
      </c>
      <c r="AG120" s="30">
        <v>129</v>
      </c>
      <c r="AH120" s="30">
        <v>79</v>
      </c>
      <c r="AI120" s="30">
        <v>829</v>
      </c>
      <c r="AJ120" s="30">
        <v>6</v>
      </c>
      <c r="AK120" s="30">
        <v>42</v>
      </c>
      <c r="AL120" s="64">
        <v>10</v>
      </c>
      <c r="AM120" s="30">
        <v>0</v>
      </c>
      <c r="AN120" s="66">
        <v>0</v>
      </c>
      <c r="AO120" s="30">
        <v>0</v>
      </c>
      <c r="AP120" s="67">
        <v>0</v>
      </c>
      <c r="AQ120" s="17">
        <v>0</v>
      </c>
      <c r="AR120" s="17">
        <v>0</v>
      </c>
      <c r="AS120" s="68">
        <f>IFERROR($V120*$V$2+$W120*$W$2+IF($X$2=0,0,$X120/$X$2)+$Y120*$Y$2+$Z120*$Z$2+$AA120*$AA$2+$AC120*$AC$2+IF($AD$2=0,0,$AD120/$AD$2)+$AE$2*$AE120+$AH120*$AH$2+IF($AI$2=0,0,$AI120/$AI$2)+$AJ120*$AJ$2+IF($AL$2=0,0,$AL120/$AL$2)+$AM120*$AM$2+$AN120*$AN$2+$AO120*$AO$2+$AP120*$AP$2,0)</f>
        <v>123.9</v>
      </c>
      <c r="AT120" s="72">
        <f>IFERROR($AS120/$T120,"-")</f>
        <v>7.7437500000000004</v>
      </c>
    </row>
    <row r="121" spans="1:46" x14ac:dyDescent="0.3">
      <c r="A121" s="94" t="s">
        <v>495</v>
      </c>
      <c r="B121" s="19" t="s">
        <v>45</v>
      </c>
      <c r="C121" s="19" t="s">
        <v>31</v>
      </c>
      <c r="D121" s="19">
        <v>10</v>
      </c>
      <c r="E121" s="19">
        <v>6</v>
      </c>
      <c r="F121" s="19">
        <v>8</v>
      </c>
      <c r="G121" s="19">
        <v>4</v>
      </c>
      <c r="H121" s="93" t="s">
        <v>436</v>
      </c>
      <c r="I121" s="21" t="s">
        <v>295</v>
      </c>
      <c r="J121" s="30">
        <v>216</v>
      </c>
      <c r="K121" s="37">
        <f>L121-J121</f>
        <v>-4</v>
      </c>
      <c r="L121" s="30">
        <v>212</v>
      </c>
      <c r="M121" s="30">
        <v>235</v>
      </c>
      <c r="N121" s="37">
        <f>O121-M121</f>
        <v>-20</v>
      </c>
      <c r="O121" s="30">
        <v>215</v>
      </c>
      <c r="P121" s="30">
        <v>262</v>
      </c>
      <c r="Q121" s="37">
        <f>R121-P121</f>
        <v>-24</v>
      </c>
      <c r="R121" s="30">
        <v>238</v>
      </c>
      <c r="S121" s="36">
        <v>0.13</v>
      </c>
      <c r="T121" s="81">
        <v>16</v>
      </c>
      <c r="U121" s="81"/>
      <c r="V121" s="64">
        <v>0</v>
      </c>
      <c r="W121" s="30">
        <v>0</v>
      </c>
      <c r="X121" s="30">
        <v>0</v>
      </c>
      <c r="Y121" s="30">
        <v>0</v>
      </c>
      <c r="Z121" s="30">
        <v>0</v>
      </c>
      <c r="AA121" s="30">
        <v>0</v>
      </c>
      <c r="AB121" s="30">
        <v>0</v>
      </c>
      <c r="AC121" s="64">
        <v>1</v>
      </c>
      <c r="AD121" s="30">
        <v>11</v>
      </c>
      <c r="AE121" s="30">
        <v>0</v>
      </c>
      <c r="AF121" s="30">
        <v>1</v>
      </c>
      <c r="AG121" s="30">
        <v>85</v>
      </c>
      <c r="AH121" s="30">
        <v>58</v>
      </c>
      <c r="AI121" s="30">
        <v>510</v>
      </c>
      <c r="AJ121" s="30">
        <v>8</v>
      </c>
      <c r="AK121" s="30">
        <v>27</v>
      </c>
      <c r="AL121" s="64">
        <v>0</v>
      </c>
      <c r="AM121" s="30">
        <v>0</v>
      </c>
      <c r="AN121" s="66">
        <v>1</v>
      </c>
      <c r="AO121" s="30">
        <v>0</v>
      </c>
      <c r="AP121" s="67">
        <v>0</v>
      </c>
      <c r="AQ121" s="17">
        <v>0</v>
      </c>
      <c r="AR121" s="17">
        <v>0</v>
      </c>
      <c r="AS121" s="68">
        <f>IFERROR($V121*$V$2+$W121*$W$2+IF($X$2=0,0,$X121/$X$2)+$Y121*$Y$2+$Z121*$Z$2+$AA121*$AA$2+$AC121*$AC$2+IF($AD$2=0,0,$AD121/$AD$2)+$AE$2*$AE121+$AH121*$AH$2+IF($AI$2=0,0,$AI121/$AI$2)+$AJ121*$AJ$2+IF($AL$2=0,0,$AL121/$AL$2)+$AM121*$AM$2+$AN121*$AN$2+$AO121*$AO$2+$AP121*$AP$2,0)</f>
        <v>102.1</v>
      </c>
      <c r="AT121" s="72">
        <f>IFERROR($AS121/$T121,"-")</f>
        <v>6.3812499999999996</v>
      </c>
    </row>
    <row r="122" spans="1:46" x14ac:dyDescent="0.3">
      <c r="A122" s="94" t="s">
        <v>464</v>
      </c>
      <c r="B122" s="19" t="s">
        <v>43</v>
      </c>
      <c r="C122" s="19" t="s">
        <v>31</v>
      </c>
      <c r="D122" s="20">
        <v>10</v>
      </c>
      <c r="E122" s="20">
        <v>6</v>
      </c>
      <c r="F122" s="19">
        <v>8</v>
      </c>
      <c r="G122" s="19">
        <v>4</v>
      </c>
      <c r="H122" s="93" t="s">
        <v>436</v>
      </c>
      <c r="I122" s="21" t="s">
        <v>295</v>
      </c>
      <c r="J122" s="30">
        <v>300</v>
      </c>
      <c r="K122" s="37">
        <f>L122-J122</f>
        <v>0</v>
      </c>
      <c r="L122" s="30">
        <v>300</v>
      </c>
      <c r="M122" s="30">
        <v>275</v>
      </c>
      <c r="N122" s="37">
        <f>O122-M122</f>
        <v>25</v>
      </c>
      <c r="O122" s="30">
        <v>300</v>
      </c>
      <c r="P122" s="30">
        <v>0</v>
      </c>
      <c r="Q122" s="37">
        <f>R122-P122</f>
        <v>274</v>
      </c>
      <c r="R122" s="30">
        <v>274</v>
      </c>
      <c r="S122" s="36">
        <v>0.01</v>
      </c>
      <c r="T122" s="81">
        <v>6</v>
      </c>
      <c r="U122" s="81"/>
      <c r="V122" s="64">
        <v>0</v>
      </c>
      <c r="W122" s="30">
        <v>0</v>
      </c>
      <c r="X122" s="30">
        <v>0</v>
      </c>
      <c r="Y122" s="30">
        <v>0</v>
      </c>
      <c r="Z122" s="30">
        <v>0</v>
      </c>
      <c r="AA122" s="30">
        <v>0</v>
      </c>
      <c r="AB122" s="30">
        <v>0</v>
      </c>
      <c r="AC122" s="64">
        <v>3</v>
      </c>
      <c r="AD122" s="30">
        <v>14</v>
      </c>
      <c r="AE122" s="30">
        <v>0</v>
      </c>
      <c r="AF122" s="30">
        <v>0</v>
      </c>
      <c r="AG122" s="30">
        <v>19</v>
      </c>
      <c r="AH122" s="30">
        <v>15</v>
      </c>
      <c r="AI122" s="30">
        <v>136</v>
      </c>
      <c r="AJ122" s="30">
        <v>2</v>
      </c>
      <c r="AK122" s="30">
        <v>6</v>
      </c>
      <c r="AL122" s="64">
        <v>218</v>
      </c>
      <c r="AM122" s="30">
        <v>0</v>
      </c>
      <c r="AN122" s="66">
        <v>0</v>
      </c>
      <c r="AO122" s="30">
        <v>0</v>
      </c>
      <c r="AP122" s="67">
        <v>0</v>
      </c>
      <c r="AQ122" s="17">
        <v>0</v>
      </c>
      <c r="AR122" s="17">
        <v>0</v>
      </c>
      <c r="AS122" s="68">
        <f>IFERROR($V122*$V$2+$W122*$W$2+IF($X$2=0,0,$X122/$X$2)+$Y122*$Y$2+$Z122*$Z$2+$AA122*$AA$2+$AC122*$AC$2+IF($AD$2=0,0,$AD122/$AD$2)+$AE$2*$AE122+$AH122*$AH$2+IF($AI$2=0,0,$AI122/$AI$2)+$AJ122*$AJ$2+IF($AL$2=0,0,$AL122/$AL$2)+$AM122*$AM$2+$AN122*$AN$2+$AO122*$AO$2+$AP122*$AP$2,0)</f>
        <v>27</v>
      </c>
      <c r="AT122" s="72">
        <f>IFERROR($AS122/$T122,"-")</f>
        <v>4.5</v>
      </c>
    </row>
    <row r="123" spans="1:46" x14ac:dyDescent="0.3">
      <c r="A123" s="94" t="s">
        <v>235</v>
      </c>
      <c r="B123" s="19" t="s">
        <v>43</v>
      </c>
      <c r="C123" s="19" t="s">
        <v>22</v>
      </c>
      <c r="D123" s="19">
        <v>9</v>
      </c>
      <c r="E123" s="19">
        <v>7</v>
      </c>
      <c r="F123" s="19">
        <v>9</v>
      </c>
      <c r="G123" s="19">
        <v>9</v>
      </c>
      <c r="H123" s="93" t="s">
        <v>436</v>
      </c>
      <c r="I123" s="21" t="s">
        <v>295</v>
      </c>
      <c r="J123" s="30">
        <v>7</v>
      </c>
      <c r="K123" s="37">
        <f>L123-J123</f>
        <v>0</v>
      </c>
      <c r="L123" s="30">
        <v>7</v>
      </c>
      <c r="M123" s="30">
        <v>6</v>
      </c>
      <c r="N123" s="37">
        <f>O123-M123</f>
        <v>1</v>
      </c>
      <c r="O123" s="30">
        <v>7</v>
      </c>
      <c r="P123" s="30">
        <v>5</v>
      </c>
      <c r="Q123" s="37">
        <f>R123-P123</f>
        <v>0</v>
      </c>
      <c r="R123" s="30">
        <v>5</v>
      </c>
      <c r="S123" s="36">
        <v>1</v>
      </c>
      <c r="T123" s="81">
        <v>16</v>
      </c>
      <c r="U123" s="81"/>
      <c r="V123" s="64">
        <v>0</v>
      </c>
      <c r="W123" s="30">
        <v>0</v>
      </c>
      <c r="X123" s="30">
        <v>0</v>
      </c>
      <c r="Y123" s="30">
        <v>0</v>
      </c>
      <c r="Z123" s="30">
        <v>0</v>
      </c>
      <c r="AA123" s="30">
        <v>0</v>
      </c>
      <c r="AB123" s="30">
        <v>0</v>
      </c>
      <c r="AC123" s="64">
        <v>0</v>
      </c>
      <c r="AD123" s="30">
        <v>0</v>
      </c>
      <c r="AE123" s="30">
        <v>0</v>
      </c>
      <c r="AF123" s="30">
        <v>0</v>
      </c>
      <c r="AG123" s="30">
        <v>192</v>
      </c>
      <c r="AH123" s="30">
        <v>111</v>
      </c>
      <c r="AI123" s="30">
        <v>1521</v>
      </c>
      <c r="AJ123" s="30">
        <v>11</v>
      </c>
      <c r="AK123" s="30">
        <v>83</v>
      </c>
      <c r="AL123" s="64">
        <v>0</v>
      </c>
      <c r="AM123" s="30">
        <v>0</v>
      </c>
      <c r="AN123" s="66">
        <v>1</v>
      </c>
      <c r="AO123" s="30">
        <v>1</v>
      </c>
      <c r="AP123" s="67">
        <v>0</v>
      </c>
      <c r="AQ123" s="17">
        <v>1</v>
      </c>
      <c r="AR123" s="17">
        <v>1</v>
      </c>
      <c r="AS123" s="68">
        <f>IFERROR($V123*$V$2+$W123*$W$2+IF($X$2=0,0,$X123/$X$2)+$Y123*$Y$2+$Z123*$Z$2+$AA123*$AA$2+$AC123*$AC$2+IF($AD$2=0,0,$AD123/$AD$2)+$AE$2*$AE123+$AH123*$AH$2+IF($AI$2=0,0,$AI123/$AI$2)+$AJ123*$AJ$2+IF($AL$2=0,0,$AL123/$AL$2)+$AM123*$AM$2+$AN123*$AN$2+$AO123*$AO$2+$AP123*$AP$2,0)</f>
        <v>220.1</v>
      </c>
      <c r="AT123" s="72">
        <f>IFERROR($AS123/$T123,"-")</f>
        <v>13.75625</v>
      </c>
    </row>
    <row r="124" spans="1:46" x14ac:dyDescent="0.3">
      <c r="A124" s="94" t="s">
        <v>329</v>
      </c>
      <c r="B124" s="19" t="s">
        <v>42</v>
      </c>
      <c r="C124" s="19" t="s">
        <v>22</v>
      </c>
      <c r="D124" s="19">
        <v>9</v>
      </c>
      <c r="E124" s="19">
        <v>7</v>
      </c>
      <c r="F124" s="19">
        <v>9</v>
      </c>
      <c r="G124" s="19">
        <v>9</v>
      </c>
      <c r="H124" s="93" t="s">
        <v>436</v>
      </c>
      <c r="I124" s="21" t="s">
        <v>295</v>
      </c>
      <c r="J124" s="30">
        <v>241</v>
      </c>
      <c r="K124" s="37">
        <f>L124-J124</f>
        <v>-7</v>
      </c>
      <c r="L124" s="30">
        <v>234</v>
      </c>
      <c r="M124" s="30">
        <v>300</v>
      </c>
      <c r="N124" s="37">
        <f>O124-M124</f>
        <v>-59</v>
      </c>
      <c r="O124" s="30">
        <v>241</v>
      </c>
      <c r="P124" s="30">
        <v>0</v>
      </c>
      <c r="Q124" s="37">
        <f>R124-P124</f>
        <v>247</v>
      </c>
      <c r="R124" s="30">
        <v>247</v>
      </c>
      <c r="S124" s="36">
        <v>0.02</v>
      </c>
      <c r="T124" s="81">
        <v>16</v>
      </c>
      <c r="U124" s="81"/>
      <c r="V124" s="64">
        <v>0</v>
      </c>
      <c r="W124" s="30">
        <v>0</v>
      </c>
      <c r="X124" s="30">
        <v>0</v>
      </c>
      <c r="Y124" s="30">
        <v>0</v>
      </c>
      <c r="Z124" s="30">
        <v>0</v>
      </c>
      <c r="AA124" s="30">
        <v>0</v>
      </c>
      <c r="AB124" s="30">
        <v>0</v>
      </c>
      <c r="AC124" s="64">
        <v>183</v>
      </c>
      <c r="AD124" s="30">
        <v>698</v>
      </c>
      <c r="AE124" s="30">
        <v>2</v>
      </c>
      <c r="AF124" s="30">
        <v>33</v>
      </c>
      <c r="AG124" s="30">
        <v>16</v>
      </c>
      <c r="AH124" s="30">
        <v>15</v>
      </c>
      <c r="AI124" s="30">
        <v>109</v>
      </c>
      <c r="AJ124" s="30">
        <v>1</v>
      </c>
      <c r="AK124" s="30">
        <v>2</v>
      </c>
      <c r="AL124" s="64">
        <v>0</v>
      </c>
      <c r="AM124" s="30">
        <v>0</v>
      </c>
      <c r="AN124" s="66">
        <v>0</v>
      </c>
      <c r="AO124" s="30">
        <v>2</v>
      </c>
      <c r="AP124" s="67">
        <v>1</v>
      </c>
      <c r="AQ124" s="17">
        <v>0</v>
      </c>
      <c r="AR124" s="17">
        <v>0</v>
      </c>
      <c r="AS124" s="68">
        <f>IFERROR($V124*$V$2+$W124*$W$2+IF($X$2=0,0,$X124/$X$2)+$Y124*$Y$2+$Z124*$Z$2+$AA124*$AA$2+$AC124*$AC$2+IF($AD$2=0,0,$AD124/$AD$2)+$AE$2*$AE124+$AH124*$AH$2+IF($AI$2=0,0,$AI124/$AI$2)+$AJ124*$AJ$2+IF($AL$2=0,0,$AL124/$AL$2)+$AM124*$AM$2+$AN124*$AN$2+$AO124*$AO$2+$AP124*$AP$2,0)</f>
        <v>96.7</v>
      </c>
      <c r="AT124" s="72">
        <f>IFERROR($AS124/$T124,"-")</f>
        <v>6.0437500000000002</v>
      </c>
    </row>
    <row r="125" spans="1:46" x14ac:dyDescent="0.3">
      <c r="A125" s="94" t="s">
        <v>525</v>
      </c>
      <c r="B125" s="19" t="s">
        <v>44</v>
      </c>
      <c r="C125" s="19" t="s">
        <v>22</v>
      </c>
      <c r="D125" s="19">
        <v>9</v>
      </c>
      <c r="E125" s="19">
        <v>7</v>
      </c>
      <c r="F125" s="19">
        <v>9</v>
      </c>
      <c r="G125" s="19">
        <v>9</v>
      </c>
      <c r="H125" s="93" t="s">
        <v>436</v>
      </c>
      <c r="I125" s="21" t="s">
        <v>295</v>
      </c>
      <c r="J125" s="30">
        <v>167</v>
      </c>
      <c r="K125" s="37">
        <f>L125-J125</f>
        <v>-10</v>
      </c>
      <c r="L125" s="30">
        <v>157</v>
      </c>
      <c r="M125" s="30">
        <v>192</v>
      </c>
      <c r="N125" s="37">
        <f>O125-M125</f>
        <v>1</v>
      </c>
      <c r="O125" s="30">
        <v>193</v>
      </c>
      <c r="P125" s="30">
        <v>211</v>
      </c>
      <c r="Q125" s="37">
        <f>R125-P125</f>
        <v>-2</v>
      </c>
      <c r="R125" s="30">
        <v>209</v>
      </c>
      <c r="S125" s="36">
        <v>0.23</v>
      </c>
      <c r="T125" s="81">
        <v>8</v>
      </c>
      <c r="U125" s="81"/>
      <c r="V125" s="64">
        <v>170</v>
      </c>
      <c r="W125" s="30">
        <v>105</v>
      </c>
      <c r="X125" s="30">
        <v>1967</v>
      </c>
      <c r="Y125" s="30">
        <v>10</v>
      </c>
      <c r="Z125" s="30">
        <v>6</v>
      </c>
      <c r="AA125" s="30">
        <v>23</v>
      </c>
      <c r="AB125" s="30">
        <v>91</v>
      </c>
      <c r="AC125" s="64">
        <v>21</v>
      </c>
      <c r="AD125" s="30">
        <v>61</v>
      </c>
      <c r="AE125" s="30">
        <v>1</v>
      </c>
      <c r="AF125" s="30">
        <v>5</v>
      </c>
      <c r="AG125" s="30">
        <v>0</v>
      </c>
      <c r="AH125" s="30">
        <v>0</v>
      </c>
      <c r="AI125" s="30">
        <v>0</v>
      </c>
      <c r="AJ125" s="30">
        <v>0</v>
      </c>
      <c r="AK125" s="30">
        <v>0</v>
      </c>
      <c r="AL125" s="64">
        <v>0</v>
      </c>
      <c r="AM125" s="30">
        <v>0</v>
      </c>
      <c r="AN125" s="66">
        <v>0</v>
      </c>
      <c r="AO125" s="30">
        <v>4</v>
      </c>
      <c r="AP125" s="67">
        <v>1</v>
      </c>
      <c r="AQ125" s="17">
        <v>0</v>
      </c>
      <c r="AR125" s="17">
        <v>0</v>
      </c>
      <c r="AS125" s="68">
        <f>IFERROR($V125*$V$2+$W125*$W$2+IF($X$2=0,0,$X125/$X$2)+$Y125*$Y$2+$Z125*$Z$2+$AA125*$AA$2+$AC125*$AC$2+IF($AD$2=0,0,$AD125/$AD$2)+$AE$2*$AE125+$AH125*$AH$2+IF($AI$2=0,0,$AI125/$AI$2)+$AJ125*$AJ$2+IF($AL$2=0,0,$AL125/$AL$2)+$AM125*$AM$2+$AN125*$AN$2+$AO125*$AO$2+$AP125*$AP$2,0)</f>
        <v>122.78</v>
      </c>
      <c r="AT125" s="72">
        <f>IFERROR($AS125/$T125,"-")</f>
        <v>15.3475</v>
      </c>
    </row>
    <row r="126" spans="1:46" x14ac:dyDescent="0.3">
      <c r="A126" s="94" t="s">
        <v>214</v>
      </c>
      <c r="B126" s="19" t="s">
        <v>43</v>
      </c>
      <c r="C126" s="19" t="s">
        <v>22</v>
      </c>
      <c r="D126" s="19">
        <v>9</v>
      </c>
      <c r="E126" s="19">
        <v>7</v>
      </c>
      <c r="F126" s="19">
        <v>9</v>
      </c>
      <c r="G126" s="19">
        <v>9</v>
      </c>
      <c r="H126" s="93" t="s">
        <v>436</v>
      </c>
      <c r="I126" s="21" t="s">
        <v>295</v>
      </c>
      <c r="J126" s="30">
        <v>250</v>
      </c>
      <c r="K126" s="37">
        <f>L126-J126</f>
        <v>-8</v>
      </c>
      <c r="L126" s="30">
        <v>242</v>
      </c>
      <c r="M126" s="30">
        <v>300</v>
      </c>
      <c r="N126" s="37">
        <f>O126-M126</f>
        <v>0</v>
      </c>
      <c r="O126" s="30">
        <v>300</v>
      </c>
      <c r="P126" s="30">
        <v>300</v>
      </c>
      <c r="Q126" s="37">
        <f>R126-P126</f>
        <v>0</v>
      </c>
      <c r="R126" s="30">
        <v>300</v>
      </c>
      <c r="S126" s="36">
        <v>0.01</v>
      </c>
      <c r="T126" s="81">
        <v>11</v>
      </c>
      <c r="U126" s="81"/>
      <c r="V126" s="64">
        <v>1</v>
      </c>
      <c r="W126" s="30">
        <v>0</v>
      </c>
      <c r="X126" s="30">
        <v>21</v>
      </c>
      <c r="Y126" s="30">
        <v>1</v>
      </c>
      <c r="Z126" s="30">
        <v>0</v>
      </c>
      <c r="AA126" s="30">
        <v>0</v>
      </c>
      <c r="AB126" s="30">
        <v>1</v>
      </c>
      <c r="AC126" s="64">
        <v>10</v>
      </c>
      <c r="AD126" s="30">
        <v>47</v>
      </c>
      <c r="AE126" s="30">
        <v>0</v>
      </c>
      <c r="AF126" s="30">
        <v>3</v>
      </c>
      <c r="AG126" s="30">
        <v>75</v>
      </c>
      <c r="AH126" s="30">
        <v>42</v>
      </c>
      <c r="AI126" s="30">
        <v>484</v>
      </c>
      <c r="AJ126" s="30">
        <v>2</v>
      </c>
      <c r="AK126" s="30">
        <v>27</v>
      </c>
      <c r="AL126" s="64">
        <v>70</v>
      </c>
      <c r="AM126" s="30">
        <v>0</v>
      </c>
      <c r="AN126" s="66">
        <v>0</v>
      </c>
      <c r="AO126" s="30">
        <v>2</v>
      </c>
      <c r="AP126" s="67">
        <v>1</v>
      </c>
      <c r="AQ126" s="17">
        <v>0</v>
      </c>
      <c r="AR126" s="17">
        <v>0</v>
      </c>
      <c r="AS126" s="68">
        <f>IFERROR($V126*$V$2+$W126*$W$2+IF($X$2=0,0,$X126/$X$2)+$Y126*$Y$2+$Z126*$Z$2+$AA126*$AA$2+$AC126*$AC$2+IF($AD$2=0,0,$AD126/$AD$2)+$AE$2*$AE126+$AH126*$AH$2+IF($AI$2=0,0,$AI126/$AI$2)+$AJ126*$AJ$2+IF($AL$2=0,0,$AL126/$AL$2)+$AM126*$AM$2+$AN126*$AN$2+$AO126*$AO$2+$AP126*$AP$2,0)</f>
        <v>67.94</v>
      </c>
      <c r="AT126" s="72">
        <f>IFERROR($AS126/$T126,"-")</f>
        <v>6.1763636363636358</v>
      </c>
    </row>
    <row r="127" spans="1:46" x14ac:dyDescent="0.3">
      <c r="A127" s="94" t="s">
        <v>502</v>
      </c>
      <c r="B127" s="19" t="s">
        <v>43</v>
      </c>
      <c r="C127" s="19" t="s">
        <v>22</v>
      </c>
      <c r="D127" s="19">
        <v>9</v>
      </c>
      <c r="E127" s="19">
        <v>7</v>
      </c>
      <c r="F127" s="19">
        <v>9</v>
      </c>
      <c r="G127" s="19">
        <v>9</v>
      </c>
      <c r="H127" s="93" t="s">
        <v>436</v>
      </c>
      <c r="I127" s="21" t="s">
        <v>295</v>
      </c>
      <c r="J127" s="30">
        <v>186</v>
      </c>
      <c r="K127" s="37">
        <f>L127-J127</f>
        <v>14</v>
      </c>
      <c r="L127" s="30">
        <v>200</v>
      </c>
      <c r="M127" s="30">
        <v>220</v>
      </c>
      <c r="N127" s="37">
        <f>O127-M127</f>
        <v>-17</v>
      </c>
      <c r="O127" s="30">
        <v>203</v>
      </c>
      <c r="P127" s="30">
        <v>214</v>
      </c>
      <c r="Q127" s="37">
        <f>R127-P127</f>
        <v>-20</v>
      </c>
      <c r="R127" s="30">
        <v>194</v>
      </c>
      <c r="S127" s="36">
        <v>0.05</v>
      </c>
      <c r="T127" s="81">
        <v>10</v>
      </c>
      <c r="U127" s="81"/>
      <c r="V127" s="64">
        <v>0</v>
      </c>
      <c r="W127" s="30">
        <v>0</v>
      </c>
      <c r="X127" s="30">
        <v>0</v>
      </c>
      <c r="Y127" s="30">
        <v>0</v>
      </c>
      <c r="Z127" s="30">
        <v>0</v>
      </c>
      <c r="AA127" s="30">
        <v>0</v>
      </c>
      <c r="AB127" s="30">
        <v>0</v>
      </c>
      <c r="AC127" s="64">
        <v>0</v>
      </c>
      <c r="AD127" s="30">
        <v>0</v>
      </c>
      <c r="AE127" s="30">
        <v>0</v>
      </c>
      <c r="AF127" s="30">
        <v>0</v>
      </c>
      <c r="AG127" s="30">
        <v>24</v>
      </c>
      <c r="AH127" s="30">
        <v>14</v>
      </c>
      <c r="AI127" s="30">
        <v>161</v>
      </c>
      <c r="AJ127" s="30">
        <v>3</v>
      </c>
      <c r="AK127" s="30">
        <v>9</v>
      </c>
      <c r="AL127" s="64">
        <v>0</v>
      </c>
      <c r="AM127" s="30">
        <v>0</v>
      </c>
      <c r="AN127" s="66">
        <v>0</v>
      </c>
      <c r="AO127" s="30">
        <v>0</v>
      </c>
      <c r="AP127" s="67">
        <v>0</v>
      </c>
      <c r="AQ127" s="17">
        <v>0</v>
      </c>
      <c r="AR127" s="17">
        <v>0</v>
      </c>
      <c r="AS127" s="68">
        <f>IFERROR($V127*$V$2+$W127*$W$2+IF($X$2=0,0,$X127/$X$2)+$Y127*$Y$2+$Z127*$Z$2+$AA127*$AA$2+$AC127*$AC$2+IF($AD$2=0,0,$AD127/$AD$2)+$AE$2*$AE127+$AH127*$AH$2+IF($AI$2=0,0,$AI127/$AI$2)+$AJ127*$AJ$2+IF($AL$2=0,0,$AL127/$AL$2)+$AM127*$AM$2+$AN127*$AN$2+$AO127*$AO$2+$AP127*$AP$2,0)</f>
        <v>34.1</v>
      </c>
      <c r="AT127" s="72">
        <f>IFERROR($AS127/$T127,"-")</f>
        <v>3.41</v>
      </c>
    </row>
    <row r="128" spans="1:46" x14ac:dyDescent="0.3">
      <c r="A128" s="94" t="s">
        <v>242</v>
      </c>
      <c r="B128" s="19" t="s">
        <v>42</v>
      </c>
      <c r="C128" s="19" t="s">
        <v>22</v>
      </c>
      <c r="D128" s="19">
        <v>9</v>
      </c>
      <c r="E128" s="19">
        <v>7</v>
      </c>
      <c r="F128" s="19">
        <v>9</v>
      </c>
      <c r="G128" s="19">
        <v>9</v>
      </c>
      <c r="H128" s="93" t="s">
        <v>436</v>
      </c>
      <c r="I128" s="21" t="s">
        <v>295</v>
      </c>
      <c r="J128" s="30">
        <v>8</v>
      </c>
      <c r="K128" s="37">
        <f>L128-J128</f>
        <v>2</v>
      </c>
      <c r="L128" s="30">
        <v>10</v>
      </c>
      <c r="M128" s="30">
        <v>10</v>
      </c>
      <c r="N128" s="37">
        <f>O128-M128</f>
        <v>1</v>
      </c>
      <c r="O128" s="30">
        <v>11</v>
      </c>
      <c r="P128" s="30">
        <v>11</v>
      </c>
      <c r="Q128" s="37">
        <f>R128-P128</f>
        <v>0</v>
      </c>
      <c r="R128" s="30">
        <v>11</v>
      </c>
      <c r="S128" s="36">
        <v>1</v>
      </c>
      <c r="T128" s="81">
        <v>16</v>
      </c>
      <c r="U128" s="81"/>
      <c r="V128" s="64">
        <v>0</v>
      </c>
      <c r="W128" s="30">
        <v>0</v>
      </c>
      <c r="X128" s="30">
        <v>0</v>
      </c>
      <c r="Y128" s="30">
        <v>0</v>
      </c>
      <c r="Z128" s="30">
        <v>0</v>
      </c>
      <c r="AA128" s="30">
        <v>0</v>
      </c>
      <c r="AB128" s="30">
        <v>0</v>
      </c>
      <c r="AC128" s="64">
        <v>194</v>
      </c>
      <c r="AD128" s="30">
        <v>872</v>
      </c>
      <c r="AE128" s="30">
        <v>8</v>
      </c>
      <c r="AF128" s="30">
        <v>40</v>
      </c>
      <c r="AG128" s="30">
        <v>57</v>
      </c>
      <c r="AH128" s="30">
        <v>47</v>
      </c>
      <c r="AI128" s="30">
        <v>397</v>
      </c>
      <c r="AJ128" s="30">
        <v>2</v>
      </c>
      <c r="AK128" s="30">
        <v>14</v>
      </c>
      <c r="AL128" s="64">
        <v>0</v>
      </c>
      <c r="AM128" s="30">
        <v>0</v>
      </c>
      <c r="AN128" s="66">
        <v>0</v>
      </c>
      <c r="AO128" s="30">
        <v>1</v>
      </c>
      <c r="AP128" s="67">
        <v>1</v>
      </c>
      <c r="AQ128" s="17">
        <v>0</v>
      </c>
      <c r="AR128" s="17">
        <v>0</v>
      </c>
      <c r="AS128" s="68">
        <f>IFERROR($V128*$V$2+$W128*$W$2+IF($X$2=0,0,$X128/$X$2)+$Y128*$Y$2+$Z128*$Z$2+$AA128*$AA$2+$AC128*$AC$2+IF($AD$2=0,0,$AD128/$AD$2)+$AE$2*$AE128+$AH128*$AH$2+IF($AI$2=0,0,$AI128/$AI$2)+$AJ128*$AJ$2+IF($AL$2=0,0,$AL128/$AL$2)+$AM128*$AM$2+$AN128*$AN$2+$AO128*$AO$2+$AP128*$AP$2,0)</f>
        <v>184.89999999999998</v>
      </c>
      <c r="AT128" s="72">
        <f>IFERROR($AS128/$T128,"-")</f>
        <v>11.556249999999999</v>
      </c>
    </row>
    <row r="129" spans="1:46" x14ac:dyDescent="0.3">
      <c r="A129" s="94" t="s">
        <v>481</v>
      </c>
      <c r="B129" s="19" t="s">
        <v>45</v>
      </c>
      <c r="C129" s="19" t="s">
        <v>22</v>
      </c>
      <c r="D129" s="19">
        <v>9</v>
      </c>
      <c r="E129" s="19">
        <v>7</v>
      </c>
      <c r="F129" s="19">
        <v>9</v>
      </c>
      <c r="G129" s="19">
        <v>9</v>
      </c>
      <c r="H129" s="93" t="s">
        <v>436</v>
      </c>
      <c r="I129" s="21" t="s">
        <v>295</v>
      </c>
      <c r="J129" s="30">
        <v>283</v>
      </c>
      <c r="K129" s="37">
        <f>L129-J129</f>
        <v>-8</v>
      </c>
      <c r="L129" s="30">
        <v>275</v>
      </c>
      <c r="M129" s="30">
        <v>276</v>
      </c>
      <c r="N129" s="37">
        <f>O129-M129</f>
        <v>24</v>
      </c>
      <c r="O129" s="30">
        <v>300</v>
      </c>
      <c r="P129" s="30">
        <v>300</v>
      </c>
      <c r="Q129" s="37">
        <f>R129-P129</f>
        <v>0</v>
      </c>
      <c r="R129" s="30">
        <v>300</v>
      </c>
      <c r="S129" s="36">
        <v>0.01</v>
      </c>
      <c r="T129" s="81">
        <v>9</v>
      </c>
      <c r="U129" s="81"/>
      <c r="V129" s="64">
        <v>0</v>
      </c>
      <c r="W129" s="30">
        <v>0</v>
      </c>
      <c r="X129" s="30">
        <v>0</v>
      </c>
      <c r="Y129" s="30">
        <v>0</v>
      </c>
      <c r="Z129" s="30">
        <v>0</v>
      </c>
      <c r="AA129" s="30">
        <v>0</v>
      </c>
      <c r="AB129" s="30">
        <v>0</v>
      </c>
      <c r="AC129" s="64">
        <v>0</v>
      </c>
      <c r="AD129" s="30">
        <v>0</v>
      </c>
      <c r="AE129" s="30">
        <v>0</v>
      </c>
      <c r="AF129" s="30">
        <v>0</v>
      </c>
      <c r="AG129" s="30">
        <v>34</v>
      </c>
      <c r="AH129" s="30">
        <v>20</v>
      </c>
      <c r="AI129" s="30">
        <v>251</v>
      </c>
      <c r="AJ129" s="30">
        <v>2</v>
      </c>
      <c r="AK129" s="30">
        <v>13</v>
      </c>
      <c r="AL129" s="64">
        <v>0</v>
      </c>
      <c r="AM129" s="30">
        <v>0</v>
      </c>
      <c r="AN129" s="66">
        <v>0</v>
      </c>
      <c r="AO129" s="30">
        <v>0</v>
      </c>
      <c r="AP129" s="67">
        <v>0</v>
      </c>
      <c r="AQ129" s="17">
        <v>0</v>
      </c>
      <c r="AR129" s="17">
        <v>0</v>
      </c>
      <c r="AS129" s="68">
        <f>IFERROR($V129*$V$2+$W129*$W$2+IF($X$2=0,0,$X129/$X$2)+$Y129*$Y$2+$Z129*$Z$2+$AA129*$AA$2+$AC129*$AC$2+IF($AD$2=0,0,$AD129/$AD$2)+$AE$2*$AE129+$AH129*$AH$2+IF($AI$2=0,0,$AI129/$AI$2)+$AJ129*$AJ$2+IF($AL$2=0,0,$AL129/$AL$2)+$AM129*$AM$2+$AN129*$AN$2+$AO129*$AO$2+$AP129*$AP$2,0)</f>
        <v>37.1</v>
      </c>
      <c r="AT129" s="72">
        <f>IFERROR($AS129/$T129,"-")</f>
        <v>4.1222222222222227</v>
      </c>
    </row>
    <row r="130" spans="1:46" x14ac:dyDescent="0.3">
      <c r="A130" s="94" t="s">
        <v>521</v>
      </c>
      <c r="B130" s="19" t="s">
        <v>43</v>
      </c>
      <c r="C130" s="19" t="s">
        <v>22</v>
      </c>
      <c r="D130" s="19">
        <v>9</v>
      </c>
      <c r="E130" s="19">
        <v>7</v>
      </c>
      <c r="F130" s="19">
        <v>9</v>
      </c>
      <c r="G130" s="19">
        <v>9</v>
      </c>
      <c r="H130" s="93" t="s">
        <v>436</v>
      </c>
      <c r="I130" s="21" t="s">
        <v>295</v>
      </c>
      <c r="J130" s="30">
        <v>184</v>
      </c>
      <c r="K130" s="37">
        <f>L130-J130</f>
        <v>-17</v>
      </c>
      <c r="L130" s="30">
        <v>167</v>
      </c>
      <c r="M130" s="30">
        <v>165</v>
      </c>
      <c r="N130" s="37">
        <f>O130-M130</f>
        <v>15</v>
      </c>
      <c r="O130" s="30">
        <v>180</v>
      </c>
      <c r="P130" s="30">
        <v>167</v>
      </c>
      <c r="Q130" s="37">
        <f>R130-P130</f>
        <v>13</v>
      </c>
      <c r="R130" s="30">
        <v>180</v>
      </c>
      <c r="S130" s="36">
        <v>0.18</v>
      </c>
      <c r="T130" s="81" t="s">
        <v>295</v>
      </c>
      <c r="U130" s="81"/>
      <c r="V130" s="64" t="s">
        <v>295</v>
      </c>
      <c r="W130" s="30" t="s">
        <v>295</v>
      </c>
      <c r="X130" s="30" t="s">
        <v>295</v>
      </c>
      <c r="Y130" s="30" t="s">
        <v>295</v>
      </c>
      <c r="Z130" s="30" t="s">
        <v>295</v>
      </c>
      <c r="AA130" s="30" t="s">
        <v>295</v>
      </c>
      <c r="AB130" s="30" t="s">
        <v>295</v>
      </c>
      <c r="AC130" s="64" t="s">
        <v>295</v>
      </c>
      <c r="AD130" s="30" t="s">
        <v>295</v>
      </c>
      <c r="AE130" s="30" t="s">
        <v>295</v>
      </c>
      <c r="AF130" s="30" t="s">
        <v>295</v>
      </c>
      <c r="AG130" s="30" t="s">
        <v>295</v>
      </c>
      <c r="AH130" s="30" t="s">
        <v>295</v>
      </c>
      <c r="AI130" s="30" t="s">
        <v>295</v>
      </c>
      <c r="AJ130" s="30" t="s">
        <v>295</v>
      </c>
      <c r="AK130" s="30" t="s">
        <v>295</v>
      </c>
      <c r="AL130" s="64" t="s">
        <v>295</v>
      </c>
      <c r="AM130" s="30" t="s">
        <v>295</v>
      </c>
      <c r="AN130" s="66" t="s">
        <v>295</v>
      </c>
      <c r="AO130" s="30" t="s">
        <v>295</v>
      </c>
      <c r="AP130" s="67" t="s">
        <v>295</v>
      </c>
      <c r="AQ130" s="17">
        <v>0</v>
      </c>
      <c r="AR130" s="17">
        <v>0</v>
      </c>
      <c r="AS130" s="68">
        <f>IFERROR($V130*$V$2+$W130*$W$2+IF($X$2=0,0,$X130/$X$2)+$Y130*$Y$2+$Z130*$Z$2+$AA130*$AA$2+$AC130*$AC$2+IF($AD$2=0,0,$AD130/$AD$2)+$AE$2*$AE130+$AH130*$AH$2+IF($AI$2=0,0,$AI130/$AI$2)+$AJ130*$AJ$2+IF($AL$2=0,0,$AL130/$AL$2)+$AM130*$AM$2+$AN130*$AN$2+$AO130*$AO$2+$AP130*$AP$2,0)</f>
        <v>0</v>
      </c>
      <c r="AT130" s="72" t="str">
        <f>IFERROR($AS130/$T130,"-")</f>
        <v>-</v>
      </c>
    </row>
    <row r="131" spans="1:46" x14ac:dyDescent="0.3">
      <c r="A131" s="94" t="s">
        <v>182</v>
      </c>
      <c r="B131" s="19" t="s">
        <v>43</v>
      </c>
      <c r="C131" s="19" t="s">
        <v>12</v>
      </c>
      <c r="D131" s="19">
        <v>8</v>
      </c>
      <c r="E131" s="19">
        <v>8</v>
      </c>
      <c r="F131" s="19">
        <v>25</v>
      </c>
      <c r="G131" s="19">
        <v>10</v>
      </c>
      <c r="H131" s="93" t="s">
        <v>566</v>
      </c>
      <c r="I131" s="21" t="s">
        <v>295</v>
      </c>
      <c r="J131" s="30">
        <v>27</v>
      </c>
      <c r="K131" s="37">
        <f>L131-J131</f>
        <v>0</v>
      </c>
      <c r="L131" s="30">
        <v>27</v>
      </c>
      <c r="M131" s="30">
        <v>28</v>
      </c>
      <c r="N131" s="37">
        <f>O131-M131</f>
        <v>0</v>
      </c>
      <c r="O131" s="30">
        <v>28</v>
      </c>
      <c r="P131" s="30">
        <v>26</v>
      </c>
      <c r="Q131" s="37">
        <f>R131-P131</f>
        <v>-2</v>
      </c>
      <c r="R131" s="30">
        <v>24</v>
      </c>
      <c r="S131" s="36">
        <v>0.99</v>
      </c>
      <c r="T131" s="81">
        <v>16</v>
      </c>
      <c r="U131" s="81"/>
      <c r="V131" s="64">
        <v>0</v>
      </c>
      <c r="W131" s="30">
        <v>0</v>
      </c>
      <c r="X131" s="30">
        <v>0</v>
      </c>
      <c r="Y131" s="30">
        <v>0</v>
      </c>
      <c r="Z131" s="30">
        <v>0</v>
      </c>
      <c r="AA131" s="30">
        <v>0</v>
      </c>
      <c r="AB131" s="30">
        <v>0</v>
      </c>
      <c r="AC131" s="64">
        <v>0</v>
      </c>
      <c r="AD131" s="30">
        <v>0</v>
      </c>
      <c r="AE131" s="30">
        <v>0</v>
      </c>
      <c r="AF131" s="30">
        <v>0</v>
      </c>
      <c r="AG131" s="30">
        <v>134</v>
      </c>
      <c r="AH131" s="30">
        <v>69</v>
      </c>
      <c r="AI131" s="30">
        <v>1124</v>
      </c>
      <c r="AJ131" s="30">
        <v>5</v>
      </c>
      <c r="AK131" s="30">
        <v>49</v>
      </c>
      <c r="AL131" s="64">
        <v>16</v>
      </c>
      <c r="AM131" s="30">
        <v>0</v>
      </c>
      <c r="AN131" s="66">
        <v>0</v>
      </c>
      <c r="AO131" s="30">
        <v>1</v>
      </c>
      <c r="AP131" s="67">
        <v>0</v>
      </c>
      <c r="AQ131" s="17">
        <v>1</v>
      </c>
      <c r="AR131" s="17">
        <v>0</v>
      </c>
      <c r="AS131" s="68">
        <f>IFERROR($V131*$V$2+$W131*$W$2+IF($X$2=0,0,$X131/$X$2)+$Y131*$Y$2+$Z131*$Z$2+$AA131*$AA$2+$AC131*$AC$2+IF($AD$2=0,0,$AD131/$AD$2)+$AE$2*$AE131+$AH131*$AH$2+IF($AI$2=0,0,$AI131/$AI$2)+$AJ131*$AJ$2+IF($AL$2=0,0,$AL131/$AL$2)+$AM131*$AM$2+$AN131*$AN$2+$AO131*$AO$2+$AP131*$AP$2,0)</f>
        <v>142.4</v>
      </c>
      <c r="AT131" s="72">
        <f>IFERROR($AS131/$T131,"-")</f>
        <v>8.9</v>
      </c>
    </row>
    <row r="132" spans="1:46" x14ac:dyDescent="0.3">
      <c r="A132" s="94" t="s">
        <v>291</v>
      </c>
      <c r="B132" s="19" t="s">
        <v>42</v>
      </c>
      <c r="C132" s="19" t="s">
        <v>12</v>
      </c>
      <c r="D132" s="19">
        <v>8</v>
      </c>
      <c r="E132" s="19">
        <v>8</v>
      </c>
      <c r="F132" s="19">
        <v>25</v>
      </c>
      <c r="G132" s="19">
        <v>10</v>
      </c>
      <c r="H132" s="93" t="s">
        <v>436</v>
      </c>
      <c r="I132" s="21" t="s">
        <v>295</v>
      </c>
      <c r="J132" s="30">
        <v>235</v>
      </c>
      <c r="K132" s="37">
        <f>L132-J132</f>
        <v>-7</v>
      </c>
      <c r="L132" s="30">
        <v>228</v>
      </c>
      <c r="M132" s="30">
        <v>300</v>
      </c>
      <c r="N132" s="37">
        <f>O132-M132</f>
        <v>0</v>
      </c>
      <c r="O132" s="30">
        <v>300</v>
      </c>
      <c r="P132" s="30">
        <v>300</v>
      </c>
      <c r="Q132" s="37">
        <f>R132-P132</f>
        <v>0</v>
      </c>
      <c r="R132" s="30">
        <v>300</v>
      </c>
      <c r="S132" s="36">
        <v>0</v>
      </c>
      <c r="T132" s="81">
        <v>6</v>
      </c>
      <c r="U132" s="81"/>
      <c r="V132" s="64">
        <v>0</v>
      </c>
      <c r="W132" s="30">
        <v>0</v>
      </c>
      <c r="X132" s="30">
        <v>0</v>
      </c>
      <c r="Y132" s="30">
        <v>0</v>
      </c>
      <c r="Z132" s="30">
        <v>0</v>
      </c>
      <c r="AA132" s="30">
        <v>0</v>
      </c>
      <c r="AB132" s="30">
        <v>0</v>
      </c>
      <c r="AC132" s="64">
        <v>31</v>
      </c>
      <c r="AD132" s="30">
        <v>85</v>
      </c>
      <c r="AE132" s="30">
        <v>0</v>
      </c>
      <c r="AF132" s="30">
        <v>5</v>
      </c>
      <c r="AG132" s="30">
        <v>14</v>
      </c>
      <c r="AH132" s="30">
        <v>10</v>
      </c>
      <c r="AI132" s="30">
        <v>64</v>
      </c>
      <c r="AJ132" s="30">
        <v>3</v>
      </c>
      <c r="AK132" s="30">
        <v>5</v>
      </c>
      <c r="AL132" s="64">
        <v>0</v>
      </c>
      <c r="AM132" s="30">
        <v>0</v>
      </c>
      <c r="AN132" s="66">
        <v>0</v>
      </c>
      <c r="AO132" s="30">
        <v>0</v>
      </c>
      <c r="AP132" s="67">
        <v>0</v>
      </c>
      <c r="AQ132" s="17">
        <v>0</v>
      </c>
      <c r="AR132" s="17">
        <v>0</v>
      </c>
      <c r="AS132" s="68">
        <f>IFERROR($V132*$V$2+$W132*$W$2+IF($X$2=0,0,$X132/$X$2)+$Y132*$Y$2+$Z132*$Z$2+$AA132*$AA$2+$AC132*$AC$2+IF($AD$2=0,0,$AD132/$AD$2)+$AE$2*$AE132+$AH132*$AH$2+IF($AI$2=0,0,$AI132/$AI$2)+$AJ132*$AJ$2+IF($AL$2=0,0,$AL132/$AL$2)+$AM132*$AM$2+$AN132*$AN$2+$AO132*$AO$2+$AP132*$AP$2,0)</f>
        <v>32.9</v>
      </c>
      <c r="AT132" s="72">
        <f>IFERROR($AS132/$T132,"-")</f>
        <v>5.4833333333333334</v>
      </c>
    </row>
    <row r="133" spans="1:46" x14ac:dyDescent="0.3">
      <c r="A133" s="94" t="s">
        <v>168</v>
      </c>
      <c r="B133" s="19" t="s">
        <v>43</v>
      </c>
      <c r="C133" s="19" t="s">
        <v>12</v>
      </c>
      <c r="D133" s="19">
        <v>8</v>
      </c>
      <c r="E133" s="19">
        <v>8</v>
      </c>
      <c r="F133" s="19">
        <v>25</v>
      </c>
      <c r="G133" s="19">
        <v>10</v>
      </c>
      <c r="H133" s="93" t="s">
        <v>482</v>
      </c>
      <c r="I133" s="21" t="s">
        <v>295</v>
      </c>
      <c r="J133" s="30">
        <v>280</v>
      </c>
      <c r="K133" s="37">
        <f>L133-J133</f>
        <v>-8</v>
      </c>
      <c r="L133" s="30">
        <v>272</v>
      </c>
      <c r="M133" s="30">
        <v>300</v>
      </c>
      <c r="N133" s="37">
        <f>O133-M133</f>
        <v>0</v>
      </c>
      <c r="O133" s="30">
        <v>300</v>
      </c>
      <c r="P133" s="30">
        <v>300</v>
      </c>
      <c r="Q133" s="37">
        <f>R133-P133</f>
        <v>0</v>
      </c>
      <c r="R133" s="30">
        <v>300</v>
      </c>
      <c r="S133" s="36">
        <v>0</v>
      </c>
      <c r="T133" s="81">
        <v>16</v>
      </c>
      <c r="U133" s="81"/>
      <c r="V133" s="64">
        <v>0</v>
      </c>
      <c r="W133" s="30">
        <v>0</v>
      </c>
      <c r="X133" s="30">
        <v>0</v>
      </c>
      <c r="Y133" s="30">
        <v>0</v>
      </c>
      <c r="Z133" s="30">
        <v>0</v>
      </c>
      <c r="AA133" s="30">
        <v>0</v>
      </c>
      <c r="AB133" s="30">
        <v>0</v>
      </c>
      <c r="AC133" s="64">
        <v>0</v>
      </c>
      <c r="AD133" s="30">
        <v>0</v>
      </c>
      <c r="AE133" s="30">
        <v>0</v>
      </c>
      <c r="AF133" s="30">
        <v>0</v>
      </c>
      <c r="AG133" s="30">
        <v>77</v>
      </c>
      <c r="AH133" s="30">
        <v>41</v>
      </c>
      <c r="AI133" s="30">
        <v>503</v>
      </c>
      <c r="AJ133" s="30">
        <v>4</v>
      </c>
      <c r="AK133" s="30">
        <v>31</v>
      </c>
      <c r="AL133" s="64">
        <v>0</v>
      </c>
      <c r="AM133" s="30">
        <v>0</v>
      </c>
      <c r="AN133" s="66">
        <v>0</v>
      </c>
      <c r="AO133" s="30">
        <v>0</v>
      </c>
      <c r="AP133" s="67">
        <v>0</v>
      </c>
      <c r="AQ133" s="17">
        <v>0</v>
      </c>
      <c r="AR133" s="17">
        <v>0</v>
      </c>
      <c r="AS133" s="68">
        <f>IFERROR($V133*$V$2+$W133*$W$2+IF($X$2=0,0,$X133/$X$2)+$Y133*$Y$2+$Z133*$Z$2+$AA133*$AA$2+$AC133*$AC$2+IF($AD$2=0,0,$AD133/$AD$2)+$AE$2*$AE133+$AH133*$AH$2+IF($AI$2=0,0,$AI133/$AI$2)+$AJ133*$AJ$2+IF($AL$2=0,0,$AL133/$AL$2)+$AM133*$AM$2+$AN133*$AN$2+$AO133*$AO$2+$AP133*$AP$2,0)</f>
        <v>74.3</v>
      </c>
      <c r="AT133" s="72">
        <f>IFERROR($AS133/$T133,"-")</f>
        <v>4.6437499999999998</v>
      </c>
    </row>
    <row r="134" spans="1:46" x14ac:dyDescent="0.3">
      <c r="A134" s="94" t="s">
        <v>184</v>
      </c>
      <c r="B134" s="19" t="s">
        <v>44</v>
      </c>
      <c r="C134" s="19" t="s">
        <v>12</v>
      </c>
      <c r="D134" s="19">
        <v>8</v>
      </c>
      <c r="E134" s="19">
        <v>8</v>
      </c>
      <c r="F134" s="19">
        <v>25</v>
      </c>
      <c r="G134" s="19">
        <v>10</v>
      </c>
      <c r="H134" s="93" t="s">
        <v>436</v>
      </c>
      <c r="I134" s="21" t="s">
        <v>295</v>
      </c>
      <c r="J134" s="30">
        <v>39</v>
      </c>
      <c r="K134" s="37">
        <f>L134-J134</f>
        <v>-4</v>
      </c>
      <c r="L134" s="30">
        <v>35</v>
      </c>
      <c r="M134" s="30">
        <v>51</v>
      </c>
      <c r="N134" s="37">
        <f>O134-M134</f>
        <v>-5</v>
      </c>
      <c r="O134" s="30">
        <v>46</v>
      </c>
      <c r="P134" s="30">
        <v>56</v>
      </c>
      <c r="Q134" s="37">
        <f>R134-P134</f>
        <v>-2</v>
      </c>
      <c r="R134" s="30">
        <v>54</v>
      </c>
      <c r="S134" s="36">
        <v>1</v>
      </c>
      <c r="T134" s="81">
        <v>7</v>
      </c>
      <c r="U134" s="81"/>
      <c r="V134" s="64">
        <v>162</v>
      </c>
      <c r="W134" s="30">
        <v>131</v>
      </c>
      <c r="X134" s="30">
        <v>1881</v>
      </c>
      <c r="Y134" s="30">
        <v>15</v>
      </c>
      <c r="Z134" s="30">
        <v>12</v>
      </c>
      <c r="AA134" s="30">
        <v>15</v>
      </c>
      <c r="AB134" s="30">
        <v>90</v>
      </c>
      <c r="AC134" s="64">
        <v>33</v>
      </c>
      <c r="AD134" s="30">
        <v>196</v>
      </c>
      <c r="AE134" s="30">
        <v>0</v>
      </c>
      <c r="AF134" s="30">
        <v>13</v>
      </c>
      <c r="AG134" s="30">
        <v>0</v>
      </c>
      <c r="AH134" s="30">
        <v>0</v>
      </c>
      <c r="AI134" s="30">
        <v>0</v>
      </c>
      <c r="AJ134" s="30">
        <v>0</v>
      </c>
      <c r="AK134" s="30">
        <v>0</v>
      </c>
      <c r="AL134" s="64">
        <v>0</v>
      </c>
      <c r="AM134" s="30">
        <v>0</v>
      </c>
      <c r="AN134" s="66">
        <v>1</v>
      </c>
      <c r="AO134" s="30">
        <v>3</v>
      </c>
      <c r="AP134" s="67">
        <v>1</v>
      </c>
      <c r="AQ134" s="17">
        <v>0</v>
      </c>
      <c r="AR134" s="17">
        <v>0</v>
      </c>
      <c r="AS134" s="68">
        <f>IFERROR($V134*$V$2+$W134*$W$2+IF($X$2=0,0,$X134/$X$2)+$Y134*$Y$2+$Z134*$Z$2+$AA134*$AA$2+$AC134*$AC$2+IF($AD$2=0,0,$AD134/$AD$2)+$AE$2*$AE134+$AH134*$AH$2+IF($AI$2=0,0,$AI134/$AI$2)+$AJ134*$AJ$2+IF($AL$2=0,0,$AL134/$AL$2)+$AM134*$AM$2+$AN134*$AN$2+$AO134*$AO$2+$AP134*$AP$2,0)</f>
        <v>142.84</v>
      </c>
      <c r="AT134" s="72">
        <f>IFERROR($AS134/$T134,"-")</f>
        <v>20.405714285714286</v>
      </c>
    </row>
    <row r="135" spans="1:46" x14ac:dyDescent="0.3">
      <c r="A135" s="94" t="s">
        <v>286</v>
      </c>
      <c r="B135" s="19" t="s">
        <v>45</v>
      </c>
      <c r="C135" s="19" t="s">
        <v>12</v>
      </c>
      <c r="D135" s="19">
        <v>8</v>
      </c>
      <c r="E135" s="19">
        <v>8</v>
      </c>
      <c r="F135" s="19">
        <v>25</v>
      </c>
      <c r="G135" s="19">
        <v>10</v>
      </c>
      <c r="H135" s="93" t="s">
        <v>436</v>
      </c>
      <c r="I135" s="21" t="s">
        <v>295</v>
      </c>
      <c r="J135" s="30">
        <v>113</v>
      </c>
      <c r="K135" s="37">
        <f>L135-J135</f>
        <v>6</v>
      </c>
      <c r="L135" s="30">
        <v>119</v>
      </c>
      <c r="M135" s="30">
        <v>123</v>
      </c>
      <c r="N135" s="37">
        <f>O135-M135</f>
        <v>-1</v>
      </c>
      <c r="O135" s="30">
        <v>122</v>
      </c>
      <c r="P135" s="30">
        <v>123</v>
      </c>
      <c r="Q135" s="37">
        <f>R135-P135</f>
        <v>-10</v>
      </c>
      <c r="R135" s="30">
        <v>113</v>
      </c>
      <c r="S135" s="36">
        <v>0.77</v>
      </c>
      <c r="T135" s="81">
        <v>13</v>
      </c>
      <c r="U135" s="81"/>
      <c r="V135" s="64">
        <v>0</v>
      </c>
      <c r="W135" s="30">
        <v>0</v>
      </c>
      <c r="X135" s="30">
        <v>0</v>
      </c>
      <c r="Y135" s="30">
        <v>0</v>
      </c>
      <c r="Z135" s="30">
        <v>0</v>
      </c>
      <c r="AA135" s="30">
        <v>0</v>
      </c>
      <c r="AB135" s="30">
        <v>0</v>
      </c>
      <c r="AC135" s="64">
        <v>1</v>
      </c>
      <c r="AD135" s="30">
        <v>1</v>
      </c>
      <c r="AE135" s="30">
        <v>0</v>
      </c>
      <c r="AF135" s="30">
        <v>1</v>
      </c>
      <c r="AG135" s="30">
        <v>29</v>
      </c>
      <c r="AH135" s="30">
        <v>16</v>
      </c>
      <c r="AI135" s="30">
        <v>109</v>
      </c>
      <c r="AJ135" s="30">
        <v>1</v>
      </c>
      <c r="AK135" s="30">
        <v>4</v>
      </c>
      <c r="AL135" s="64">
        <v>0</v>
      </c>
      <c r="AM135" s="30">
        <v>0</v>
      </c>
      <c r="AN135" s="66">
        <v>0</v>
      </c>
      <c r="AO135" s="30">
        <v>0</v>
      </c>
      <c r="AP135" s="67">
        <v>0</v>
      </c>
      <c r="AQ135" s="17">
        <v>0</v>
      </c>
      <c r="AR135" s="17">
        <v>0</v>
      </c>
      <c r="AS135" s="68">
        <f>IFERROR($V135*$V$2+$W135*$W$2+IF($X$2=0,0,$X135/$X$2)+$Y135*$Y$2+$Z135*$Z$2+$AA135*$AA$2+$AC135*$AC$2+IF($AD$2=0,0,$AD135/$AD$2)+$AE$2*$AE135+$AH135*$AH$2+IF($AI$2=0,0,$AI135/$AI$2)+$AJ135*$AJ$2+IF($AL$2=0,0,$AL135/$AL$2)+$AM135*$AM$2+$AN135*$AN$2+$AO135*$AO$2+$AP135*$AP$2,0)</f>
        <v>17</v>
      </c>
      <c r="AT135" s="72">
        <f>IFERROR($AS135/$T135,"-")</f>
        <v>1.3076923076923077</v>
      </c>
    </row>
    <row r="136" spans="1:46" x14ac:dyDescent="0.3">
      <c r="A136" s="94" t="s">
        <v>340</v>
      </c>
      <c r="B136" s="19" t="s">
        <v>43</v>
      </c>
      <c r="C136" s="19" t="s">
        <v>12</v>
      </c>
      <c r="D136" s="19">
        <v>8</v>
      </c>
      <c r="E136" s="19">
        <v>8</v>
      </c>
      <c r="F136" s="19">
        <v>25</v>
      </c>
      <c r="G136" s="19">
        <v>10</v>
      </c>
      <c r="H136" s="93" t="s">
        <v>436</v>
      </c>
      <c r="I136" s="21" t="s">
        <v>295</v>
      </c>
      <c r="J136" s="30">
        <v>42</v>
      </c>
      <c r="K136" s="37">
        <f>L136-J136</f>
        <v>10</v>
      </c>
      <c r="L136" s="30">
        <v>52</v>
      </c>
      <c r="M136" s="30">
        <v>44</v>
      </c>
      <c r="N136" s="37">
        <f>O136-M136</f>
        <v>-1</v>
      </c>
      <c r="O136" s="30">
        <v>43</v>
      </c>
      <c r="P136" s="30">
        <v>40</v>
      </c>
      <c r="Q136" s="37">
        <f>R136-P136</f>
        <v>3</v>
      </c>
      <c r="R136" s="30">
        <v>43</v>
      </c>
      <c r="S136" s="36">
        <v>0.93</v>
      </c>
      <c r="T136" s="81">
        <v>16</v>
      </c>
      <c r="U136" s="81"/>
      <c r="V136" s="64">
        <v>0</v>
      </c>
      <c r="W136" s="30">
        <v>0</v>
      </c>
      <c r="X136" s="30">
        <v>0</v>
      </c>
      <c r="Y136" s="30">
        <v>0</v>
      </c>
      <c r="Z136" s="30">
        <v>0</v>
      </c>
      <c r="AA136" s="30">
        <v>0</v>
      </c>
      <c r="AB136" s="30">
        <v>0</v>
      </c>
      <c r="AC136" s="64">
        <v>0</v>
      </c>
      <c r="AD136" s="30">
        <v>0</v>
      </c>
      <c r="AE136" s="30">
        <v>0</v>
      </c>
      <c r="AF136" s="30">
        <v>0</v>
      </c>
      <c r="AG136" s="30">
        <v>105</v>
      </c>
      <c r="AH136" s="30">
        <v>64</v>
      </c>
      <c r="AI136" s="30">
        <v>733</v>
      </c>
      <c r="AJ136" s="30">
        <v>6</v>
      </c>
      <c r="AK136" s="30">
        <v>40</v>
      </c>
      <c r="AL136" s="64">
        <v>5</v>
      </c>
      <c r="AM136" s="30">
        <v>0</v>
      </c>
      <c r="AN136" s="66">
        <v>0</v>
      </c>
      <c r="AO136" s="30">
        <v>0</v>
      </c>
      <c r="AP136" s="67">
        <v>0</v>
      </c>
      <c r="AQ136" s="17">
        <v>0</v>
      </c>
      <c r="AR136" s="17">
        <v>0</v>
      </c>
      <c r="AS136" s="68">
        <f>IFERROR($V136*$V$2+$W136*$W$2+IF($X$2=0,0,$X136/$X$2)+$Y136*$Y$2+$Z136*$Z$2+$AA136*$AA$2+$AC136*$AC$2+IF($AD$2=0,0,$AD136/$AD$2)+$AE$2*$AE136+$AH136*$AH$2+IF($AI$2=0,0,$AI136/$AI$2)+$AJ136*$AJ$2+IF($AL$2=0,0,$AL136/$AL$2)+$AM136*$AM$2+$AN136*$AN$2+$AO136*$AO$2+$AP136*$AP$2,0)</f>
        <v>109.3</v>
      </c>
      <c r="AT136" s="72">
        <f>IFERROR($AS136/$T136,"-")</f>
        <v>6.8312499999999998</v>
      </c>
    </row>
    <row r="137" spans="1:46" x14ac:dyDescent="0.3">
      <c r="A137" s="94" t="s">
        <v>175</v>
      </c>
      <c r="B137" s="19" t="s">
        <v>42</v>
      </c>
      <c r="C137" s="19" t="s">
        <v>12</v>
      </c>
      <c r="D137" s="19">
        <v>8</v>
      </c>
      <c r="E137" s="19">
        <v>8</v>
      </c>
      <c r="F137" s="19">
        <v>25</v>
      </c>
      <c r="G137" s="19">
        <v>10</v>
      </c>
      <c r="H137" s="93" t="s">
        <v>436</v>
      </c>
      <c r="I137" s="21" t="s">
        <v>295</v>
      </c>
      <c r="J137" s="30">
        <v>63</v>
      </c>
      <c r="K137" s="37">
        <f>L137-J137</f>
        <v>3</v>
      </c>
      <c r="L137" s="30">
        <v>66</v>
      </c>
      <c r="M137" s="30">
        <v>58</v>
      </c>
      <c r="N137" s="37">
        <f>O137-M137</f>
        <v>-2</v>
      </c>
      <c r="O137" s="30">
        <v>56</v>
      </c>
      <c r="P137" s="30">
        <v>65</v>
      </c>
      <c r="Q137" s="37">
        <f>R137-P137</f>
        <v>-5</v>
      </c>
      <c r="R137" s="30">
        <v>60</v>
      </c>
      <c r="S137" s="36">
        <v>0.9</v>
      </c>
      <c r="T137" s="81">
        <v>16</v>
      </c>
      <c r="U137" s="81"/>
      <c r="V137" s="64">
        <v>0</v>
      </c>
      <c r="W137" s="30">
        <v>0</v>
      </c>
      <c r="X137" s="30">
        <v>0</v>
      </c>
      <c r="Y137" s="30">
        <v>0</v>
      </c>
      <c r="Z137" s="30">
        <v>0</v>
      </c>
      <c r="AA137" s="30">
        <v>0</v>
      </c>
      <c r="AB137" s="30">
        <v>0</v>
      </c>
      <c r="AC137" s="64">
        <v>260</v>
      </c>
      <c r="AD137" s="30">
        <v>967</v>
      </c>
      <c r="AE137" s="30">
        <v>6</v>
      </c>
      <c r="AF137" s="30">
        <v>44</v>
      </c>
      <c r="AG137" s="30">
        <v>58</v>
      </c>
      <c r="AH137" s="30">
        <v>34</v>
      </c>
      <c r="AI137" s="30">
        <v>267</v>
      </c>
      <c r="AJ137" s="30">
        <v>1</v>
      </c>
      <c r="AK137" s="30">
        <v>10</v>
      </c>
      <c r="AL137" s="64">
        <v>0</v>
      </c>
      <c r="AM137" s="30">
        <v>0</v>
      </c>
      <c r="AN137" s="66">
        <v>0</v>
      </c>
      <c r="AO137" s="30">
        <v>4</v>
      </c>
      <c r="AP137" s="67">
        <v>3</v>
      </c>
      <c r="AQ137" s="17">
        <v>0</v>
      </c>
      <c r="AR137" s="17">
        <v>0</v>
      </c>
      <c r="AS137" s="68">
        <f>IFERROR($V137*$V$2+$W137*$W$2+IF($X$2=0,0,$X137/$X$2)+$Y137*$Y$2+$Z137*$Z$2+$AA137*$AA$2+$AC137*$AC$2+IF($AD$2=0,0,$AD137/$AD$2)+$AE$2*$AE137+$AH137*$AH$2+IF($AI$2=0,0,$AI137/$AI$2)+$AJ137*$AJ$2+IF($AL$2=0,0,$AL137/$AL$2)+$AM137*$AM$2+$AN137*$AN$2+$AO137*$AO$2+$AP137*$AP$2,0)</f>
        <v>159.39999999999998</v>
      </c>
      <c r="AT137" s="72">
        <f>IFERROR($AS137/$T137,"-")</f>
        <v>9.9624999999999986</v>
      </c>
    </row>
    <row r="138" spans="1:46" x14ac:dyDescent="0.3">
      <c r="A138" s="94" t="s">
        <v>517</v>
      </c>
      <c r="B138" s="19" t="s">
        <v>42</v>
      </c>
      <c r="C138" s="19" t="s">
        <v>12</v>
      </c>
      <c r="D138" s="19">
        <v>8</v>
      </c>
      <c r="E138" s="19">
        <v>8</v>
      </c>
      <c r="F138" s="19">
        <v>25</v>
      </c>
      <c r="G138" s="19">
        <v>10</v>
      </c>
      <c r="H138" s="93" t="s">
        <v>436</v>
      </c>
      <c r="I138" s="21" t="s">
        <v>295</v>
      </c>
      <c r="J138" s="30">
        <v>300</v>
      </c>
      <c r="K138" s="37">
        <f>L138-J138</f>
        <v>-123</v>
      </c>
      <c r="L138" s="30">
        <v>177</v>
      </c>
      <c r="M138" s="30">
        <v>228</v>
      </c>
      <c r="N138" s="37">
        <f>O138-M138</f>
        <v>-4</v>
      </c>
      <c r="O138" s="30">
        <v>224</v>
      </c>
      <c r="P138" s="30">
        <v>231</v>
      </c>
      <c r="Q138" s="37">
        <f>R138-P138</f>
        <v>-13</v>
      </c>
      <c r="R138" s="30">
        <v>218</v>
      </c>
      <c r="S138" s="36">
        <v>0.04</v>
      </c>
      <c r="T138" s="81" t="s">
        <v>295</v>
      </c>
      <c r="U138" s="81"/>
      <c r="V138" s="64" t="s">
        <v>295</v>
      </c>
      <c r="W138" s="30" t="s">
        <v>295</v>
      </c>
      <c r="X138" s="30" t="s">
        <v>295</v>
      </c>
      <c r="Y138" s="30" t="s">
        <v>295</v>
      </c>
      <c r="Z138" s="30" t="s">
        <v>295</v>
      </c>
      <c r="AA138" s="30" t="s">
        <v>295</v>
      </c>
      <c r="AB138" s="30" t="s">
        <v>295</v>
      </c>
      <c r="AC138" s="64" t="s">
        <v>295</v>
      </c>
      <c r="AD138" s="30" t="s">
        <v>295</v>
      </c>
      <c r="AE138" s="30" t="s">
        <v>295</v>
      </c>
      <c r="AF138" s="30" t="s">
        <v>295</v>
      </c>
      <c r="AG138" s="30" t="s">
        <v>295</v>
      </c>
      <c r="AH138" s="30" t="s">
        <v>295</v>
      </c>
      <c r="AI138" s="30" t="s">
        <v>295</v>
      </c>
      <c r="AJ138" s="30" t="s">
        <v>295</v>
      </c>
      <c r="AK138" s="30" t="s">
        <v>295</v>
      </c>
      <c r="AL138" s="64" t="s">
        <v>295</v>
      </c>
      <c r="AM138" s="30" t="s">
        <v>295</v>
      </c>
      <c r="AN138" s="66" t="s">
        <v>295</v>
      </c>
      <c r="AO138" s="30" t="s">
        <v>295</v>
      </c>
      <c r="AP138" s="67" t="s">
        <v>295</v>
      </c>
      <c r="AQ138" s="17">
        <v>0</v>
      </c>
      <c r="AR138" s="17">
        <v>0</v>
      </c>
      <c r="AS138" s="68">
        <f>IFERROR($V138*$V$2+$W138*$W$2+IF($X$2=0,0,$X138/$X$2)+$Y138*$Y$2+$Z138*$Z$2+$AA138*$AA$2+$AC138*$AC$2+IF($AD$2=0,0,$AD138/$AD$2)+$AE$2*$AE138+$AH138*$AH$2+IF($AI$2=0,0,$AI138/$AI$2)+$AJ138*$AJ$2+IF($AL$2=0,0,$AL138/$AL$2)+$AM138*$AM$2+$AN138*$AN$2+$AO138*$AO$2+$AP138*$AP$2,0)</f>
        <v>0</v>
      </c>
      <c r="AT138" s="72" t="str">
        <f>IFERROR($AS138/$T138,"-")</f>
        <v>-</v>
      </c>
    </row>
    <row r="139" spans="1:46" x14ac:dyDescent="0.3">
      <c r="A139" s="94" t="s">
        <v>349</v>
      </c>
      <c r="B139" s="19" t="s">
        <v>43</v>
      </c>
      <c r="C139" s="19" t="s">
        <v>12</v>
      </c>
      <c r="D139" s="19">
        <v>8</v>
      </c>
      <c r="E139" s="19">
        <v>8</v>
      </c>
      <c r="F139" s="19">
        <v>25</v>
      </c>
      <c r="G139" s="19">
        <v>10</v>
      </c>
      <c r="H139" s="93" t="s">
        <v>436</v>
      </c>
      <c r="I139" s="21" t="s">
        <v>295</v>
      </c>
      <c r="J139" s="30">
        <v>122</v>
      </c>
      <c r="K139" s="37">
        <f>L139-J139</f>
        <v>11</v>
      </c>
      <c r="L139" s="30">
        <v>133</v>
      </c>
      <c r="M139" s="30">
        <v>125</v>
      </c>
      <c r="N139" s="37">
        <f>O139-M139</f>
        <v>-2</v>
      </c>
      <c r="O139" s="30">
        <v>123</v>
      </c>
      <c r="P139" s="30">
        <v>128</v>
      </c>
      <c r="Q139" s="37">
        <f>R139-P139</f>
        <v>0</v>
      </c>
      <c r="R139" s="30">
        <v>128</v>
      </c>
      <c r="S139" s="36">
        <v>0.3</v>
      </c>
      <c r="T139" s="81">
        <v>11</v>
      </c>
      <c r="U139" s="81"/>
      <c r="V139" s="64">
        <v>0</v>
      </c>
      <c r="W139" s="30">
        <v>0</v>
      </c>
      <c r="X139" s="30">
        <v>0</v>
      </c>
      <c r="Y139" s="30">
        <v>0</v>
      </c>
      <c r="Z139" s="30">
        <v>0</v>
      </c>
      <c r="AA139" s="30">
        <v>0</v>
      </c>
      <c r="AB139" s="30">
        <v>0</v>
      </c>
      <c r="AC139" s="64">
        <v>3</v>
      </c>
      <c r="AD139" s="30">
        <v>17</v>
      </c>
      <c r="AE139" s="30">
        <v>0</v>
      </c>
      <c r="AF139" s="30">
        <v>2</v>
      </c>
      <c r="AG139" s="30">
        <v>39</v>
      </c>
      <c r="AH139" s="30">
        <v>18</v>
      </c>
      <c r="AI139" s="30">
        <v>225</v>
      </c>
      <c r="AJ139" s="30">
        <v>1</v>
      </c>
      <c r="AK139" s="30">
        <v>10</v>
      </c>
      <c r="AL139" s="64">
        <v>13</v>
      </c>
      <c r="AM139" s="30">
        <v>0</v>
      </c>
      <c r="AN139" s="66">
        <v>0</v>
      </c>
      <c r="AO139" s="30">
        <v>0</v>
      </c>
      <c r="AP139" s="67">
        <v>1</v>
      </c>
      <c r="AQ139" s="17">
        <v>0</v>
      </c>
      <c r="AR139" s="17">
        <v>0</v>
      </c>
      <c r="AS139" s="68">
        <f>IFERROR($V139*$V$2+$W139*$W$2+IF($X$2=0,0,$X139/$X$2)+$Y139*$Y$2+$Z139*$Z$2+$AA139*$AA$2+$AC139*$AC$2+IF($AD$2=0,0,$AD139/$AD$2)+$AE$2*$AE139+$AH139*$AH$2+IF($AI$2=0,0,$AI139/$AI$2)+$AJ139*$AJ$2+IF($AL$2=0,0,$AL139/$AL$2)+$AM139*$AM$2+$AN139*$AN$2+$AO139*$AO$2+$AP139*$AP$2,0)</f>
        <v>28.2</v>
      </c>
      <c r="AT139" s="72">
        <f>IFERROR($AS139/$T139,"-")</f>
        <v>2.5636363636363635</v>
      </c>
    </row>
    <row r="140" spans="1:46" x14ac:dyDescent="0.3">
      <c r="A140" s="94" t="s">
        <v>196</v>
      </c>
      <c r="B140" s="19" t="s">
        <v>42</v>
      </c>
      <c r="C140" s="19" t="s">
        <v>12</v>
      </c>
      <c r="D140" s="20">
        <v>8</v>
      </c>
      <c r="E140" s="20">
        <v>8</v>
      </c>
      <c r="F140" s="19">
        <v>25</v>
      </c>
      <c r="G140" s="19">
        <v>10</v>
      </c>
      <c r="H140" s="93" t="s">
        <v>436</v>
      </c>
      <c r="I140" s="21" t="s">
        <v>295</v>
      </c>
      <c r="J140" s="30">
        <v>300</v>
      </c>
      <c r="K140" s="37">
        <f>L140-J140</f>
        <v>0</v>
      </c>
      <c r="L140" s="30">
        <v>300</v>
      </c>
      <c r="M140" s="30">
        <v>300</v>
      </c>
      <c r="N140" s="37">
        <f>O140-M140</f>
        <v>0</v>
      </c>
      <c r="O140" s="30">
        <v>300</v>
      </c>
      <c r="P140" s="30">
        <v>300</v>
      </c>
      <c r="Q140" s="37">
        <f>R140-P140</f>
        <v>0</v>
      </c>
      <c r="R140" s="30">
        <v>300</v>
      </c>
      <c r="S140" s="36">
        <v>0</v>
      </c>
      <c r="T140" s="81">
        <v>8</v>
      </c>
      <c r="U140" s="81"/>
      <c r="V140" s="64">
        <v>0</v>
      </c>
      <c r="W140" s="30">
        <v>0</v>
      </c>
      <c r="X140" s="30">
        <v>0</v>
      </c>
      <c r="Y140" s="30">
        <v>0</v>
      </c>
      <c r="Z140" s="30">
        <v>0</v>
      </c>
      <c r="AA140" s="30">
        <v>0</v>
      </c>
      <c r="AB140" s="30">
        <v>0</v>
      </c>
      <c r="AC140" s="64">
        <v>36</v>
      </c>
      <c r="AD140" s="30">
        <v>90</v>
      </c>
      <c r="AE140" s="30">
        <v>0</v>
      </c>
      <c r="AF140" s="30">
        <v>5</v>
      </c>
      <c r="AG140" s="30">
        <v>5</v>
      </c>
      <c r="AH140" s="30">
        <v>4</v>
      </c>
      <c r="AI140" s="30">
        <v>-2</v>
      </c>
      <c r="AJ140" s="30">
        <v>0</v>
      </c>
      <c r="AK140" s="30">
        <v>0</v>
      </c>
      <c r="AL140" s="64">
        <v>0</v>
      </c>
      <c r="AM140" s="30">
        <v>0</v>
      </c>
      <c r="AN140" s="66">
        <v>0</v>
      </c>
      <c r="AO140" s="30">
        <v>0</v>
      </c>
      <c r="AP140" s="67">
        <v>0</v>
      </c>
      <c r="AQ140" s="17">
        <v>0</v>
      </c>
      <c r="AR140" s="17">
        <v>0</v>
      </c>
      <c r="AS140" s="68">
        <f>IFERROR($V140*$V$2+$W140*$W$2+IF($X$2=0,0,$X140/$X$2)+$Y140*$Y$2+$Z140*$Z$2+$AA140*$AA$2+$AC140*$AC$2+IF($AD$2=0,0,$AD140/$AD$2)+$AE$2*$AE140+$AH140*$AH$2+IF($AI$2=0,0,$AI140/$AI$2)+$AJ140*$AJ$2+IF($AL$2=0,0,$AL140/$AL$2)+$AM140*$AM$2+$AN140*$AN$2+$AO140*$AO$2+$AP140*$AP$2,0)</f>
        <v>8.8000000000000007</v>
      </c>
      <c r="AT140" s="72">
        <f>IFERROR($AS140/$T140,"-")</f>
        <v>1.1000000000000001</v>
      </c>
    </row>
    <row r="141" spans="1:46" x14ac:dyDescent="0.3">
      <c r="A141" s="94" t="s">
        <v>321</v>
      </c>
      <c r="B141" s="19" t="s">
        <v>43</v>
      </c>
      <c r="C141" s="19" t="s">
        <v>20</v>
      </c>
      <c r="D141" s="19">
        <v>5</v>
      </c>
      <c r="E141" s="19">
        <v>11</v>
      </c>
      <c r="F141" s="19">
        <v>2</v>
      </c>
      <c r="G141" s="19">
        <v>5</v>
      </c>
      <c r="H141" s="93" t="s">
        <v>436</v>
      </c>
      <c r="I141" s="21" t="s">
        <v>295</v>
      </c>
      <c r="J141" s="30">
        <v>12</v>
      </c>
      <c r="K141" s="37">
        <f>L141-J141</f>
        <v>1</v>
      </c>
      <c r="L141" s="30">
        <v>13</v>
      </c>
      <c r="M141" s="30">
        <v>11</v>
      </c>
      <c r="N141" s="37">
        <f>O141-M141</f>
        <v>1</v>
      </c>
      <c r="O141" s="30">
        <v>12</v>
      </c>
      <c r="P141" s="30">
        <v>9</v>
      </c>
      <c r="Q141" s="37">
        <f>R141-P141</f>
        <v>3</v>
      </c>
      <c r="R141" s="30">
        <v>12</v>
      </c>
      <c r="S141" s="36">
        <v>1</v>
      </c>
      <c r="T141" s="81">
        <v>16</v>
      </c>
      <c r="U141" s="81"/>
      <c r="V141" s="64">
        <v>0</v>
      </c>
      <c r="W141" s="30">
        <v>0</v>
      </c>
      <c r="X141" s="30">
        <v>0</v>
      </c>
      <c r="Y141" s="30">
        <v>0</v>
      </c>
      <c r="Z141" s="30">
        <v>0</v>
      </c>
      <c r="AA141" s="30">
        <v>0</v>
      </c>
      <c r="AB141" s="30">
        <v>0</v>
      </c>
      <c r="AC141" s="64">
        <v>0</v>
      </c>
      <c r="AD141" s="30">
        <v>0</v>
      </c>
      <c r="AE141" s="30">
        <v>0</v>
      </c>
      <c r="AF141" s="30">
        <v>0</v>
      </c>
      <c r="AG141" s="30">
        <v>151</v>
      </c>
      <c r="AH141" s="30">
        <v>80</v>
      </c>
      <c r="AI141" s="30">
        <v>1400</v>
      </c>
      <c r="AJ141" s="30">
        <v>14</v>
      </c>
      <c r="AK141" s="30">
        <v>61</v>
      </c>
      <c r="AL141" s="64">
        <v>0</v>
      </c>
      <c r="AM141" s="30">
        <v>0</v>
      </c>
      <c r="AN141" s="66">
        <v>0</v>
      </c>
      <c r="AO141" s="30">
        <v>0</v>
      </c>
      <c r="AP141" s="67">
        <v>0</v>
      </c>
      <c r="AQ141" s="17">
        <v>1</v>
      </c>
      <c r="AR141" s="17">
        <v>0</v>
      </c>
      <c r="AS141" s="68">
        <f>IFERROR($V141*$V$2+$W141*$W$2+IF($X$2=0,0,$X141/$X$2)+$Y141*$Y$2+$Z141*$Z$2+$AA141*$AA$2+$AC141*$AC$2+IF($AD$2=0,0,$AD141/$AD$2)+$AE$2*$AE141+$AH141*$AH$2+IF($AI$2=0,0,$AI141/$AI$2)+$AJ141*$AJ$2+IF($AL$2=0,0,$AL141/$AL$2)+$AM141*$AM$2+$AN141*$AN$2+$AO141*$AO$2+$AP141*$AP$2,0)</f>
        <v>224</v>
      </c>
      <c r="AT141" s="72">
        <f>IFERROR($AS141/$T141,"-")</f>
        <v>14</v>
      </c>
    </row>
    <row r="142" spans="1:46" x14ac:dyDescent="0.3">
      <c r="A142" s="94" t="s">
        <v>234</v>
      </c>
      <c r="B142" s="19" t="s">
        <v>42</v>
      </c>
      <c r="C142" s="19" t="s">
        <v>20</v>
      </c>
      <c r="D142" s="19">
        <v>5</v>
      </c>
      <c r="E142" s="19">
        <v>11</v>
      </c>
      <c r="F142" s="19">
        <v>2</v>
      </c>
      <c r="G142" s="19">
        <v>5</v>
      </c>
      <c r="H142" s="93" t="s">
        <v>436</v>
      </c>
      <c r="I142" s="21" t="s">
        <v>295</v>
      </c>
      <c r="J142" s="30">
        <v>82</v>
      </c>
      <c r="K142" s="37">
        <f>L142-J142</f>
        <v>-10</v>
      </c>
      <c r="L142" s="30">
        <v>72</v>
      </c>
      <c r="M142" s="30">
        <v>76</v>
      </c>
      <c r="N142" s="37">
        <f>O142-M142</f>
        <v>0</v>
      </c>
      <c r="O142" s="30">
        <v>76</v>
      </c>
      <c r="P142" s="30">
        <v>89</v>
      </c>
      <c r="Q142" s="37">
        <f>R142-P142</f>
        <v>-1</v>
      </c>
      <c r="R142" s="30">
        <v>88</v>
      </c>
      <c r="S142" s="36">
        <v>0.88</v>
      </c>
      <c r="T142" s="81">
        <v>15</v>
      </c>
      <c r="U142" s="81"/>
      <c r="V142" s="64">
        <v>0</v>
      </c>
      <c r="W142" s="30">
        <v>0</v>
      </c>
      <c r="X142" s="30">
        <v>0</v>
      </c>
      <c r="Y142" s="30">
        <v>0</v>
      </c>
      <c r="Z142" s="30">
        <v>0</v>
      </c>
      <c r="AA142" s="30">
        <v>0</v>
      </c>
      <c r="AB142" s="30">
        <v>0</v>
      </c>
      <c r="AC142" s="64">
        <v>247</v>
      </c>
      <c r="AD142" s="30">
        <v>1070</v>
      </c>
      <c r="AE142" s="30">
        <v>7</v>
      </c>
      <c r="AF142" s="30">
        <v>50</v>
      </c>
      <c r="AG142" s="30">
        <v>37</v>
      </c>
      <c r="AH142" s="30">
        <v>30</v>
      </c>
      <c r="AI142" s="30">
        <v>217</v>
      </c>
      <c r="AJ142" s="30">
        <v>1</v>
      </c>
      <c r="AK142" s="30">
        <v>9</v>
      </c>
      <c r="AL142" s="64">
        <v>0</v>
      </c>
      <c r="AM142" s="30">
        <v>0</v>
      </c>
      <c r="AN142" s="66">
        <v>0</v>
      </c>
      <c r="AO142" s="30">
        <v>4</v>
      </c>
      <c r="AP142" s="67">
        <v>2</v>
      </c>
      <c r="AQ142" s="17">
        <v>1</v>
      </c>
      <c r="AR142" s="17">
        <v>0</v>
      </c>
      <c r="AS142" s="68">
        <f>IFERROR($V142*$V$2+$W142*$W$2+IF($X$2=0,0,$X142/$X$2)+$Y142*$Y$2+$Z142*$Z$2+$AA142*$AA$2+$AC142*$AC$2+IF($AD$2=0,0,$AD142/$AD$2)+$AE$2*$AE142+$AH142*$AH$2+IF($AI$2=0,0,$AI142/$AI$2)+$AJ142*$AJ$2+IF($AL$2=0,0,$AL142/$AL$2)+$AM142*$AM$2+$AN142*$AN$2+$AO142*$AO$2+$AP142*$AP$2,0)</f>
        <v>172.7</v>
      </c>
      <c r="AT142" s="72">
        <f>IFERROR($AS142/$T142,"-")</f>
        <v>11.513333333333332</v>
      </c>
    </row>
    <row r="143" spans="1:46" x14ac:dyDescent="0.3">
      <c r="A143" s="94" t="s">
        <v>344</v>
      </c>
      <c r="B143" s="19" t="s">
        <v>43</v>
      </c>
      <c r="C143" s="19" t="s">
        <v>20</v>
      </c>
      <c r="D143" s="19">
        <v>5</v>
      </c>
      <c r="E143" s="19">
        <v>11</v>
      </c>
      <c r="F143" s="19">
        <v>2</v>
      </c>
      <c r="G143" s="19">
        <v>5</v>
      </c>
      <c r="H143" s="93" t="s">
        <v>436</v>
      </c>
      <c r="I143" s="21" t="s">
        <v>295</v>
      </c>
      <c r="J143" s="30">
        <v>70</v>
      </c>
      <c r="K143" s="37">
        <f>L143-J143</f>
        <v>0</v>
      </c>
      <c r="L143" s="30">
        <v>70</v>
      </c>
      <c r="M143" s="30">
        <v>69</v>
      </c>
      <c r="N143" s="37">
        <f>O143-M143</f>
        <v>3</v>
      </c>
      <c r="O143" s="30">
        <v>72</v>
      </c>
      <c r="P143" s="30">
        <v>73</v>
      </c>
      <c r="Q143" s="37">
        <f>R143-P143</f>
        <v>-3</v>
      </c>
      <c r="R143" s="30">
        <v>70</v>
      </c>
      <c r="S143" s="36">
        <v>0.92</v>
      </c>
      <c r="T143" s="81">
        <v>15</v>
      </c>
      <c r="U143" s="81"/>
      <c r="V143" s="64">
        <v>0</v>
      </c>
      <c r="W143" s="30">
        <v>0</v>
      </c>
      <c r="X143" s="30">
        <v>0</v>
      </c>
      <c r="Y143" s="30">
        <v>0</v>
      </c>
      <c r="Z143" s="30">
        <v>0</v>
      </c>
      <c r="AA143" s="30">
        <v>0</v>
      </c>
      <c r="AB143" s="30">
        <v>0</v>
      </c>
      <c r="AC143" s="64">
        <v>0</v>
      </c>
      <c r="AD143" s="30">
        <v>0</v>
      </c>
      <c r="AE143" s="30">
        <v>0</v>
      </c>
      <c r="AF143" s="30">
        <v>0</v>
      </c>
      <c r="AG143" s="30">
        <v>105</v>
      </c>
      <c r="AH143" s="30">
        <v>64</v>
      </c>
      <c r="AI143" s="30">
        <v>1031</v>
      </c>
      <c r="AJ143" s="30">
        <v>10</v>
      </c>
      <c r="AK143" s="30">
        <v>48</v>
      </c>
      <c r="AL143" s="64">
        <v>0</v>
      </c>
      <c r="AM143" s="30">
        <v>0</v>
      </c>
      <c r="AN143" s="66">
        <v>0</v>
      </c>
      <c r="AO143" s="30">
        <v>2</v>
      </c>
      <c r="AP143" s="67">
        <v>1</v>
      </c>
      <c r="AQ143" s="17">
        <v>0</v>
      </c>
      <c r="AR143" s="17">
        <v>0</v>
      </c>
      <c r="AS143" s="68">
        <f>IFERROR($V143*$V$2+$W143*$W$2+IF($X$2=0,0,$X143/$X$2)+$Y143*$Y$2+$Z143*$Z$2+$AA143*$AA$2+$AC143*$AC$2+IF($AD$2=0,0,$AD143/$AD$2)+$AE$2*$AE143+$AH143*$AH$2+IF($AI$2=0,0,$AI143/$AI$2)+$AJ143*$AJ$2+IF($AL$2=0,0,$AL143/$AL$2)+$AM143*$AM$2+$AN143*$AN$2+$AO143*$AO$2+$AP143*$AP$2,0)</f>
        <v>161.1</v>
      </c>
      <c r="AT143" s="72">
        <f>IFERROR($AS143/$T143,"-")</f>
        <v>10.74</v>
      </c>
    </row>
    <row r="144" spans="1:46" x14ac:dyDescent="0.3">
      <c r="A144" s="94" t="s">
        <v>345</v>
      </c>
      <c r="B144" s="19" t="s">
        <v>44</v>
      </c>
      <c r="C144" s="19" t="s">
        <v>20</v>
      </c>
      <c r="D144" s="19">
        <v>5</v>
      </c>
      <c r="E144" s="19">
        <v>11</v>
      </c>
      <c r="F144" s="19">
        <v>2</v>
      </c>
      <c r="G144" s="19">
        <v>5</v>
      </c>
      <c r="H144" s="93" t="s">
        <v>436</v>
      </c>
      <c r="I144" s="21" t="s">
        <v>295</v>
      </c>
      <c r="J144" s="30">
        <v>85</v>
      </c>
      <c r="K144" s="37">
        <f>L144-J144</f>
        <v>-21</v>
      </c>
      <c r="L144" s="30">
        <v>64</v>
      </c>
      <c r="M144" s="30">
        <v>84</v>
      </c>
      <c r="N144" s="37">
        <f>O144-M144</f>
        <v>2</v>
      </c>
      <c r="O144" s="30">
        <v>86</v>
      </c>
      <c r="P144" s="30">
        <v>97</v>
      </c>
      <c r="Q144" s="37">
        <f>R144-P144</f>
        <v>-2</v>
      </c>
      <c r="R144" s="30">
        <v>95</v>
      </c>
      <c r="S144" s="36">
        <v>0.95</v>
      </c>
      <c r="T144" s="81">
        <v>16</v>
      </c>
      <c r="U144" s="81"/>
      <c r="V144" s="64">
        <v>355</v>
      </c>
      <c r="W144" s="30">
        <v>251</v>
      </c>
      <c r="X144" s="30">
        <v>4428</v>
      </c>
      <c r="Y144" s="30">
        <v>35</v>
      </c>
      <c r="Z144" s="30">
        <v>18</v>
      </c>
      <c r="AA144" s="30">
        <v>51</v>
      </c>
      <c r="AB144" s="30">
        <v>215</v>
      </c>
      <c r="AC144" s="64">
        <v>52</v>
      </c>
      <c r="AD144" s="30">
        <v>310</v>
      </c>
      <c r="AE144" s="30">
        <v>2</v>
      </c>
      <c r="AF144" s="30">
        <v>24</v>
      </c>
      <c r="AG144" s="30">
        <v>0</v>
      </c>
      <c r="AH144" s="30">
        <v>0</v>
      </c>
      <c r="AI144" s="30">
        <v>0</v>
      </c>
      <c r="AJ144" s="30">
        <v>0</v>
      </c>
      <c r="AK144" s="30">
        <v>0</v>
      </c>
      <c r="AL144" s="64">
        <v>0</v>
      </c>
      <c r="AM144" s="30">
        <v>0</v>
      </c>
      <c r="AN144" s="66">
        <v>1</v>
      </c>
      <c r="AO144" s="30">
        <v>14</v>
      </c>
      <c r="AP144" s="67">
        <v>5</v>
      </c>
      <c r="AQ144" s="17">
        <v>0</v>
      </c>
      <c r="AR144" s="17">
        <v>0</v>
      </c>
      <c r="AS144" s="68">
        <f>IFERROR($V144*$V$2+$W144*$W$2+IF($X$2=0,0,$X144/$X$2)+$Y144*$Y$2+$Z144*$Z$2+$AA144*$AA$2+$AC144*$AC$2+IF($AD$2=0,0,$AD144/$AD$2)+$AE$2*$AE144+$AH144*$AH$2+IF($AI$2=0,0,$AI144/$AI$2)+$AJ144*$AJ$2+IF($AL$2=0,0,$AL144/$AL$2)+$AM144*$AM$2+$AN144*$AN$2+$AO144*$AO$2+$AP144*$AP$2,0)</f>
        <v>334.12</v>
      </c>
      <c r="AT144" s="72">
        <f>IFERROR($AS144/$T144,"-")</f>
        <v>20.8825</v>
      </c>
    </row>
    <row r="145" spans="1:46" x14ac:dyDescent="0.3">
      <c r="A145" s="94" t="s">
        <v>362</v>
      </c>
      <c r="B145" s="19" t="s">
        <v>42</v>
      </c>
      <c r="C145" s="19" t="s">
        <v>20</v>
      </c>
      <c r="D145" s="19">
        <v>5</v>
      </c>
      <c r="E145" s="19">
        <v>11</v>
      </c>
      <c r="F145" s="19">
        <v>2</v>
      </c>
      <c r="G145" s="19">
        <v>5</v>
      </c>
      <c r="H145" s="93" t="s">
        <v>436</v>
      </c>
      <c r="I145" s="21" t="s">
        <v>295</v>
      </c>
      <c r="J145" s="30">
        <v>300</v>
      </c>
      <c r="K145" s="37">
        <f>L145-J145</f>
        <v>0</v>
      </c>
      <c r="L145" s="30">
        <v>300</v>
      </c>
      <c r="M145" s="30">
        <v>300</v>
      </c>
      <c r="N145" s="37">
        <f>O145-M145</f>
        <v>0</v>
      </c>
      <c r="O145" s="30">
        <v>300</v>
      </c>
      <c r="P145" s="30">
        <v>300</v>
      </c>
      <c r="Q145" s="37">
        <f>R145-P145</f>
        <v>0</v>
      </c>
      <c r="R145" s="30">
        <v>300</v>
      </c>
      <c r="S145" s="36">
        <v>0.01</v>
      </c>
      <c r="T145" s="81">
        <v>13</v>
      </c>
      <c r="U145" s="81"/>
      <c r="V145" s="64">
        <v>0</v>
      </c>
      <c r="W145" s="30">
        <v>0</v>
      </c>
      <c r="X145" s="30">
        <v>0</v>
      </c>
      <c r="Y145" s="30">
        <v>0</v>
      </c>
      <c r="Z145" s="30">
        <v>0</v>
      </c>
      <c r="AA145" s="30">
        <v>0</v>
      </c>
      <c r="AB145" s="30">
        <v>0</v>
      </c>
      <c r="AC145" s="64">
        <v>67</v>
      </c>
      <c r="AD145" s="30">
        <v>266</v>
      </c>
      <c r="AE145" s="30">
        <v>1</v>
      </c>
      <c r="AF145" s="30">
        <v>10</v>
      </c>
      <c r="AG145" s="30">
        <v>30</v>
      </c>
      <c r="AH145" s="30">
        <v>21</v>
      </c>
      <c r="AI145" s="30">
        <v>164</v>
      </c>
      <c r="AJ145" s="30">
        <v>0</v>
      </c>
      <c r="AK145" s="30">
        <v>8</v>
      </c>
      <c r="AL145" s="64">
        <v>54</v>
      </c>
      <c r="AM145" s="30">
        <v>0</v>
      </c>
      <c r="AN145" s="66">
        <v>0</v>
      </c>
      <c r="AO145" s="30">
        <v>3</v>
      </c>
      <c r="AP145" s="67">
        <v>1</v>
      </c>
      <c r="AQ145" s="17">
        <v>0</v>
      </c>
      <c r="AR145" s="17">
        <v>0</v>
      </c>
      <c r="AS145" s="68">
        <f>IFERROR($V145*$V$2+$W145*$W$2+IF($X$2=0,0,$X145/$X$2)+$Y145*$Y$2+$Z145*$Z$2+$AA145*$AA$2+$AC145*$AC$2+IF($AD$2=0,0,$AD145/$AD$2)+$AE$2*$AE145+$AH145*$AH$2+IF($AI$2=0,0,$AI145/$AI$2)+$AJ145*$AJ$2+IF($AL$2=0,0,$AL145/$AL$2)+$AM145*$AM$2+$AN145*$AN$2+$AO145*$AO$2+$AP145*$AP$2,0)</f>
        <v>47</v>
      </c>
      <c r="AT145" s="72">
        <f>IFERROR($AS145/$T145,"-")</f>
        <v>3.6153846153846154</v>
      </c>
    </row>
    <row r="146" spans="1:46" x14ac:dyDescent="0.3">
      <c r="A146" s="94" t="s">
        <v>351</v>
      </c>
      <c r="B146" s="19" t="s">
        <v>42</v>
      </c>
      <c r="C146" s="19" t="s">
        <v>20</v>
      </c>
      <c r="D146" s="19">
        <v>5</v>
      </c>
      <c r="E146" s="19">
        <v>11</v>
      </c>
      <c r="F146" s="19">
        <v>2</v>
      </c>
      <c r="G146" s="19">
        <v>5</v>
      </c>
      <c r="H146" s="93" t="s">
        <v>436</v>
      </c>
      <c r="I146" s="21" t="s">
        <v>295</v>
      </c>
      <c r="J146" s="30">
        <v>300</v>
      </c>
      <c r="K146" s="37">
        <f>L146-J146</f>
        <v>0</v>
      </c>
      <c r="L146" s="30">
        <v>300</v>
      </c>
      <c r="M146" s="30">
        <v>300</v>
      </c>
      <c r="N146" s="37">
        <f>O146-M146</f>
        <v>0</v>
      </c>
      <c r="O146" s="30">
        <v>300</v>
      </c>
      <c r="P146" s="30">
        <v>300</v>
      </c>
      <c r="Q146" s="37">
        <f>R146-P146</f>
        <v>0</v>
      </c>
      <c r="R146" s="30">
        <v>300</v>
      </c>
      <c r="S146" s="36">
        <v>0</v>
      </c>
      <c r="T146" s="81">
        <v>8</v>
      </c>
      <c r="U146" s="81"/>
      <c r="V146" s="64">
        <v>0</v>
      </c>
      <c r="W146" s="30">
        <v>0</v>
      </c>
      <c r="X146" s="30">
        <v>0</v>
      </c>
      <c r="Y146" s="30">
        <v>0</v>
      </c>
      <c r="Z146" s="30">
        <v>0</v>
      </c>
      <c r="AA146" s="30">
        <v>0</v>
      </c>
      <c r="AB146" s="30">
        <v>0</v>
      </c>
      <c r="AC146" s="64">
        <v>45</v>
      </c>
      <c r="AD146" s="30">
        <v>176</v>
      </c>
      <c r="AE146" s="30">
        <v>0</v>
      </c>
      <c r="AF146" s="30">
        <v>11</v>
      </c>
      <c r="AG146" s="30">
        <v>8</v>
      </c>
      <c r="AH146" s="30">
        <v>7</v>
      </c>
      <c r="AI146" s="30">
        <v>76</v>
      </c>
      <c r="AJ146" s="30">
        <v>0</v>
      </c>
      <c r="AK146" s="30">
        <v>2</v>
      </c>
      <c r="AL146" s="64">
        <v>0</v>
      </c>
      <c r="AM146" s="30">
        <v>0</v>
      </c>
      <c r="AN146" s="66">
        <v>0</v>
      </c>
      <c r="AO146" s="30">
        <v>0</v>
      </c>
      <c r="AP146" s="67">
        <v>0</v>
      </c>
      <c r="AQ146" s="17">
        <v>0</v>
      </c>
      <c r="AR146" s="17">
        <v>0</v>
      </c>
      <c r="AS146" s="68">
        <f>IFERROR($V146*$V$2+$W146*$W$2+IF($X$2=0,0,$X146/$X$2)+$Y146*$Y$2+$Z146*$Z$2+$AA146*$AA$2+$AC146*$AC$2+IF($AD$2=0,0,$AD146/$AD$2)+$AE$2*$AE146+$AH146*$AH$2+IF($AI$2=0,0,$AI146/$AI$2)+$AJ146*$AJ$2+IF($AL$2=0,0,$AL146/$AL$2)+$AM146*$AM$2+$AN146*$AN$2+$AO146*$AO$2+$AP146*$AP$2,0)</f>
        <v>25.200000000000003</v>
      </c>
      <c r="AT146" s="72">
        <f>IFERROR($AS146/$T146,"-")</f>
        <v>3.1500000000000004</v>
      </c>
    </row>
    <row r="147" spans="1:46" x14ac:dyDescent="0.3">
      <c r="A147" s="94" t="s">
        <v>166</v>
      </c>
      <c r="B147" s="19" t="s">
        <v>45</v>
      </c>
      <c r="C147" s="19" t="s">
        <v>20</v>
      </c>
      <c r="D147" s="19">
        <v>5</v>
      </c>
      <c r="E147" s="19">
        <v>11</v>
      </c>
      <c r="F147" s="19">
        <v>2</v>
      </c>
      <c r="G147" s="19">
        <v>5</v>
      </c>
      <c r="H147" s="93" t="s">
        <v>436</v>
      </c>
      <c r="I147" s="21" t="s">
        <v>295</v>
      </c>
      <c r="J147" s="30">
        <v>93</v>
      </c>
      <c r="K147" s="37">
        <f>L147-J147</f>
        <v>0</v>
      </c>
      <c r="L147" s="30">
        <v>93</v>
      </c>
      <c r="M147" s="30">
        <v>97</v>
      </c>
      <c r="N147" s="37">
        <f>O147-M147</f>
        <v>-7</v>
      </c>
      <c r="O147" s="30">
        <v>90</v>
      </c>
      <c r="P147" s="30">
        <v>95</v>
      </c>
      <c r="Q147" s="37">
        <f>R147-P147</f>
        <v>-4</v>
      </c>
      <c r="R147" s="30">
        <v>91</v>
      </c>
      <c r="S147" s="36">
        <v>0.94</v>
      </c>
      <c r="T147" s="81">
        <v>12</v>
      </c>
      <c r="U147" s="81"/>
      <c r="V147" s="64">
        <v>0</v>
      </c>
      <c r="W147" s="30">
        <v>0</v>
      </c>
      <c r="X147" s="30">
        <v>0</v>
      </c>
      <c r="Y147" s="30">
        <v>0</v>
      </c>
      <c r="Z147" s="30">
        <v>0</v>
      </c>
      <c r="AA147" s="30">
        <v>0</v>
      </c>
      <c r="AB147" s="30">
        <v>0</v>
      </c>
      <c r="AC147" s="64">
        <v>0</v>
      </c>
      <c r="AD147" s="30">
        <v>0</v>
      </c>
      <c r="AE147" s="30">
        <v>0</v>
      </c>
      <c r="AF147" s="30">
        <v>0</v>
      </c>
      <c r="AG147" s="30">
        <v>80</v>
      </c>
      <c r="AH147" s="30">
        <v>46</v>
      </c>
      <c r="AI147" s="30">
        <v>455</v>
      </c>
      <c r="AJ147" s="30">
        <v>5</v>
      </c>
      <c r="AK147" s="30">
        <v>25</v>
      </c>
      <c r="AL147" s="64">
        <v>0</v>
      </c>
      <c r="AM147" s="30">
        <v>0</v>
      </c>
      <c r="AN147" s="66">
        <v>0</v>
      </c>
      <c r="AO147" s="30">
        <v>0</v>
      </c>
      <c r="AP147" s="67">
        <v>0</v>
      </c>
      <c r="AQ147" s="17">
        <v>0</v>
      </c>
      <c r="AR147" s="17">
        <v>0</v>
      </c>
      <c r="AS147" s="68">
        <f>IFERROR($V147*$V$2+$W147*$W$2+IF($X$2=0,0,$X147/$X$2)+$Y147*$Y$2+$Z147*$Z$2+$AA147*$AA$2+$AC147*$AC$2+IF($AD$2=0,0,$AD147/$AD$2)+$AE$2*$AE147+$AH147*$AH$2+IF($AI$2=0,0,$AI147/$AI$2)+$AJ147*$AJ$2+IF($AL$2=0,0,$AL147/$AL$2)+$AM147*$AM$2+$AN147*$AN$2+$AO147*$AO$2+$AP147*$AP$2,0)</f>
        <v>75.5</v>
      </c>
      <c r="AT147" s="72">
        <f>IFERROR($AS147/$T147,"-")</f>
        <v>6.291666666666667</v>
      </c>
    </row>
    <row r="148" spans="1:46" x14ac:dyDescent="0.3">
      <c r="A148" s="94" t="s">
        <v>317</v>
      </c>
      <c r="B148" s="19" t="s">
        <v>42</v>
      </c>
      <c r="C148" s="19" t="s">
        <v>20</v>
      </c>
      <c r="D148" s="19">
        <v>5</v>
      </c>
      <c r="E148" s="19">
        <v>11</v>
      </c>
      <c r="F148" s="19">
        <v>2</v>
      </c>
      <c r="G148" s="19">
        <v>5</v>
      </c>
      <c r="H148" s="93" t="s">
        <v>436</v>
      </c>
      <c r="I148" s="21" t="s">
        <v>295</v>
      </c>
      <c r="J148" s="30">
        <v>128</v>
      </c>
      <c r="K148" s="37">
        <f>L148-J148</f>
        <v>-1</v>
      </c>
      <c r="L148" s="30">
        <v>127</v>
      </c>
      <c r="M148" s="30">
        <v>88</v>
      </c>
      <c r="N148" s="37">
        <f>O148-M148</f>
        <v>4</v>
      </c>
      <c r="O148" s="30">
        <v>92</v>
      </c>
      <c r="P148" s="30">
        <v>90</v>
      </c>
      <c r="Q148" s="37">
        <f>R148-P148</f>
        <v>3</v>
      </c>
      <c r="R148" s="30">
        <v>93</v>
      </c>
      <c r="S148" s="36">
        <v>0.55000000000000004</v>
      </c>
      <c r="T148" s="81">
        <v>12</v>
      </c>
      <c r="U148" s="81"/>
      <c r="V148" s="64">
        <v>0</v>
      </c>
      <c r="W148" s="30">
        <v>0</v>
      </c>
      <c r="X148" s="30">
        <v>0</v>
      </c>
      <c r="Y148" s="30">
        <v>0</v>
      </c>
      <c r="Z148" s="30">
        <v>0</v>
      </c>
      <c r="AA148" s="30">
        <v>0</v>
      </c>
      <c r="AB148" s="30">
        <v>0</v>
      </c>
      <c r="AC148" s="64">
        <v>182</v>
      </c>
      <c r="AD148" s="30">
        <v>740</v>
      </c>
      <c r="AE148" s="30">
        <v>2</v>
      </c>
      <c r="AF148" s="30">
        <v>25</v>
      </c>
      <c r="AG148" s="30">
        <v>46</v>
      </c>
      <c r="AH148" s="30">
        <v>36</v>
      </c>
      <c r="AI148" s="30">
        <v>279</v>
      </c>
      <c r="AJ148" s="30">
        <v>1</v>
      </c>
      <c r="AK148" s="30">
        <v>14</v>
      </c>
      <c r="AL148" s="64">
        <v>0</v>
      </c>
      <c r="AM148" s="30">
        <v>0</v>
      </c>
      <c r="AN148" s="66">
        <v>0</v>
      </c>
      <c r="AO148" s="30">
        <v>0</v>
      </c>
      <c r="AP148" s="67">
        <v>0</v>
      </c>
      <c r="AQ148" s="17">
        <v>0</v>
      </c>
      <c r="AR148" s="17">
        <v>0</v>
      </c>
      <c r="AS148" s="68">
        <f>IFERROR($V148*$V$2+$W148*$W$2+IF($X$2=0,0,$X148/$X$2)+$Y148*$Y$2+$Z148*$Z$2+$AA148*$AA$2+$AC148*$AC$2+IF($AD$2=0,0,$AD148/$AD$2)+$AE$2*$AE148+$AH148*$AH$2+IF($AI$2=0,0,$AI148/$AI$2)+$AJ148*$AJ$2+IF($AL$2=0,0,$AL148/$AL$2)+$AM148*$AM$2+$AN148*$AN$2+$AO148*$AO$2+$AP148*$AP$2,0)</f>
        <v>119.9</v>
      </c>
      <c r="AT148" s="72">
        <f>IFERROR($AS148/$T148,"-")</f>
        <v>9.9916666666666671</v>
      </c>
    </row>
    <row r="149" spans="1:46" x14ac:dyDescent="0.3">
      <c r="A149" s="94" t="s">
        <v>316</v>
      </c>
      <c r="B149" s="19" t="s">
        <v>45</v>
      </c>
      <c r="C149" s="19" t="s">
        <v>34</v>
      </c>
      <c r="D149" s="19">
        <v>11</v>
      </c>
      <c r="E149" s="19">
        <v>5</v>
      </c>
      <c r="F149" s="19">
        <v>14</v>
      </c>
      <c r="G149" s="19">
        <v>5</v>
      </c>
      <c r="H149" s="93" t="s">
        <v>436</v>
      </c>
      <c r="I149" s="21" t="s">
        <v>295</v>
      </c>
      <c r="J149" s="30">
        <v>69</v>
      </c>
      <c r="K149" s="37">
        <f>L149-J149</f>
        <v>-1</v>
      </c>
      <c r="L149" s="30">
        <v>68</v>
      </c>
      <c r="M149" s="30">
        <v>60</v>
      </c>
      <c r="N149" s="37">
        <f>O149-M149</f>
        <v>3</v>
      </c>
      <c r="O149" s="30">
        <v>63</v>
      </c>
      <c r="P149" s="30">
        <v>57</v>
      </c>
      <c r="Q149" s="37">
        <f>R149-P149</f>
        <v>-2</v>
      </c>
      <c r="R149" s="30">
        <v>55</v>
      </c>
      <c r="S149" s="36">
        <v>0.99</v>
      </c>
      <c r="T149" s="81">
        <v>16</v>
      </c>
      <c r="U149" s="81"/>
      <c r="V149" s="64">
        <v>0</v>
      </c>
      <c r="W149" s="30">
        <v>0</v>
      </c>
      <c r="X149" s="30">
        <v>0</v>
      </c>
      <c r="Y149" s="30">
        <v>0</v>
      </c>
      <c r="Z149" s="30">
        <v>0</v>
      </c>
      <c r="AA149" s="30">
        <v>0</v>
      </c>
      <c r="AB149" s="30">
        <v>0</v>
      </c>
      <c r="AC149" s="64">
        <v>0</v>
      </c>
      <c r="AD149" s="30">
        <v>0</v>
      </c>
      <c r="AE149" s="30">
        <v>0</v>
      </c>
      <c r="AF149" s="30">
        <v>0</v>
      </c>
      <c r="AG149" s="30">
        <v>103</v>
      </c>
      <c r="AH149" s="30">
        <v>72</v>
      </c>
      <c r="AI149" s="30">
        <v>875</v>
      </c>
      <c r="AJ149" s="30">
        <v>5</v>
      </c>
      <c r="AK149" s="30">
        <v>40</v>
      </c>
      <c r="AL149" s="64">
        <v>0</v>
      </c>
      <c r="AM149" s="30">
        <v>0</v>
      </c>
      <c r="AN149" s="66">
        <v>2</v>
      </c>
      <c r="AO149" s="30">
        <v>2</v>
      </c>
      <c r="AP149" s="67">
        <v>2</v>
      </c>
      <c r="AQ149" s="17">
        <v>1</v>
      </c>
      <c r="AR149" s="17">
        <v>0</v>
      </c>
      <c r="AS149" s="68">
        <f>IFERROR($V149*$V$2+$W149*$W$2+IF($X$2=0,0,$X149/$X$2)+$Y149*$Y$2+$Z149*$Z$2+$AA149*$AA$2+$AC149*$AC$2+IF($AD$2=0,0,$AD149/$AD$2)+$AE$2*$AE149+$AH149*$AH$2+IF($AI$2=0,0,$AI149/$AI$2)+$AJ149*$AJ$2+IF($AL$2=0,0,$AL149/$AL$2)+$AM149*$AM$2+$AN149*$AN$2+$AO149*$AO$2+$AP149*$AP$2,0)</f>
        <v>117.5</v>
      </c>
      <c r="AT149" s="72">
        <f>IFERROR($AS149/$T149,"-")</f>
        <v>7.34375</v>
      </c>
    </row>
    <row r="150" spans="1:46" x14ac:dyDescent="0.3">
      <c r="A150" s="94" t="s">
        <v>256</v>
      </c>
      <c r="B150" s="19" t="s">
        <v>44</v>
      </c>
      <c r="C150" s="19" t="s">
        <v>34</v>
      </c>
      <c r="D150" s="19">
        <v>11</v>
      </c>
      <c r="E150" s="19">
        <v>5</v>
      </c>
      <c r="F150" s="19">
        <v>14</v>
      </c>
      <c r="G150" s="19">
        <v>5</v>
      </c>
      <c r="H150" s="93" t="s">
        <v>436</v>
      </c>
      <c r="I150" s="21" t="s">
        <v>295</v>
      </c>
      <c r="J150" s="30">
        <v>160</v>
      </c>
      <c r="K150" s="37">
        <f>L150-J150</f>
        <v>-8</v>
      </c>
      <c r="L150" s="30">
        <v>152</v>
      </c>
      <c r="M150" s="30">
        <v>176</v>
      </c>
      <c r="N150" s="37">
        <f>O150-M150</f>
        <v>-1</v>
      </c>
      <c r="O150" s="30">
        <v>175</v>
      </c>
      <c r="P150" s="30">
        <v>191</v>
      </c>
      <c r="Q150" s="37">
        <f>R150-P150</f>
        <v>0</v>
      </c>
      <c r="R150" s="30">
        <v>191</v>
      </c>
      <c r="S150" s="36">
        <v>0.18</v>
      </c>
      <c r="T150" s="81">
        <v>16</v>
      </c>
      <c r="U150" s="81"/>
      <c r="V150" s="64">
        <v>307</v>
      </c>
      <c r="W150" s="30">
        <v>163</v>
      </c>
      <c r="X150" s="30">
        <v>3486</v>
      </c>
      <c r="Y150" s="30">
        <v>20</v>
      </c>
      <c r="Z150" s="30">
        <v>7</v>
      </c>
      <c r="AA150" s="30">
        <v>45</v>
      </c>
      <c r="AB150" s="30">
        <v>154</v>
      </c>
      <c r="AC150" s="64">
        <v>84</v>
      </c>
      <c r="AD150" s="30">
        <v>498</v>
      </c>
      <c r="AE150" s="30">
        <v>2</v>
      </c>
      <c r="AF150" s="30">
        <v>30</v>
      </c>
      <c r="AG150" s="30">
        <v>0</v>
      </c>
      <c r="AH150" s="30">
        <v>0</v>
      </c>
      <c r="AI150" s="30">
        <v>0</v>
      </c>
      <c r="AJ150" s="30">
        <v>0</v>
      </c>
      <c r="AK150" s="30">
        <v>0</v>
      </c>
      <c r="AL150" s="64">
        <v>0</v>
      </c>
      <c r="AM150" s="30">
        <v>0</v>
      </c>
      <c r="AN150" s="66">
        <v>2</v>
      </c>
      <c r="AO150" s="30">
        <v>4</v>
      </c>
      <c r="AP150" s="67">
        <v>0</v>
      </c>
      <c r="AQ150" s="17">
        <v>0</v>
      </c>
      <c r="AR150" s="17">
        <v>0</v>
      </c>
      <c r="AS150" s="68">
        <f>IFERROR($V150*$V$2+$W150*$W$2+IF($X$2=0,0,$X150/$X$2)+$Y150*$Y$2+$Z150*$Z$2+$AA150*$AA$2+$AC150*$AC$2+IF($AD$2=0,0,$AD150/$AD$2)+$AE$2*$AE150+$AH150*$AH$2+IF($AI$2=0,0,$AI150/$AI$2)+$AJ150*$AJ$2+IF($AL$2=0,0,$AL150/$AL$2)+$AM150*$AM$2+$AN150*$AN$2+$AO150*$AO$2+$AP150*$AP$2,0)</f>
        <v>278.24</v>
      </c>
      <c r="AT150" s="72">
        <f>IFERROR($AS150/$T150,"-")</f>
        <v>17.39</v>
      </c>
    </row>
    <row r="151" spans="1:46" x14ac:dyDescent="0.3">
      <c r="A151" s="94" t="s">
        <v>456</v>
      </c>
      <c r="B151" s="19" t="s">
        <v>43</v>
      </c>
      <c r="C151" s="19" t="s">
        <v>34</v>
      </c>
      <c r="D151" s="19">
        <v>11</v>
      </c>
      <c r="E151" s="19">
        <v>5</v>
      </c>
      <c r="F151" s="19">
        <v>14</v>
      </c>
      <c r="G151" s="19">
        <v>5</v>
      </c>
      <c r="H151" s="93" t="s">
        <v>436</v>
      </c>
      <c r="I151" s="21" t="s">
        <v>295</v>
      </c>
      <c r="J151" s="30">
        <v>300</v>
      </c>
      <c r="K151" s="37">
        <f>L151-J151</f>
        <v>0</v>
      </c>
      <c r="L151" s="30">
        <v>300</v>
      </c>
      <c r="M151" s="30">
        <v>300</v>
      </c>
      <c r="N151" s="37">
        <f>O151-M151</f>
        <v>-40</v>
      </c>
      <c r="O151" s="30">
        <v>260</v>
      </c>
      <c r="P151" s="30">
        <v>267</v>
      </c>
      <c r="Q151" s="37">
        <f>R151-P151</f>
        <v>-5</v>
      </c>
      <c r="R151" s="30">
        <v>262</v>
      </c>
      <c r="S151" s="36">
        <v>0</v>
      </c>
      <c r="T151" s="81">
        <v>14</v>
      </c>
      <c r="U151" s="81"/>
      <c r="V151" s="64">
        <v>0</v>
      </c>
      <c r="W151" s="30">
        <v>0</v>
      </c>
      <c r="X151" s="30">
        <v>0</v>
      </c>
      <c r="Y151" s="30">
        <v>0</v>
      </c>
      <c r="Z151" s="30">
        <v>0</v>
      </c>
      <c r="AA151" s="30">
        <v>0</v>
      </c>
      <c r="AB151" s="30">
        <v>0</v>
      </c>
      <c r="AC151" s="64">
        <v>5</v>
      </c>
      <c r="AD151" s="30">
        <v>26</v>
      </c>
      <c r="AE151" s="30">
        <v>0</v>
      </c>
      <c r="AF151" s="30">
        <v>1</v>
      </c>
      <c r="AG151" s="30">
        <v>57</v>
      </c>
      <c r="AH151" s="30">
        <v>35</v>
      </c>
      <c r="AI151" s="30">
        <v>451</v>
      </c>
      <c r="AJ151" s="30">
        <v>2</v>
      </c>
      <c r="AK151" s="30">
        <v>19</v>
      </c>
      <c r="AL151" s="64">
        <v>0</v>
      </c>
      <c r="AM151" s="30">
        <v>0</v>
      </c>
      <c r="AN151" s="66">
        <v>0</v>
      </c>
      <c r="AO151" s="30">
        <v>0</v>
      </c>
      <c r="AP151" s="67">
        <v>0</v>
      </c>
      <c r="AQ151" s="17">
        <v>0</v>
      </c>
      <c r="AR151" s="17">
        <v>0</v>
      </c>
      <c r="AS151" s="68">
        <f>IFERROR($V151*$V$2+$W151*$W$2+IF($X$2=0,0,$X151/$X$2)+$Y151*$Y$2+$Z151*$Z$2+$AA151*$AA$2+$AC151*$AC$2+IF($AD$2=0,0,$AD151/$AD$2)+$AE$2*$AE151+$AH151*$AH$2+IF($AI$2=0,0,$AI151/$AI$2)+$AJ151*$AJ$2+IF($AL$2=0,0,$AL151/$AL$2)+$AM151*$AM$2+$AN151*$AN$2+$AO151*$AO$2+$AP151*$AP$2,0)</f>
        <v>59.7</v>
      </c>
      <c r="AT151" s="72">
        <f>IFERROR($AS151/$T151,"-")</f>
        <v>4.2642857142857142</v>
      </c>
    </row>
    <row r="152" spans="1:46" x14ac:dyDescent="0.3">
      <c r="A152" s="94" t="s">
        <v>493</v>
      </c>
      <c r="B152" s="19" t="s">
        <v>42</v>
      </c>
      <c r="C152" s="19" t="s">
        <v>34</v>
      </c>
      <c r="D152" s="19">
        <v>11</v>
      </c>
      <c r="E152" s="19">
        <v>5</v>
      </c>
      <c r="F152" s="19">
        <v>14</v>
      </c>
      <c r="G152" s="19">
        <v>5</v>
      </c>
      <c r="H152" s="93" t="s">
        <v>492</v>
      </c>
      <c r="I152" s="21" t="s">
        <v>295</v>
      </c>
      <c r="J152" s="30">
        <v>237</v>
      </c>
      <c r="K152" s="37">
        <f>L152-J152</f>
        <v>-7</v>
      </c>
      <c r="L152" s="30">
        <v>230</v>
      </c>
      <c r="M152" s="30">
        <v>224</v>
      </c>
      <c r="N152" s="37">
        <f>O152-M152</f>
        <v>-8</v>
      </c>
      <c r="O152" s="30">
        <v>216</v>
      </c>
      <c r="P152" s="30">
        <v>250</v>
      </c>
      <c r="Q152" s="37">
        <f>R152-P152</f>
        <v>-23</v>
      </c>
      <c r="R152" s="30">
        <v>227</v>
      </c>
      <c r="S152" s="36">
        <v>7.0000000000000007E-2</v>
      </c>
      <c r="T152" s="81">
        <v>15</v>
      </c>
      <c r="U152" s="81"/>
      <c r="V152" s="64">
        <v>0</v>
      </c>
      <c r="W152" s="30">
        <v>0</v>
      </c>
      <c r="X152" s="30">
        <v>0</v>
      </c>
      <c r="Y152" s="30">
        <v>0</v>
      </c>
      <c r="Z152" s="30">
        <v>0</v>
      </c>
      <c r="AA152" s="30">
        <v>0</v>
      </c>
      <c r="AB152" s="30">
        <v>0</v>
      </c>
      <c r="AC152" s="64">
        <v>160</v>
      </c>
      <c r="AD152" s="30">
        <v>634</v>
      </c>
      <c r="AE152" s="30">
        <v>4</v>
      </c>
      <c r="AF152" s="30">
        <v>35</v>
      </c>
      <c r="AG152" s="30">
        <v>34</v>
      </c>
      <c r="AH152" s="30">
        <v>20</v>
      </c>
      <c r="AI152" s="30">
        <v>214</v>
      </c>
      <c r="AJ152" s="30">
        <v>1</v>
      </c>
      <c r="AK152" s="30">
        <v>6</v>
      </c>
      <c r="AL152" s="64">
        <v>0</v>
      </c>
      <c r="AM152" s="30">
        <v>0</v>
      </c>
      <c r="AN152" s="66">
        <v>0</v>
      </c>
      <c r="AO152" s="30">
        <v>1</v>
      </c>
      <c r="AP152" s="67">
        <v>1</v>
      </c>
      <c r="AQ152" s="17">
        <v>0</v>
      </c>
      <c r="AR152" s="17">
        <v>0</v>
      </c>
      <c r="AS152" s="68">
        <f>IFERROR($V152*$V$2+$W152*$W$2+IF($X$2=0,0,$X152/$X$2)+$Y152*$Y$2+$Z152*$Z$2+$AA152*$AA$2+$AC152*$AC$2+IF($AD$2=0,0,$AD152/$AD$2)+$AE$2*$AE152+$AH152*$AH$2+IF($AI$2=0,0,$AI152/$AI$2)+$AJ152*$AJ$2+IF($AL$2=0,0,$AL152/$AL$2)+$AM152*$AM$2+$AN152*$AN$2+$AO152*$AO$2+$AP152*$AP$2,0)</f>
        <v>112.80000000000001</v>
      </c>
      <c r="AT152" s="72">
        <f>IFERROR($AS152/$T152,"-")</f>
        <v>7.5200000000000005</v>
      </c>
    </row>
    <row r="153" spans="1:46" x14ac:dyDescent="0.3">
      <c r="A153" s="94" t="s">
        <v>132</v>
      </c>
      <c r="B153" s="19" t="s">
        <v>42</v>
      </c>
      <c r="C153" s="19" t="s">
        <v>34</v>
      </c>
      <c r="D153" s="19">
        <v>11</v>
      </c>
      <c r="E153" s="19">
        <v>5</v>
      </c>
      <c r="F153" s="19">
        <v>14</v>
      </c>
      <c r="G153" s="19">
        <v>5</v>
      </c>
      <c r="H153" s="93" t="s">
        <v>569</v>
      </c>
      <c r="I153" s="21" t="s">
        <v>295</v>
      </c>
      <c r="J153" s="30">
        <v>21</v>
      </c>
      <c r="K153" s="37">
        <f>L153-J153</f>
        <v>-7</v>
      </c>
      <c r="L153" s="30">
        <v>14</v>
      </c>
      <c r="M153" s="30">
        <v>16</v>
      </c>
      <c r="N153" s="37">
        <f>O153-M153</f>
        <v>-1</v>
      </c>
      <c r="O153" s="30">
        <v>15</v>
      </c>
      <c r="P153" s="30">
        <v>22</v>
      </c>
      <c r="Q153" s="37">
        <f>R153-P153</f>
        <v>0</v>
      </c>
      <c r="R153" s="30">
        <v>22</v>
      </c>
      <c r="S153" s="36">
        <v>1</v>
      </c>
      <c r="T153" s="81">
        <v>5</v>
      </c>
      <c r="U153" s="81"/>
      <c r="V153" s="64">
        <v>0</v>
      </c>
      <c r="W153" s="30">
        <v>0</v>
      </c>
      <c r="X153" s="30">
        <v>0</v>
      </c>
      <c r="Y153" s="30">
        <v>0</v>
      </c>
      <c r="Z153" s="30">
        <v>0</v>
      </c>
      <c r="AA153" s="30">
        <v>0</v>
      </c>
      <c r="AB153" s="30">
        <v>0</v>
      </c>
      <c r="AC153" s="64">
        <v>71</v>
      </c>
      <c r="AD153" s="30">
        <v>364</v>
      </c>
      <c r="AE153" s="30">
        <v>4</v>
      </c>
      <c r="AF153" s="30">
        <v>21</v>
      </c>
      <c r="AG153" s="30">
        <v>30</v>
      </c>
      <c r="AH153" s="30">
        <v>21</v>
      </c>
      <c r="AI153" s="30">
        <v>177</v>
      </c>
      <c r="AJ153" s="30">
        <v>1</v>
      </c>
      <c r="AK153" s="30">
        <v>10</v>
      </c>
      <c r="AL153" s="64">
        <v>0</v>
      </c>
      <c r="AM153" s="30">
        <v>0</v>
      </c>
      <c r="AN153" s="66">
        <v>0</v>
      </c>
      <c r="AO153" s="30">
        <v>3</v>
      </c>
      <c r="AP153" s="67">
        <v>2</v>
      </c>
      <c r="AQ153" s="17">
        <v>0</v>
      </c>
      <c r="AR153" s="17">
        <v>0</v>
      </c>
      <c r="AS153" s="68">
        <f>IFERROR($V153*$V$2+$W153*$W$2+IF($X$2=0,0,$X153/$X$2)+$Y153*$Y$2+$Z153*$Z$2+$AA153*$AA$2+$AC153*$AC$2+IF($AD$2=0,0,$AD153/$AD$2)+$AE$2*$AE153+$AH153*$AH$2+IF($AI$2=0,0,$AI153/$AI$2)+$AJ153*$AJ$2+IF($AL$2=0,0,$AL153/$AL$2)+$AM153*$AM$2+$AN153*$AN$2+$AO153*$AO$2+$AP153*$AP$2,0)</f>
        <v>80.099999999999994</v>
      </c>
      <c r="AT153" s="72">
        <f>IFERROR($AS153/$T153,"-")</f>
        <v>16.02</v>
      </c>
    </row>
    <row r="154" spans="1:46" x14ac:dyDescent="0.3">
      <c r="A154" s="94" t="s">
        <v>195</v>
      </c>
      <c r="B154" s="19" t="s">
        <v>43</v>
      </c>
      <c r="C154" s="19" t="s">
        <v>34</v>
      </c>
      <c r="D154" s="19">
        <v>11</v>
      </c>
      <c r="E154" s="19">
        <v>5</v>
      </c>
      <c r="F154" s="19">
        <v>14</v>
      </c>
      <c r="G154" s="19">
        <v>5</v>
      </c>
      <c r="H154" s="93" t="s">
        <v>436</v>
      </c>
      <c r="I154" s="21" t="s">
        <v>295</v>
      </c>
      <c r="J154" s="30">
        <v>49</v>
      </c>
      <c r="K154" s="37">
        <f>L154-J154</f>
        <v>1</v>
      </c>
      <c r="L154" s="30">
        <v>50</v>
      </c>
      <c r="M154" s="30">
        <v>36</v>
      </c>
      <c r="N154" s="37">
        <f>O154-M154</f>
        <v>-2</v>
      </c>
      <c r="O154" s="30">
        <v>34</v>
      </c>
      <c r="P154" s="30">
        <v>31</v>
      </c>
      <c r="Q154" s="37">
        <f>R154-P154</f>
        <v>0</v>
      </c>
      <c r="R154" s="30">
        <v>31</v>
      </c>
      <c r="S154" s="36">
        <v>0.96</v>
      </c>
      <c r="T154" s="81">
        <v>15</v>
      </c>
      <c r="U154" s="81"/>
      <c r="V154" s="64">
        <v>0</v>
      </c>
      <c r="W154" s="30">
        <v>0</v>
      </c>
      <c r="X154" s="30">
        <v>0</v>
      </c>
      <c r="Y154" s="30">
        <v>0</v>
      </c>
      <c r="Z154" s="30">
        <v>0</v>
      </c>
      <c r="AA154" s="30">
        <v>1</v>
      </c>
      <c r="AB154" s="30">
        <v>0</v>
      </c>
      <c r="AC154" s="64">
        <v>3</v>
      </c>
      <c r="AD154" s="30">
        <v>14</v>
      </c>
      <c r="AE154" s="30">
        <v>0</v>
      </c>
      <c r="AF154" s="30">
        <v>1</v>
      </c>
      <c r="AG154" s="30">
        <v>124</v>
      </c>
      <c r="AH154" s="30">
        <v>87</v>
      </c>
      <c r="AI154" s="30">
        <v>1088</v>
      </c>
      <c r="AJ154" s="30">
        <v>8</v>
      </c>
      <c r="AK154" s="30">
        <v>49</v>
      </c>
      <c r="AL154" s="64">
        <v>13</v>
      </c>
      <c r="AM154" s="30">
        <v>0</v>
      </c>
      <c r="AN154" s="66">
        <v>0</v>
      </c>
      <c r="AO154" s="30">
        <v>2</v>
      </c>
      <c r="AP154" s="67">
        <v>1</v>
      </c>
      <c r="AQ154" s="17">
        <v>0</v>
      </c>
      <c r="AR154" s="17">
        <v>0</v>
      </c>
      <c r="AS154" s="68">
        <f>IFERROR($V154*$V$2+$W154*$W$2+IF($X$2=0,0,$X154/$X$2)+$Y154*$Y$2+$Z154*$Z$2+$AA154*$AA$2+$AC154*$AC$2+IF($AD$2=0,0,$AD154/$AD$2)+$AE$2*$AE154+$AH154*$AH$2+IF($AI$2=0,0,$AI154/$AI$2)+$AJ154*$AJ$2+IF($AL$2=0,0,$AL154/$AL$2)+$AM154*$AM$2+$AN154*$AN$2+$AO154*$AO$2+$AP154*$AP$2,0)</f>
        <v>156.19999999999999</v>
      </c>
      <c r="AT154" s="72">
        <f>IFERROR($AS154/$T154,"-")</f>
        <v>10.413333333333332</v>
      </c>
    </row>
    <row r="155" spans="1:46" x14ac:dyDescent="0.3">
      <c r="A155" s="94" t="s">
        <v>496</v>
      </c>
      <c r="B155" s="19" t="s">
        <v>42</v>
      </c>
      <c r="C155" s="19" t="s">
        <v>34</v>
      </c>
      <c r="D155" s="20">
        <v>11</v>
      </c>
      <c r="E155" s="20">
        <v>5</v>
      </c>
      <c r="F155" s="19">
        <v>14</v>
      </c>
      <c r="G155" s="19">
        <v>5</v>
      </c>
      <c r="H155" s="93" t="s">
        <v>436</v>
      </c>
      <c r="I155" s="21" t="s">
        <v>295</v>
      </c>
      <c r="J155" s="30">
        <v>164</v>
      </c>
      <c r="K155" s="37">
        <f>L155-J155</f>
        <v>47</v>
      </c>
      <c r="L155" s="30">
        <v>211</v>
      </c>
      <c r="M155" s="30">
        <v>142</v>
      </c>
      <c r="N155" s="37">
        <f>O155-M155</f>
        <v>2</v>
      </c>
      <c r="O155" s="30">
        <v>144</v>
      </c>
      <c r="P155" s="30">
        <v>160</v>
      </c>
      <c r="Q155" s="37">
        <f>R155-P155</f>
        <v>8</v>
      </c>
      <c r="R155" s="30">
        <v>168</v>
      </c>
      <c r="S155" s="36">
        <v>0.18</v>
      </c>
      <c r="T155" s="81">
        <v>11</v>
      </c>
      <c r="U155" s="81"/>
      <c r="V155" s="64">
        <v>0</v>
      </c>
      <c r="W155" s="30">
        <v>0</v>
      </c>
      <c r="X155" s="30">
        <v>0</v>
      </c>
      <c r="Y155" s="30">
        <v>0</v>
      </c>
      <c r="Z155" s="30">
        <v>0</v>
      </c>
      <c r="AA155" s="30">
        <v>0</v>
      </c>
      <c r="AB155" s="30">
        <v>0</v>
      </c>
      <c r="AC155" s="64">
        <v>72</v>
      </c>
      <c r="AD155" s="30">
        <v>403</v>
      </c>
      <c r="AE155" s="30">
        <v>6</v>
      </c>
      <c r="AF155" s="30">
        <v>19</v>
      </c>
      <c r="AG155" s="30">
        <v>6</v>
      </c>
      <c r="AH155" s="30">
        <v>6</v>
      </c>
      <c r="AI155" s="30">
        <v>5</v>
      </c>
      <c r="AJ155" s="30">
        <v>0</v>
      </c>
      <c r="AK155" s="30">
        <v>0</v>
      </c>
      <c r="AL155" s="64">
        <v>14</v>
      </c>
      <c r="AM155" s="30">
        <v>0</v>
      </c>
      <c r="AN155" s="66">
        <v>0</v>
      </c>
      <c r="AO155" s="30">
        <v>0</v>
      </c>
      <c r="AP155" s="67">
        <v>0</v>
      </c>
      <c r="AQ155" s="17">
        <v>0</v>
      </c>
      <c r="AR155" s="17">
        <v>0</v>
      </c>
      <c r="AS155" s="68">
        <f>IFERROR($V155*$V$2+$W155*$W$2+IF($X$2=0,0,$X155/$X$2)+$Y155*$Y$2+$Z155*$Z$2+$AA155*$AA$2+$AC155*$AC$2+IF($AD$2=0,0,$AD155/$AD$2)+$AE$2*$AE155+$AH155*$AH$2+IF($AI$2=0,0,$AI155/$AI$2)+$AJ155*$AJ$2+IF($AL$2=0,0,$AL155/$AL$2)+$AM155*$AM$2+$AN155*$AN$2+$AO155*$AO$2+$AP155*$AP$2,0)</f>
        <v>76.8</v>
      </c>
      <c r="AT155" s="72">
        <f>IFERROR($AS155/$T155,"-")</f>
        <v>6.9818181818181815</v>
      </c>
    </row>
    <row r="156" spans="1:46" x14ac:dyDescent="0.3">
      <c r="A156" s="94" t="s">
        <v>315</v>
      </c>
      <c r="B156" s="19" t="s">
        <v>42</v>
      </c>
      <c r="C156" s="19" t="s">
        <v>439</v>
      </c>
      <c r="D156" s="19">
        <v>7</v>
      </c>
      <c r="E156" s="19">
        <v>9</v>
      </c>
      <c r="F156" s="19">
        <v>23</v>
      </c>
      <c r="G156" s="19">
        <v>8</v>
      </c>
      <c r="H156" s="93" t="s">
        <v>436</v>
      </c>
      <c r="I156" s="21" t="s">
        <v>295</v>
      </c>
      <c r="J156" s="30">
        <v>5</v>
      </c>
      <c r="K156" s="37">
        <f>L156-J156</f>
        <v>-1</v>
      </c>
      <c r="L156" s="30">
        <v>4</v>
      </c>
      <c r="M156" s="30">
        <v>5</v>
      </c>
      <c r="N156" s="37">
        <f>O156-M156</f>
        <v>-1</v>
      </c>
      <c r="O156" s="30">
        <v>4</v>
      </c>
      <c r="P156" s="30">
        <v>8</v>
      </c>
      <c r="Q156" s="37">
        <f>R156-P156</f>
        <v>0</v>
      </c>
      <c r="R156" s="30">
        <v>8</v>
      </c>
      <c r="S156" s="36">
        <v>1</v>
      </c>
      <c r="T156" s="81">
        <v>13</v>
      </c>
      <c r="U156" s="81"/>
      <c r="V156" s="64">
        <v>0</v>
      </c>
      <c r="W156" s="30">
        <v>0</v>
      </c>
      <c r="X156" s="30">
        <v>0</v>
      </c>
      <c r="Y156" s="30">
        <v>0</v>
      </c>
      <c r="Z156" s="30">
        <v>0</v>
      </c>
      <c r="AA156" s="30">
        <v>0</v>
      </c>
      <c r="AB156" s="30">
        <v>0</v>
      </c>
      <c r="AC156" s="64">
        <v>229</v>
      </c>
      <c r="AD156" s="30">
        <v>1106</v>
      </c>
      <c r="AE156" s="30">
        <v>10</v>
      </c>
      <c r="AF156" s="30">
        <v>45</v>
      </c>
      <c r="AG156" s="30">
        <v>26</v>
      </c>
      <c r="AH156" s="30">
        <v>21</v>
      </c>
      <c r="AI156" s="30">
        <v>188</v>
      </c>
      <c r="AJ156" s="30">
        <v>0</v>
      </c>
      <c r="AK156" s="30">
        <v>8</v>
      </c>
      <c r="AL156" s="64">
        <v>0</v>
      </c>
      <c r="AM156" s="30">
        <v>0</v>
      </c>
      <c r="AN156" s="66">
        <v>0</v>
      </c>
      <c r="AO156" s="30">
        <v>3</v>
      </c>
      <c r="AP156" s="67">
        <v>1</v>
      </c>
      <c r="AQ156" s="17">
        <v>1</v>
      </c>
      <c r="AR156" s="17">
        <v>1</v>
      </c>
      <c r="AS156" s="68">
        <f>IFERROR($V156*$V$2+$W156*$W$2+IF($X$2=0,0,$X156/$X$2)+$Y156*$Y$2+$Z156*$Z$2+$AA156*$AA$2+$AC156*$AC$2+IF($AD$2=0,0,$AD156/$AD$2)+$AE$2*$AE156+$AH156*$AH$2+IF($AI$2=0,0,$AI156/$AI$2)+$AJ156*$AJ$2+IF($AL$2=0,0,$AL156/$AL$2)+$AM156*$AM$2+$AN156*$AN$2+$AO156*$AO$2+$AP156*$AP$2,0)</f>
        <v>187.4</v>
      </c>
      <c r="AT156" s="72">
        <f>IFERROR($AS156/$T156,"-")</f>
        <v>14.415384615384616</v>
      </c>
    </row>
    <row r="157" spans="1:46" x14ac:dyDescent="0.3">
      <c r="A157" s="94" t="s">
        <v>440</v>
      </c>
      <c r="B157" s="19" t="s">
        <v>42</v>
      </c>
      <c r="C157" s="19" t="s">
        <v>439</v>
      </c>
      <c r="D157" s="19">
        <v>7</v>
      </c>
      <c r="E157" s="19">
        <v>9</v>
      </c>
      <c r="F157" s="19">
        <v>23</v>
      </c>
      <c r="G157" s="19">
        <v>8</v>
      </c>
      <c r="H157" s="93" t="s">
        <v>436</v>
      </c>
      <c r="I157" s="21" t="s">
        <v>295</v>
      </c>
      <c r="J157" s="30">
        <v>300</v>
      </c>
      <c r="K157" s="37">
        <f>L157-J157</f>
        <v>0</v>
      </c>
      <c r="L157" s="30">
        <v>300</v>
      </c>
      <c r="M157" s="30">
        <v>215</v>
      </c>
      <c r="N157" s="37">
        <f>O157-M157</f>
        <v>85</v>
      </c>
      <c r="O157" s="30">
        <v>300</v>
      </c>
      <c r="P157" s="30">
        <v>196</v>
      </c>
      <c r="Q157" s="37">
        <f>R157-P157</f>
        <v>104</v>
      </c>
      <c r="R157" s="30">
        <v>300</v>
      </c>
      <c r="S157" s="36">
        <v>0.02</v>
      </c>
      <c r="T157" s="81">
        <v>0</v>
      </c>
      <c r="U157" s="81"/>
      <c r="V157" s="64" t="s">
        <v>295</v>
      </c>
      <c r="W157" s="30" t="s">
        <v>295</v>
      </c>
      <c r="X157" s="30" t="s">
        <v>295</v>
      </c>
      <c r="Y157" s="30" t="s">
        <v>295</v>
      </c>
      <c r="Z157" s="30" t="s">
        <v>295</v>
      </c>
      <c r="AA157" s="30" t="s">
        <v>295</v>
      </c>
      <c r="AB157" s="30" t="s">
        <v>295</v>
      </c>
      <c r="AC157" s="64" t="s">
        <v>295</v>
      </c>
      <c r="AD157" s="30" t="s">
        <v>295</v>
      </c>
      <c r="AE157" s="30" t="s">
        <v>295</v>
      </c>
      <c r="AF157" s="30" t="s">
        <v>295</v>
      </c>
      <c r="AG157" s="30" t="s">
        <v>295</v>
      </c>
      <c r="AH157" s="30" t="s">
        <v>295</v>
      </c>
      <c r="AI157" s="30" t="s">
        <v>295</v>
      </c>
      <c r="AJ157" s="30" t="s">
        <v>295</v>
      </c>
      <c r="AK157" s="30" t="s">
        <v>295</v>
      </c>
      <c r="AL157" s="64" t="s">
        <v>295</v>
      </c>
      <c r="AM157" s="30" t="s">
        <v>295</v>
      </c>
      <c r="AN157" s="66" t="s">
        <v>295</v>
      </c>
      <c r="AO157" s="30" t="s">
        <v>295</v>
      </c>
      <c r="AP157" s="67" t="s">
        <v>295</v>
      </c>
      <c r="AQ157" s="17">
        <v>0</v>
      </c>
      <c r="AR157" s="17">
        <v>0</v>
      </c>
      <c r="AS157" s="68">
        <f>IFERROR($V157*$V$2+$W157*$W$2+IF($X$2=0,0,$X157/$X$2)+$Y157*$Y$2+$Z157*$Z$2+$AA157*$AA$2+$AC157*$AC$2+IF($AD$2=0,0,$AD157/$AD$2)+$AE$2*$AE157+$AH157*$AH$2+IF($AI$2=0,0,$AI157/$AI$2)+$AJ157*$AJ$2+IF($AL$2=0,0,$AL157/$AL$2)+$AM157*$AM$2+$AN157*$AN$2+$AO157*$AO$2+$AP157*$AP$2,0)</f>
        <v>0</v>
      </c>
      <c r="AT157" s="72" t="str">
        <f>IFERROR($AS157/$T157,"-")</f>
        <v>-</v>
      </c>
    </row>
    <row r="158" spans="1:46" x14ac:dyDescent="0.3">
      <c r="A158" s="94" t="s">
        <v>445</v>
      </c>
      <c r="B158" s="19" t="s">
        <v>44</v>
      </c>
      <c r="C158" s="19" t="s">
        <v>439</v>
      </c>
      <c r="D158" s="19">
        <v>7</v>
      </c>
      <c r="E158" s="19">
        <v>9</v>
      </c>
      <c r="F158" s="19">
        <v>23</v>
      </c>
      <c r="G158" s="19">
        <v>8</v>
      </c>
      <c r="H158" s="93" t="s">
        <v>436</v>
      </c>
      <c r="I158" s="21" t="s">
        <v>295</v>
      </c>
      <c r="J158" s="30">
        <v>300</v>
      </c>
      <c r="K158" s="37">
        <f>L158-J158</f>
        <v>0</v>
      </c>
      <c r="L158" s="30">
        <v>300</v>
      </c>
      <c r="M158" s="30">
        <v>300</v>
      </c>
      <c r="N158" s="37">
        <f>O158-M158</f>
        <v>0</v>
      </c>
      <c r="O158" s="30">
        <v>300</v>
      </c>
      <c r="P158" s="30">
        <v>300</v>
      </c>
      <c r="Q158" s="37">
        <f>R158-P158</f>
        <v>0</v>
      </c>
      <c r="R158" s="30">
        <v>300</v>
      </c>
      <c r="S158" s="36">
        <v>0.01</v>
      </c>
      <c r="T158" s="81">
        <v>6</v>
      </c>
      <c r="U158" s="81"/>
      <c r="V158" s="64">
        <v>76</v>
      </c>
      <c r="W158" s="30">
        <v>49</v>
      </c>
      <c r="X158" s="30">
        <v>828</v>
      </c>
      <c r="Y158" s="30">
        <v>4</v>
      </c>
      <c r="Z158" s="30">
        <v>1</v>
      </c>
      <c r="AA158" s="30">
        <v>4</v>
      </c>
      <c r="AB158" s="30">
        <v>41</v>
      </c>
      <c r="AC158" s="64">
        <v>12</v>
      </c>
      <c r="AD158" s="30">
        <v>5</v>
      </c>
      <c r="AE158" s="30">
        <v>0</v>
      </c>
      <c r="AF158" s="30">
        <v>1</v>
      </c>
      <c r="AG158" s="30">
        <v>0</v>
      </c>
      <c r="AH158" s="30">
        <v>0</v>
      </c>
      <c r="AI158" s="30">
        <v>0</v>
      </c>
      <c r="AJ158" s="30">
        <v>0</v>
      </c>
      <c r="AK158" s="30">
        <v>0</v>
      </c>
      <c r="AL158" s="64">
        <v>0</v>
      </c>
      <c r="AM158" s="30">
        <v>0</v>
      </c>
      <c r="AN158" s="66">
        <v>0</v>
      </c>
      <c r="AO158" s="30">
        <v>3</v>
      </c>
      <c r="AP158" s="67">
        <v>2</v>
      </c>
      <c r="AQ158" s="17">
        <v>0</v>
      </c>
      <c r="AR158" s="17">
        <v>0</v>
      </c>
      <c r="AS158" s="68">
        <f>IFERROR($V158*$V$2+$W158*$W$2+IF($X$2=0,0,$X158/$X$2)+$Y158*$Y$2+$Z158*$Z$2+$AA158*$AA$2+$AC158*$AC$2+IF($AD$2=0,0,$AD158/$AD$2)+$AE$2*$AE158+$AH158*$AH$2+IF($AI$2=0,0,$AI158/$AI$2)+$AJ158*$AJ$2+IF($AL$2=0,0,$AL158/$AL$2)+$AM158*$AM$2+$AN158*$AN$2+$AO158*$AO$2+$AP158*$AP$2,0)</f>
        <v>44.62</v>
      </c>
      <c r="AT158" s="72">
        <f>IFERROR($AS158/$T158,"-")</f>
        <v>7.4366666666666665</v>
      </c>
    </row>
    <row r="159" spans="1:46" x14ac:dyDescent="0.3">
      <c r="A159" s="94" t="s">
        <v>504</v>
      </c>
      <c r="B159" s="19" t="s">
        <v>44</v>
      </c>
      <c r="C159" s="19" t="s">
        <v>439</v>
      </c>
      <c r="D159" s="19">
        <v>7</v>
      </c>
      <c r="E159" s="19">
        <v>9</v>
      </c>
      <c r="F159" s="19">
        <v>23</v>
      </c>
      <c r="G159" s="19">
        <v>8</v>
      </c>
      <c r="H159" s="93" t="s">
        <v>503</v>
      </c>
      <c r="I159" s="21" t="s">
        <v>295</v>
      </c>
      <c r="J159" s="30">
        <v>200</v>
      </c>
      <c r="K159" s="37">
        <f>L159-J159</f>
        <v>-2</v>
      </c>
      <c r="L159" s="30">
        <v>198</v>
      </c>
      <c r="M159" s="30">
        <v>240</v>
      </c>
      <c r="N159" s="37">
        <f>O159-M159</f>
        <v>60</v>
      </c>
      <c r="O159" s="30">
        <v>300</v>
      </c>
      <c r="P159" s="30">
        <v>300</v>
      </c>
      <c r="Q159" s="37">
        <f>R159-P159</f>
        <v>0</v>
      </c>
      <c r="R159" s="30">
        <v>300</v>
      </c>
      <c r="S159" s="36">
        <v>0.09</v>
      </c>
      <c r="T159" s="81" t="s">
        <v>295</v>
      </c>
      <c r="U159" s="81"/>
      <c r="V159" s="64" t="s">
        <v>295</v>
      </c>
      <c r="W159" s="30" t="s">
        <v>295</v>
      </c>
      <c r="X159" s="30" t="s">
        <v>295</v>
      </c>
      <c r="Y159" s="30" t="s">
        <v>295</v>
      </c>
      <c r="Z159" s="30" t="s">
        <v>295</v>
      </c>
      <c r="AA159" s="30" t="s">
        <v>295</v>
      </c>
      <c r="AB159" s="30" t="s">
        <v>295</v>
      </c>
      <c r="AC159" s="64" t="s">
        <v>295</v>
      </c>
      <c r="AD159" s="30" t="s">
        <v>295</v>
      </c>
      <c r="AE159" s="30" t="s">
        <v>295</v>
      </c>
      <c r="AF159" s="30" t="s">
        <v>295</v>
      </c>
      <c r="AG159" s="30" t="s">
        <v>295</v>
      </c>
      <c r="AH159" s="30" t="s">
        <v>295</v>
      </c>
      <c r="AI159" s="30" t="s">
        <v>295</v>
      </c>
      <c r="AJ159" s="30" t="s">
        <v>295</v>
      </c>
      <c r="AK159" s="30" t="s">
        <v>295</v>
      </c>
      <c r="AL159" s="64" t="s">
        <v>295</v>
      </c>
      <c r="AM159" s="30" t="s">
        <v>295</v>
      </c>
      <c r="AN159" s="66" t="s">
        <v>295</v>
      </c>
      <c r="AO159" s="30" t="s">
        <v>295</v>
      </c>
      <c r="AP159" s="67" t="s">
        <v>295</v>
      </c>
      <c r="AQ159" s="17">
        <v>0</v>
      </c>
      <c r="AR159" s="17">
        <v>0</v>
      </c>
      <c r="AS159" s="68">
        <f>IFERROR($V159*$V$2+$W159*$W$2+IF($X$2=0,0,$X159/$X$2)+$Y159*$Y$2+$Z159*$Z$2+$AA159*$AA$2+$AC159*$AC$2+IF($AD$2=0,0,$AD159/$AD$2)+$AE$2*$AE159+$AH159*$AH$2+IF($AI$2=0,0,$AI159/$AI$2)+$AJ159*$AJ$2+IF($AL$2=0,0,$AL159/$AL$2)+$AM159*$AM$2+$AN159*$AN$2+$AO159*$AO$2+$AP159*$AP$2,0)</f>
        <v>0</v>
      </c>
      <c r="AT159" s="72" t="str">
        <f>IFERROR($AS159/$T159,"-")</f>
        <v>-</v>
      </c>
    </row>
    <row r="160" spans="1:46" x14ac:dyDescent="0.3">
      <c r="A160" s="94" t="s">
        <v>301</v>
      </c>
      <c r="B160" s="19" t="s">
        <v>43</v>
      </c>
      <c r="C160" s="19" t="s">
        <v>439</v>
      </c>
      <c r="D160" s="19">
        <v>7</v>
      </c>
      <c r="E160" s="19">
        <v>9</v>
      </c>
      <c r="F160" s="19">
        <v>23</v>
      </c>
      <c r="G160" s="19">
        <v>8</v>
      </c>
      <c r="H160" s="93" t="s">
        <v>436</v>
      </c>
      <c r="I160" s="21" t="s">
        <v>295</v>
      </c>
      <c r="J160" s="30">
        <v>267</v>
      </c>
      <c r="K160" s="37">
        <f>L160-J160</f>
        <v>-8</v>
      </c>
      <c r="L160" s="30">
        <v>259</v>
      </c>
      <c r="M160" s="30">
        <v>208</v>
      </c>
      <c r="N160" s="37">
        <f>O160-M160</f>
        <v>0</v>
      </c>
      <c r="O160" s="30">
        <v>208</v>
      </c>
      <c r="P160" s="30">
        <v>208</v>
      </c>
      <c r="Q160" s="37">
        <f>R160-P160</f>
        <v>-4</v>
      </c>
      <c r="R160" s="30">
        <v>204</v>
      </c>
      <c r="S160" s="36">
        <v>0.03</v>
      </c>
      <c r="T160" s="81">
        <v>16</v>
      </c>
      <c r="U160" s="81"/>
      <c r="V160" s="64">
        <v>0</v>
      </c>
      <c r="W160" s="30">
        <v>0</v>
      </c>
      <c r="X160" s="30">
        <v>0</v>
      </c>
      <c r="Y160" s="30">
        <v>0</v>
      </c>
      <c r="Z160" s="30">
        <v>0</v>
      </c>
      <c r="AA160" s="30">
        <v>0</v>
      </c>
      <c r="AB160" s="30">
        <v>0</v>
      </c>
      <c r="AC160" s="64">
        <v>0</v>
      </c>
      <c r="AD160" s="30">
        <v>0</v>
      </c>
      <c r="AE160" s="30">
        <v>0</v>
      </c>
      <c r="AF160" s="30">
        <v>0</v>
      </c>
      <c r="AG160" s="30">
        <v>72</v>
      </c>
      <c r="AH160" s="30">
        <v>36</v>
      </c>
      <c r="AI160" s="30">
        <v>681</v>
      </c>
      <c r="AJ160" s="30">
        <v>3</v>
      </c>
      <c r="AK160" s="30">
        <v>29</v>
      </c>
      <c r="AL160" s="64">
        <v>0</v>
      </c>
      <c r="AM160" s="30">
        <v>0</v>
      </c>
      <c r="AN160" s="66">
        <v>0</v>
      </c>
      <c r="AO160" s="30">
        <v>0</v>
      </c>
      <c r="AP160" s="67">
        <v>0</v>
      </c>
      <c r="AQ160" s="17">
        <v>0</v>
      </c>
      <c r="AR160" s="17">
        <v>0</v>
      </c>
      <c r="AS160" s="68">
        <f>IFERROR($V160*$V$2+$W160*$W$2+IF($X$2=0,0,$X160/$X$2)+$Y160*$Y$2+$Z160*$Z$2+$AA160*$AA$2+$AC160*$AC$2+IF($AD$2=0,0,$AD160/$AD$2)+$AE$2*$AE160+$AH160*$AH$2+IF($AI$2=0,0,$AI160/$AI$2)+$AJ160*$AJ$2+IF($AL$2=0,0,$AL160/$AL$2)+$AM160*$AM$2+$AN160*$AN$2+$AO160*$AO$2+$AP160*$AP$2,0)</f>
        <v>86.1</v>
      </c>
      <c r="AT160" s="72">
        <f>IFERROR($AS160/$T160,"-")</f>
        <v>5.3812499999999996</v>
      </c>
    </row>
    <row r="161" spans="1:46" x14ac:dyDescent="0.3">
      <c r="A161" s="94" t="s">
        <v>280</v>
      </c>
      <c r="B161" s="19" t="s">
        <v>45</v>
      </c>
      <c r="C161" s="19" t="s">
        <v>439</v>
      </c>
      <c r="D161" s="20">
        <v>7</v>
      </c>
      <c r="E161" s="20">
        <v>9</v>
      </c>
      <c r="F161" s="19">
        <v>23</v>
      </c>
      <c r="G161" s="19">
        <v>8</v>
      </c>
      <c r="H161" s="93" t="s">
        <v>436</v>
      </c>
      <c r="I161" s="21" t="s">
        <v>295</v>
      </c>
      <c r="J161" s="30">
        <v>300</v>
      </c>
      <c r="K161" s="37">
        <f>L161-J161</f>
        <v>0</v>
      </c>
      <c r="L161" s="30">
        <v>300</v>
      </c>
      <c r="M161" s="30">
        <v>256</v>
      </c>
      <c r="N161" s="37">
        <f>O161-M161</f>
        <v>-2</v>
      </c>
      <c r="O161" s="30">
        <v>254</v>
      </c>
      <c r="P161" s="30">
        <v>273</v>
      </c>
      <c r="Q161" s="37">
        <f>R161-P161</f>
        <v>-8</v>
      </c>
      <c r="R161" s="30">
        <v>265</v>
      </c>
      <c r="S161" s="36">
        <v>0.01</v>
      </c>
      <c r="T161" s="81">
        <v>15</v>
      </c>
      <c r="U161" s="81"/>
      <c r="V161" s="64">
        <v>0</v>
      </c>
      <c r="W161" s="30">
        <v>0</v>
      </c>
      <c r="X161" s="30">
        <v>0</v>
      </c>
      <c r="Y161" s="30">
        <v>0</v>
      </c>
      <c r="Z161" s="30">
        <v>0</v>
      </c>
      <c r="AA161" s="30">
        <v>0</v>
      </c>
      <c r="AB161" s="30">
        <v>0</v>
      </c>
      <c r="AC161" s="64">
        <v>0</v>
      </c>
      <c r="AD161" s="30">
        <v>0</v>
      </c>
      <c r="AE161" s="30">
        <v>0</v>
      </c>
      <c r="AF161" s="30">
        <v>0</v>
      </c>
      <c r="AG161" s="30">
        <v>40</v>
      </c>
      <c r="AH161" s="30">
        <v>25</v>
      </c>
      <c r="AI161" s="30">
        <v>245</v>
      </c>
      <c r="AJ161" s="30">
        <v>2</v>
      </c>
      <c r="AK161" s="30">
        <v>11</v>
      </c>
      <c r="AL161" s="64">
        <v>0</v>
      </c>
      <c r="AM161" s="30">
        <v>0</v>
      </c>
      <c r="AN161" s="66">
        <v>0</v>
      </c>
      <c r="AO161" s="30">
        <v>0</v>
      </c>
      <c r="AP161" s="67">
        <v>0</v>
      </c>
      <c r="AQ161" s="17">
        <v>0</v>
      </c>
      <c r="AR161" s="17">
        <v>0</v>
      </c>
      <c r="AS161" s="68">
        <f>IFERROR($V161*$V$2+$W161*$W$2+IF($X$2=0,0,$X161/$X$2)+$Y161*$Y$2+$Z161*$Z$2+$AA161*$AA$2+$AC161*$AC$2+IF($AD$2=0,0,$AD161/$AD$2)+$AE$2*$AE161+$AH161*$AH$2+IF($AI$2=0,0,$AI161/$AI$2)+$AJ161*$AJ$2+IF($AL$2=0,0,$AL161/$AL$2)+$AM161*$AM$2+$AN161*$AN$2+$AO161*$AO$2+$AP161*$AP$2,0)</f>
        <v>36.5</v>
      </c>
      <c r="AT161" s="72">
        <f>IFERROR($AS161/$T161,"-")</f>
        <v>2.4333333333333331</v>
      </c>
    </row>
    <row r="162" spans="1:46" x14ac:dyDescent="0.3">
      <c r="A162" s="94" t="s">
        <v>239</v>
      </c>
      <c r="B162" s="19" t="s">
        <v>43</v>
      </c>
      <c r="C162" s="19" t="s">
        <v>439</v>
      </c>
      <c r="D162" s="20">
        <v>7</v>
      </c>
      <c r="E162" s="20">
        <v>9</v>
      </c>
      <c r="F162" s="19">
        <v>23</v>
      </c>
      <c r="G162" s="19">
        <v>8</v>
      </c>
      <c r="H162" s="93" t="s">
        <v>436</v>
      </c>
      <c r="I162" s="21" t="s">
        <v>295</v>
      </c>
      <c r="J162" s="30">
        <v>89</v>
      </c>
      <c r="K162" s="37">
        <f>L162-J162</f>
        <v>-5</v>
      </c>
      <c r="L162" s="30">
        <v>84</v>
      </c>
      <c r="M162" s="30">
        <v>110</v>
      </c>
      <c r="N162" s="37">
        <f>O162-M162</f>
        <v>3</v>
      </c>
      <c r="O162" s="30">
        <v>113</v>
      </c>
      <c r="P162" s="30">
        <v>104</v>
      </c>
      <c r="Q162" s="37">
        <f>R162-P162</f>
        <v>-2</v>
      </c>
      <c r="R162" s="30">
        <v>102</v>
      </c>
      <c r="S162" s="36">
        <v>0.83</v>
      </c>
      <c r="T162" s="81">
        <v>16</v>
      </c>
      <c r="U162" s="81"/>
      <c r="V162" s="64">
        <v>0</v>
      </c>
      <c r="W162" s="30">
        <v>0</v>
      </c>
      <c r="X162" s="30">
        <v>0</v>
      </c>
      <c r="Y162" s="30">
        <v>0</v>
      </c>
      <c r="Z162" s="30">
        <v>0</v>
      </c>
      <c r="AA162" s="30">
        <v>0</v>
      </c>
      <c r="AB162" s="30">
        <v>0</v>
      </c>
      <c r="AC162" s="64">
        <v>52</v>
      </c>
      <c r="AD162" s="30">
        <v>434</v>
      </c>
      <c r="AE162" s="30">
        <v>4</v>
      </c>
      <c r="AF162" s="30">
        <v>23</v>
      </c>
      <c r="AG162" s="30">
        <v>87</v>
      </c>
      <c r="AH162" s="30">
        <v>52</v>
      </c>
      <c r="AI162" s="30">
        <v>473</v>
      </c>
      <c r="AJ162" s="30">
        <v>5</v>
      </c>
      <c r="AK162" s="30">
        <v>21</v>
      </c>
      <c r="AL162" s="64">
        <v>284</v>
      </c>
      <c r="AM162" s="30">
        <v>1</v>
      </c>
      <c r="AN162" s="66">
        <v>0</v>
      </c>
      <c r="AO162" s="30">
        <v>1</v>
      </c>
      <c r="AP162" s="67">
        <v>2</v>
      </c>
      <c r="AQ162" s="17">
        <v>0</v>
      </c>
      <c r="AR162" s="17">
        <v>0</v>
      </c>
      <c r="AS162" s="68">
        <f>IFERROR($V162*$V$2+$W162*$W$2+IF($X$2=0,0,$X162/$X$2)+$Y162*$Y$2+$Z162*$Z$2+$AA162*$AA$2+$AC162*$AC$2+IF($AD$2=0,0,$AD162/$AD$2)+$AE$2*$AE162+$AH162*$AH$2+IF($AI$2=0,0,$AI162/$AI$2)+$AJ162*$AJ$2+IF($AL$2=0,0,$AL162/$AL$2)+$AM162*$AM$2+$AN162*$AN$2+$AO162*$AO$2+$AP162*$AP$2,0)</f>
        <v>146.69999999999999</v>
      </c>
      <c r="AT162" s="72">
        <f>IFERROR($AS162/$T162,"-")</f>
        <v>9.1687499999999993</v>
      </c>
    </row>
    <row r="163" spans="1:46" x14ac:dyDescent="0.3">
      <c r="A163" s="94" t="s">
        <v>322</v>
      </c>
      <c r="B163" s="19" t="s">
        <v>43</v>
      </c>
      <c r="C163" s="19" t="s">
        <v>32</v>
      </c>
      <c r="D163" s="19">
        <v>6</v>
      </c>
      <c r="E163" s="19">
        <v>10</v>
      </c>
      <c r="F163" s="19">
        <v>4</v>
      </c>
      <c r="G163" s="19">
        <v>8</v>
      </c>
      <c r="H163" s="93" t="s">
        <v>436</v>
      </c>
      <c r="I163" s="21" t="s">
        <v>295</v>
      </c>
      <c r="J163" s="30">
        <v>51</v>
      </c>
      <c r="K163" s="37">
        <f>L163-J163</f>
        <v>4</v>
      </c>
      <c r="L163" s="30">
        <v>55</v>
      </c>
      <c r="M163" s="30">
        <v>39</v>
      </c>
      <c r="N163" s="37">
        <f>O163-M163</f>
        <v>2</v>
      </c>
      <c r="O163" s="30">
        <v>41</v>
      </c>
      <c r="P163" s="30">
        <v>27</v>
      </c>
      <c r="Q163" s="37">
        <f>R163-P163</f>
        <v>1</v>
      </c>
      <c r="R163" s="30">
        <v>28</v>
      </c>
      <c r="S163" s="36">
        <v>0.97</v>
      </c>
      <c r="T163" s="81">
        <v>16</v>
      </c>
      <c r="U163" s="81"/>
      <c r="V163" s="64">
        <v>1</v>
      </c>
      <c r="W163" s="30">
        <v>0</v>
      </c>
      <c r="X163" s="30">
        <v>9</v>
      </c>
      <c r="Y163" s="30">
        <v>0</v>
      </c>
      <c r="Z163" s="30">
        <v>0</v>
      </c>
      <c r="AA163" s="30">
        <v>0</v>
      </c>
      <c r="AB163" s="30">
        <v>0</v>
      </c>
      <c r="AC163" s="64">
        <v>18</v>
      </c>
      <c r="AD163" s="30">
        <v>113</v>
      </c>
      <c r="AE163" s="30">
        <v>1</v>
      </c>
      <c r="AF163" s="30">
        <v>7</v>
      </c>
      <c r="AG163" s="30">
        <v>166</v>
      </c>
      <c r="AH163" s="30">
        <v>110</v>
      </c>
      <c r="AI163" s="30">
        <v>1157</v>
      </c>
      <c r="AJ163" s="30">
        <v>4</v>
      </c>
      <c r="AK163" s="30">
        <v>60</v>
      </c>
      <c r="AL163" s="64">
        <v>677</v>
      </c>
      <c r="AM163" s="30">
        <v>1</v>
      </c>
      <c r="AN163" s="66">
        <v>1</v>
      </c>
      <c r="AO163" s="30">
        <v>0</v>
      </c>
      <c r="AP163" s="67">
        <v>0</v>
      </c>
      <c r="AQ163" s="17">
        <v>1</v>
      </c>
      <c r="AR163" s="17">
        <v>0</v>
      </c>
      <c r="AS163" s="68">
        <f>IFERROR($V163*$V$2+$W163*$W$2+IF($X$2=0,0,$X163/$X$2)+$Y163*$Y$2+$Z163*$Z$2+$AA163*$AA$2+$AC163*$AC$2+IF($AD$2=0,0,$AD163/$AD$2)+$AE$2*$AE163+$AH163*$AH$2+IF($AI$2=0,0,$AI163/$AI$2)+$AJ163*$AJ$2+IF($AL$2=0,0,$AL163/$AL$2)+$AM163*$AM$2+$AN163*$AN$2+$AO163*$AO$2+$AP163*$AP$2,0)</f>
        <v>165.36</v>
      </c>
      <c r="AT163" s="72">
        <f>IFERROR($AS163/$T163,"-")</f>
        <v>10.335000000000001</v>
      </c>
    </row>
    <row r="164" spans="1:46" x14ac:dyDescent="0.3">
      <c r="A164" s="94" t="s">
        <v>154</v>
      </c>
      <c r="B164" s="19" t="s">
        <v>42</v>
      </c>
      <c r="C164" s="19" t="s">
        <v>32</v>
      </c>
      <c r="D164" s="19">
        <v>6</v>
      </c>
      <c r="E164" s="19">
        <v>10</v>
      </c>
      <c r="F164" s="19">
        <v>4</v>
      </c>
      <c r="G164" s="19">
        <v>8</v>
      </c>
      <c r="H164" s="93" t="s">
        <v>436</v>
      </c>
      <c r="I164" s="21" t="s">
        <v>295</v>
      </c>
      <c r="J164" s="30">
        <v>61</v>
      </c>
      <c r="K164" s="37">
        <f>L164-J164</f>
        <v>53</v>
      </c>
      <c r="L164" s="30">
        <v>114</v>
      </c>
      <c r="M164" s="30">
        <v>82</v>
      </c>
      <c r="N164" s="37">
        <f>O164-M164</f>
        <v>-4</v>
      </c>
      <c r="O164" s="30">
        <v>78</v>
      </c>
      <c r="P164" s="30">
        <v>82</v>
      </c>
      <c r="Q164" s="37">
        <f>R164-P164</f>
        <v>2</v>
      </c>
      <c r="R164" s="30">
        <v>84</v>
      </c>
      <c r="S164" s="36">
        <v>0.89</v>
      </c>
      <c r="T164" s="81">
        <v>4</v>
      </c>
      <c r="U164" s="81"/>
      <c r="V164" s="64">
        <v>0</v>
      </c>
      <c r="W164" s="30">
        <v>0</v>
      </c>
      <c r="X164" s="30">
        <v>0</v>
      </c>
      <c r="Y164" s="30">
        <v>0</v>
      </c>
      <c r="Z164" s="30">
        <v>0</v>
      </c>
      <c r="AA164" s="30">
        <v>0</v>
      </c>
      <c r="AB164" s="30">
        <v>0</v>
      </c>
      <c r="AC164" s="64">
        <v>63</v>
      </c>
      <c r="AD164" s="30">
        <v>163</v>
      </c>
      <c r="AE164" s="30">
        <v>1</v>
      </c>
      <c r="AF164" s="30">
        <v>11</v>
      </c>
      <c r="AG164" s="30">
        <v>28</v>
      </c>
      <c r="AH164" s="30">
        <v>22</v>
      </c>
      <c r="AI164" s="30">
        <v>227</v>
      </c>
      <c r="AJ164" s="30">
        <v>2</v>
      </c>
      <c r="AK164" s="30">
        <v>13</v>
      </c>
      <c r="AL164" s="64">
        <v>0</v>
      </c>
      <c r="AM164" s="30">
        <v>0</v>
      </c>
      <c r="AN164" s="66">
        <v>0</v>
      </c>
      <c r="AO164" s="30">
        <v>2</v>
      </c>
      <c r="AP164" s="67">
        <v>1</v>
      </c>
      <c r="AQ164" s="17">
        <v>0</v>
      </c>
      <c r="AR164" s="17">
        <v>0</v>
      </c>
      <c r="AS164" s="68">
        <f>IFERROR($V164*$V$2+$W164*$W$2+IF($X$2=0,0,$X164/$X$2)+$Y164*$Y$2+$Z164*$Z$2+$AA164*$AA$2+$AC164*$AC$2+IF($AD$2=0,0,$AD164/$AD$2)+$AE$2*$AE164+$AH164*$AH$2+IF($AI$2=0,0,$AI164/$AI$2)+$AJ164*$AJ$2+IF($AL$2=0,0,$AL164/$AL$2)+$AM164*$AM$2+$AN164*$AN$2+$AO164*$AO$2+$AP164*$AP$2,0)</f>
        <v>55</v>
      </c>
      <c r="AT164" s="72">
        <f>IFERROR($AS164/$T164,"-")</f>
        <v>13.75</v>
      </c>
    </row>
    <row r="165" spans="1:46" x14ac:dyDescent="0.3">
      <c r="A165" s="94" t="s">
        <v>336</v>
      </c>
      <c r="B165" s="19" t="s">
        <v>43</v>
      </c>
      <c r="C165" s="19" t="s">
        <v>32</v>
      </c>
      <c r="D165" s="19">
        <v>6</v>
      </c>
      <c r="E165" s="19">
        <v>10</v>
      </c>
      <c r="F165" s="19">
        <v>4</v>
      </c>
      <c r="G165" s="19">
        <v>8</v>
      </c>
      <c r="H165" s="93" t="s">
        <v>436</v>
      </c>
      <c r="I165" s="21" t="s">
        <v>295</v>
      </c>
      <c r="J165" s="30">
        <v>73</v>
      </c>
      <c r="K165" s="37">
        <f>L165-J165</f>
        <v>-14</v>
      </c>
      <c r="L165" s="30">
        <v>59</v>
      </c>
      <c r="M165" s="30">
        <v>86</v>
      </c>
      <c r="N165" s="37">
        <f>O165-M165</f>
        <v>-12</v>
      </c>
      <c r="O165" s="30">
        <v>74</v>
      </c>
      <c r="P165" s="30">
        <v>93</v>
      </c>
      <c r="Q165" s="37">
        <f>R165-P165</f>
        <v>-20</v>
      </c>
      <c r="R165" s="30">
        <v>73</v>
      </c>
      <c r="S165" s="36">
        <v>0.9</v>
      </c>
      <c r="T165" s="81">
        <v>14</v>
      </c>
      <c r="U165" s="81"/>
      <c r="V165" s="64">
        <v>0</v>
      </c>
      <c r="W165" s="30">
        <v>0</v>
      </c>
      <c r="X165" s="30">
        <v>0</v>
      </c>
      <c r="Y165" s="30">
        <v>0</v>
      </c>
      <c r="Z165" s="30">
        <v>0</v>
      </c>
      <c r="AA165" s="30">
        <v>0</v>
      </c>
      <c r="AB165" s="30">
        <v>0</v>
      </c>
      <c r="AC165" s="64">
        <v>0</v>
      </c>
      <c r="AD165" s="30">
        <v>0</v>
      </c>
      <c r="AE165" s="30">
        <v>0</v>
      </c>
      <c r="AF165" s="30">
        <v>0</v>
      </c>
      <c r="AG165" s="30">
        <v>50</v>
      </c>
      <c r="AH165" s="30">
        <v>26</v>
      </c>
      <c r="AI165" s="30">
        <v>494</v>
      </c>
      <c r="AJ165" s="30">
        <v>3</v>
      </c>
      <c r="AK165" s="30">
        <v>20</v>
      </c>
      <c r="AL165" s="64">
        <v>0</v>
      </c>
      <c r="AM165" s="30">
        <v>0</v>
      </c>
      <c r="AN165" s="66">
        <v>0</v>
      </c>
      <c r="AO165" s="30">
        <v>0</v>
      </c>
      <c r="AP165" s="67">
        <v>0</v>
      </c>
      <c r="AQ165" s="17">
        <v>0</v>
      </c>
      <c r="AR165" s="17">
        <v>0</v>
      </c>
      <c r="AS165" s="68">
        <f>IFERROR($V165*$V$2+$W165*$W$2+IF($X$2=0,0,$X165/$X$2)+$Y165*$Y$2+$Z165*$Z$2+$AA165*$AA$2+$AC165*$AC$2+IF($AD$2=0,0,$AD165/$AD$2)+$AE$2*$AE165+$AH165*$AH$2+IF($AI$2=0,0,$AI165/$AI$2)+$AJ165*$AJ$2+IF($AL$2=0,0,$AL165/$AL$2)+$AM165*$AM$2+$AN165*$AN$2+$AO165*$AO$2+$AP165*$AP$2,0)</f>
        <v>67.400000000000006</v>
      </c>
      <c r="AT165" s="72">
        <f>IFERROR($AS165/$T165,"-")</f>
        <v>4.8142857142857149</v>
      </c>
    </row>
    <row r="166" spans="1:46" x14ac:dyDescent="0.3">
      <c r="A166" s="94" t="s">
        <v>341</v>
      </c>
      <c r="B166" s="19" t="s">
        <v>42</v>
      </c>
      <c r="C166" s="19" t="s">
        <v>32</v>
      </c>
      <c r="D166" s="19">
        <v>6</v>
      </c>
      <c r="E166" s="19">
        <v>10</v>
      </c>
      <c r="F166" s="19">
        <v>4</v>
      </c>
      <c r="G166" s="19">
        <v>8</v>
      </c>
      <c r="H166" s="93" t="s">
        <v>436</v>
      </c>
      <c r="I166" s="21" t="s">
        <v>295</v>
      </c>
      <c r="J166" s="30">
        <v>139</v>
      </c>
      <c r="K166" s="37">
        <f>L166-J166</f>
        <v>-57</v>
      </c>
      <c r="L166" s="30">
        <v>82</v>
      </c>
      <c r="M166" s="30">
        <v>101</v>
      </c>
      <c r="N166" s="37">
        <f>O166-M166</f>
        <v>-3</v>
      </c>
      <c r="O166" s="30">
        <v>98</v>
      </c>
      <c r="P166" s="30">
        <v>124</v>
      </c>
      <c r="Q166" s="37">
        <f>R166-P166</f>
        <v>-6</v>
      </c>
      <c r="R166" s="30">
        <v>118</v>
      </c>
      <c r="S166" s="36">
        <v>0.54</v>
      </c>
      <c r="T166" s="81">
        <v>9</v>
      </c>
      <c r="U166" s="81"/>
      <c r="V166" s="64">
        <v>0</v>
      </c>
      <c r="W166" s="30">
        <v>0</v>
      </c>
      <c r="X166" s="30">
        <v>0</v>
      </c>
      <c r="Y166" s="30">
        <v>0</v>
      </c>
      <c r="Z166" s="30">
        <v>0</v>
      </c>
      <c r="AA166" s="30">
        <v>0</v>
      </c>
      <c r="AB166" s="30">
        <v>0</v>
      </c>
      <c r="AC166" s="64">
        <v>49</v>
      </c>
      <c r="AD166" s="30">
        <v>187</v>
      </c>
      <c r="AE166" s="30">
        <v>1</v>
      </c>
      <c r="AF166" s="30">
        <v>7</v>
      </c>
      <c r="AG166" s="30">
        <v>11</v>
      </c>
      <c r="AH166" s="30">
        <v>7</v>
      </c>
      <c r="AI166" s="30">
        <v>90</v>
      </c>
      <c r="AJ166" s="30">
        <v>0</v>
      </c>
      <c r="AK166" s="30">
        <v>5</v>
      </c>
      <c r="AL166" s="64">
        <v>20</v>
      </c>
      <c r="AM166" s="30">
        <v>0</v>
      </c>
      <c r="AN166" s="66">
        <v>1</v>
      </c>
      <c r="AO166" s="30">
        <v>0</v>
      </c>
      <c r="AP166" s="67">
        <v>0</v>
      </c>
      <c r="AQ166" s="17">
        <v>0</v>
      </c>
      <c r="AR166" s="17">
        <v>0</v>
      </c>
      <c r="AS166" s="68">
        <f>IFERROR($V166*$V$2+$W166*$W$2+IF($X$2=0,0,$X166/$X$2)+$Y166*$Y$2+$Z166*$Z$2+$AA166*$AA$2+$AC166*$AC$2+IF($AD$2=0,0,$AD166/$AD$2)+$AE$2*$AE166+$AH166*$AH$2+IF($AI$2=0,0,$AI166/$AI$2)+$AJ166*$AJ$2+IF($AL$2=0,0,$AL166/$AL$2)+$AM166*$AM$2+$AN166*$AN$2+$AO166*$AO$2+$AP166*$AP$2,0)</f>
        <v>35.700000000000003</v>
      </c>
      <c r="AT166" s="72">
        <f>IFERROR($AS166/$T166,"-")</f>
        <v>3.9666666666666668</v>
      </c>
    </row>
    <row r="167" spans="1:46" x14ac:dyDescent="0.3">
      <c r="A167" s="94" t="s">
        <v>192</v>
      </c>
      <c r="B167" s="19" t="s">
        <v>45</v>
      </c>
      <c r="C167" s="19" t="s">
        <v>32</v>
      </c>
      <c r="D167" s="19">
        <v>6</v>
      </c>
      <c r="E167" s="19">
        <v>10</v>
      </c>
      <c r="F167" s="19">
        <v>4</v>
      </c>
      <c r="G167" s="19">
        <v>8</v>
      </c>
      <c r="H167" s="93" t="s">
        <v>436</v>
      </c>
      <c r="I167" s="21" t="s">
        <v>295</v>
      </c>
      <c r="J167" s="30">
        <v>156</v>
      </c>
      <c r="K167" s="37">
        <f>L167-J167</f>
        <v>-6</v>
      </c>
      <c r="L167" s="30">
        <v>150</v>
      </c>
      <c r="M167" s="30">
        <v>198</v>
      </c>
      <c r="N167" s="37">
        <f>O167-M167</f>
        <v>-6</v>
      </c>
      <c r="O167" s="30">
        <v>192</v>
      </c>
      <c r="P167" s="30">
        <v>200</v>
      </c>
      <c r="Q167" s="37">
        <f>R167-P167</f>
        <v>-5</v>
      </c>
      <c r="R167" s="30">
        <v>195</v>
      </c>
      <c r="S167" s="36">
        <v>0.27</v>
      </c>
      <c r="T167" s="81">
        <v>16</v>
      </c>
      <c r="U167" s="81"/>
      <c r="V167" s="64">
        <v>0</v>
      </c>
      <c r="W167" s="30">
        <v>0</v>
      </c>
      <c r="X167" s="30">
        <v>0</v>
      </c>
      <c r="Y167" s="30">
        <v>0</v>
      </c>
      <c r="Z167" s="30">
        <v>0</v>
      </c>
      <c r="AA167" s="30">
        <v>0</v>
      </c>
      <c r="AB167" s="30">
        <v>0</v>
      </c>
      <c r="AC167" s="64">
        <v>0</v>
      </c>
      <c r="AD167" s="30">
        <v>0</v>
      </c>
      <c r="AE167" s="30">
        <v>0</v>
      </c>
      <c r="AF167" s="30">
        <v>0</v>
      </c>
      <c r="AG167" s="30">
        <v>70</v>
      </c>
      <c r="AH167" s="30">
        <v>35</v>
      </c>
      <c r="AI167" s="30">
        <v>386</v>
      </c>
      <c r="AJ167" s="30">
        <v>3</v>
      </c>
      <c r="AK167" s="30">
        <v>21</v>
      </c>
      <c r="AL167" s="64">
        <v>0</v>
      </c>
      <c r="AM167" s="30">
        <v>0</v>
      </c>
      <c r="AN167" s="66">
        <v>0</v>
      </c>
      <c r="AO167" s="30">
        <v>1</v>
      </c>
      <c r="AP167" s="67">
        <v>0</v>
      </c>
      <c r="AQ167" s="17">
        <v>0</v>
      </c>
      <c r="AR167" s="17">
        <v>0</v>
      </c>
      <c r="AS167" s="68">
        <f>IFERROR($V167*$V$2+$W167*$W$2+IF($X$2=0,0,$X167/$X$2)+$Y167*$Y$2+$Z167*$Z$2+$AA167*$AA$2+$AC167*$AC$2+IF($AD$2=0,0,$AD167/$AD$2)+$AE$2*$AE167+$AH167*$AH$2+IF($AI$2=0,0,$AI167/$AI$2)+$AJ167*$AJ$2+IF($AL$2=0,0,$AL167/$AL$2)+$AM167*$AM$2+$AN167*$AN$2+$AO167*$AO$2+$AP167*$AP$2,0)</f>
        <v>56.6</v>
      </c>
      <c r="AT167" s="72">
        <f>IFERROR($AS167/$T167,"-")</f>
        <v>3.5375000000000001</v>
      </c>
    </row>
    <row r="168" spans="1:46" x14ac:dyDescent="0.3">
      <c r="A168" s="94" t="s">
        <v>249</v>
      </c>
      <c r="B168" s="19" t="s">
        <v>43</v>
      </c>
      <c r="C168" s="19" t="s">
        <v>32</v>
      </c>
      <c r="D168" s="19">
        <v>6</v>
      </c>
      <c r="E168" s="19">
        <v>10</v>
      </c>
      <c r="F168" s="19">
        <v>4</v>
      </c>
      <c r="G168" s="19">
        <v>8</v>
      </c>
      <c r="H168" s="93" t="s">
        <v>436</v>
      </c>
      <c r="I168" s="21" t="s">
        <v>295</v>
      </c>
      <c r="J168" s="30">
        <v>196</v>
      </c>
      <c r="K168" s="37">
        <f>L168-J168</f>
        <v>104</v>
      </c>
      <c r="L168" s="30">
        <v>300</v>
      </c>
      <c r="M168" s="30">
        <v>162</v>
      </c>
      <c r="N168" s="37">
        <f>O168-M168</f>
        <v>86</v>
      </c>
      <c r="O168" s="30">
        <v>248</v>
      </c>
      <c r="P168" s="30">
        <v>165</v>
      </c>
      <c r="Q168" s="37">
        <f>R168-P168</f>
        <v>80</v>
      </c>
      <c r="R168" s="30">
        <v>245</v>
      </c>
      <c r="S168" s="82">
        <v>0.03</v>
      </c>
      <c r="T168" s="81">
        <v>16</v>
      </c>
      <c r="U168" s="81"/>
      <c r="V168" s="64">
        <v>0</v>
      </c>
      <c r="W168" s="30">
        <v>0</v>
      </c>
      <c r="X168" s="30">
        <v>0</v>
      </c>
      <c r="Y168" s="30">
        <v>0</v>
      </c>
      <c r="Z168" s="30">
        <v>0</v>
      </c>
      <c r="AA168" s="30">
        <v>0</v>
      </c>
      <c r="AB168" s="30">
        <v>0</v>
      </c>
      <c r="AC168" s="64">
        <v>0</v>
      </c>
      <c r="AD168" s="30">
        <v>0</v>
      </c>
      <c r="AE168" s="30">
        <v>0</v>
      </c>
      <c r="AF168" s="30">
        <v>0</v>
      </c>
      <c r="AG168" s="30">
        <v>63</v>
      </c>
      <c r="AH168" s="30">
        <v>27</v>
      </c>
      <c r="AI168" s="30">
        <v>440</v>
      </c>
      <c r="AJ168" s="30">
        <v>3</v>
      </c>
      <c r="AK168" s="30">
        <v>18</v>
      </c>
      <c r="AL168" s="64">
        <v>0</v>
      </c>
      <c r="AM168" s="30">
        <v>0</v>
      </c>
      <c r="AN168" s="66">
        <v>0</v>
      </c>
      <c r="AO168" s="30">
        <v>0</v>
      </c>
      <c r="AP168" s="67">
        <v>0</v>
      </c>
      <c r="AQ168" s="17">
        <v>0</v>
      </c>
      <c r="AR168" s="17">
        <v>0</v>
      </c>
      <c r="AS168" s="68">
        <f>IFERROR($V168*$V$2+$W168*$W$2+IF($X$2=0,0,$X168/$X$2)+$Y168*$Y$2+$Z168*$Z$2+$AA168*$AA$2+$AC168*$AC$2+IF($AD$2=0,0,$AD168/$AD$2)+$AE$2*$AE168+$AH168*$AH$2+IF($AI$2=0,0,$AI168/$AI$2)+$AJ168*$AJ$2+IF($AL$2=0,0,$AL168/$AL$2)+$AM168*$AM$2+$AN168*$AN$2+$AO168*$AO$2+$AP168*$AP$2,0)</f>
        <v>62</v>
      </c>
      <c r="AT168" s="72">
        <f>IFERROR($AS168/$T168,"-")</f>
        <v>3.875</v>
      </c>
    </row>
    <row r="169" spans="1:46" x14ac:dyDescent="0.3">
      <c r="A169" s="94" t="s">
        <v>285</v>
      </c>
      <c r="B169" s="19" t="s">
        <v>44</v>
      </c>
      <c r="C169" s="19" t="s">
        <v>32</v>
      </c>
      <c r="D169" s="19">
        <v>6</v>
      </c>
      <c r="E169" s="19">
        <v>10</v>
      </c>
      <c r="F169" s="19">
        <v>4</v>
      </c>
      <c r="G169" s="19">
        <v>8</v>
      </c>
      <c r="H169" s="93" t="s">
        <v>436</v>
      </c>
      <c r="I169" s="21" t="s">
        <v>295</v>
      </c>
      <c r="J169" s="30">
        <v>138</v>
      </c>
      <c r="K169" s="37">
        <f>L169-J169</f>
        <v>2</v>
      </c>
      <c r="L169" s="30">
        <v>140</v>
      </c>
      <c r="M169" s="30">
        <v>129</v>
      </c>
      <c r="N169" s="37">
        <f>O169-M169</f>
        <v>-2</v>
      </c>
      <c r="O169" s="30">
        <v>127</v>
      </c>
      <c r="P169" s="30">
        <v>140</v>
      </c>
      <c r="Q169" s="37">
        <f>R169-P169</f>
        <v>-5</v>
      </c>
      <c r="R169" s="30">
        <v>135</v>
      </c>
      <c r="S169" s="36">
        <v>0.26</v>
      </c>
      <c r="T169" s="81">
        <v>16</v>
      </c>
      <c r="U169" s="81"/>
      <c r="V169" s="64">
        <v>363</v>
      </c>
      <c r="W169" s="30">
        <v>223</v>
      </c>
      <c r="X169" s="30">
        <v>4208</v>
      </c>
      <c r="Y169" s="30">
        <v>24</v>
      </c>
      <c r="Z169" s="30">
        <v>12</v>
      </c>
      <c r="AA169" s="30">
        <v>45</v>
      </c>
      <c r="AB169" s="30">
        <v>193</v>
      </c>
      <c r="AC169" s="64">
        <v>32</v>
      </c>
      <c r="AD169" s="30">
        <v>141</v>
      </c>
      <c r="AE169" s="30">
        <v>1</v>
      </c>
      <c r="AF169" s="30">
        <v>8</v>
      </c>
      <c r="AG169" s="30">
        <v>1</v>
      </c>
      <c r="AH169" s="30">
        <v>1</v>
      </c>
      <c r="AI169" s="30">
        <v>9</v>
      </c>
      <c r="AJ169" s="30">
        <v>0</v>
      </c>
      <c r="AK169" s="30">
        <v>0</v>
      </c>
      <c r="AL169" s="64">
        <v>0</v>
      </c>
      <c r="AM169" s="30">
        <v>0</v>
      </c>
      <c r="AN169" s="66">
        <v>1</v>
      </c>
      <c r="AO169" s="30">
        <v>10</v>
      </c>
      <c r="AP169" s="67">
        <v>3</v>
      </c>
      <c r="AQ169" s="17">
        <v>0</v>
      </c>
      <c r="AR169" s="17">
        <v>0</v>
      </c>
      <c r="AS169" s="68">
        <f>IFERROR($V169*$V$2+$W169*$W$2+IF($X$2=0,0,$X169/$X$2)+$Y169*$Y$2+$Z169*$Z$2+$AA169*$AA$2+$AC169*$AC$2+IF($AD$2=0,0,$AD169/$AD$2)+$AE$2*$AE169+$AH169*$AH$2+IF($AI$2=0,0,$AI169/$AI$2)+$AJ169*$AJ$2+IF($AL$2=0,0,$AL169/$AL$2)+$AM169*$AM$2+$AN169*$AN$2+$AO169*$AO$2+$AP169*$AP$2,0)</f>
        <v>269.32</v>
      </c>
      <c r="AT169" s="72">
        <f>IFERROR($AS169/$T169,"-")</f>
        <v>16.8325</v>
      </c>
    </row>
    <row r="170" spans="1:46" x14ac:dyDescent="0.3">
      <c r="A170" s="94" t="s">
        <v>134</v>
      </c>
      <c r="B170" s="19" t="s">
        <v>42</v>
      </c>
      <c r="C170" s="19" t="s">
        <v>17</v>
      </c>
      <c r="D170" s="19">
        <v>11</v>
      </c>
      <c r="E170" s="19">
        <v>5</v>
      </c>
      <c r="F170" s="19">
        <v>13</v>
      </c>
      <c r="G170" s="19">
        <v>6</v>
      </c>
      <c r="H170" s="93" t="s">
        <v>436</v>
      </c>
      <c r="I170" s="21" t="s">
        <v>295</v>
      </c>
      <c r="J170" s="30">
        <v>10</v>
      </c>
      <c r="K170" s="37">
        <f>L170-J170</f>
        <v>-1</v>
      </c>
      <c r="L170" s="30">
        <v>9</v>
      </c>
      <c r="M170" s="30">
        <v>8</v>
      </c>
      <c r="N170" s="37">
        <f>O170-M170</f>
        <v>1</v>
      </c>
      <c r="O170" s="30">
        <v>9</v>
      </c>
      <c r="P170" s="30">
        <v>12</v>
      </c>
      <c r="Q170" s="37">
        <f>R170-P170</f>
        <v>3</v>
      </c>
      <c r="R170" s="30">
        <v>15</v>
      </c>
      <c r="S170" s="36">
        <v>1</v>
      </c>
      <c r="T170" s="81">
        <v>16</v>
      </c>
      <c r="U170" s="81"/>
      <c r="V170" s="64">
        <v>0</v>
      </c>
      <c r="W170" s="30">
        <v>0</v>
      </c>
      <c r="X170" s="30">
        <v>0</v>
      </c>
      <c r="Y170" s="30">
        <v>0</v>
      </c>
      <c r="Z170" s="30">
        <v>0</v>
      </c>
      <c r="AA170" s="30">
        <v>0</v>
      </c>
      <c r="AB170" s="30">
        <v>0</v>
      </c>
      <c r="AC170" s="64">
        <v>327</v>
      </c>
      <c r="AD170" s="30">
        <v>1485</v>
      </c>
      <c r="AE170" s="30">
        <v>11</v>
      </c>
      <c r="AF170" s="30">
        <v>71</v>
      </c>
      <c r="AG170" s="30">
        <v>36</v>
      </c>
      <c r="AH170" s="30">
        <v>30</v>
      </c>
      <c r="AI170" s="30">
        <v>222</v>
      </c>
      <c r="AJ170" s="30">
        <v>0</v>
      </c>
      <c r="AK170" s="30">
        <v>8</v>
      </c>
      <c r="AL170" s="64">
        <v>0</v>
      </c>
      <c r="AM170" s="30">
        <v>0</v>
      </c>
      <c r="AN170" s="66">
        <v>0</v>
      </c>
      <c r="AO170" s="30">
        <v>7</v>
      </c>
      <c r="AP170" s="67">
        <v>3</v>
      </c>
      <c r="AQ170" s="17">
        <v>1</v>
      </c>
      <c r="AR170" s="17">
        <v>1</v>
      </c>
      <c r="AS170" s="68">
        <f>IFERROR($V170*$V$2+$W170*$W$2+IF($X$2=0,0,$X170/$X$2)+$Y170*$Y$2+$Z170*$Z$2+$AA170*$AA$2+$AC170*$AC$2+IF($AD$2=0,0,$AD170/$AD$2)+$AE$2*$AE170+$AH170*$AH$2+IF($AI$2=0,0,$AI170/$AI$2)+$AJ170*$AJ$2+IF($AL$2=0,0,$AL170/$AL$2)+$AM170*$AM$2+$AN170*$AN$2+$AO170*$AO$2+$AP170*$AP$2,0)</f>
        <v>230.7</v>
      </c>
      <c r="AT170" s="72">
        <f>IFERROR($AS170/$T170,"-")</f>
        <v>14.418749999999999</v>
      </c>
    </row>
    <row r="171" spans="1:46" x14ac:dyDescent="0.3">
      <c r="A171" s="94" t="s">
        <v>294</v>
      </c>
      <c r="B171" s="19" t="s">
        <v>44</v>
      </c>
      <c r="C171" s="19" t="s">
        <v>17</v>
      </c>
      <c r="D171" s="19">
        <v>11</v>
      </c>
      <c r="E171" s="19">
        <v>5</v>
      </c>
      <c r="F171" s="19">
        <v>13</v>
      </c>
      <c r="G171" s="19">
        <v>6</v>
      </c>
      <c r="H171" s="93" t="s">
        <v>436</v>
      </c>
      <c r="I171" s="21" t="s">
        <v>295</v>
      </c>
      <c r="J171" s="30">
        <v>199</v>
      </c>
      <c r="K171" s="37">
        <f>L171-J171</f>
        <v>101</v>
      </c>
      <c r="L171" s="30">
        <v>300</v>
      </c>
      <c r="M171" s="30">
        <v>217</v>
      </c>
      <c r="N171" s="37">
        <f>O171-M171</f>
        <v>-3</v>
      </c>
      <c r="O171" s="30">
        <v>214</v>
      </c>
      <c r="P171" s="30">
        <v>261</v>
      </c>
      <c r="Q171" s="37">
        <f>R171-P171</f>
        <v>-5</v>
      </c>
      <c r="R171" s="30">
        <v>256</v>
      </c>
      <c r="S171" s="36">
        <v>0.15</v>
      </c>
      <c r="T171" s="81">
        <v>16</v>
      </c>
      <c r="U171" s="81"/>
      <c r="V171" s="64">
        <v>292</v>
      </c>
      <c r="W171" s="30">
        <v>155</v>
      </c>
      <c r="X171" s="30">
        <v>3231</v>
      </c>
      <c r="Y171" s="30">
        <v>14</v>
      </c>
      <c r="Z171" s="30">
        <v>9</v>
      </c>
      <c r="AA171" s="30">
        <v>44</v>
      </c>
      <c r="AB171" s="30">
        <v>153</v>
      </c>
      <c r="AC171" s="64">
        <v>44</v>
      </c>
      <c r="AD171" s="30">
        <v>192</v>
      </c>
      <c r="AE171" s="30">
        <v>3</v>
      </c>
      <c r="AF171" s="30">
        <v>17</v>
      </c>
      <c r="AG171" s="30">
        <v>0</v>
      </c>
      <c r="AH171" s="30">
        <v>0</v>
      </c>
      <c r="AI171" s="30">
        <v>0</v>
      </c>
      <c r="AJ171" s="30">
        <v>0</v>
      </c>
      <c r="AK171" s="30">
        <v>0</v>
      </c>
      <c r="AL171" s="64">
        <v>0</v>
      </c>
      <c r="AM171" s="30">
        <v>0</v>
      </c>
      <c r="AN171" s="66">
        <v>1</v>
      </c>
      <c r="AO171" s="30">
        <v>8</v>
      </c>
      <c r="AP171" s="67">
        <v>3</v>
      </c>
      <c r="AQ171" s="17">
        <v>1</v>
      </c>
      <c r="AR171" s="17">
        <v>0</v>
      </c>
      <c r="AS171" s="68">
        <f>IFERROR($V171*$V$2+$W171*$W$2+IF($X$2=0,0,$X171/$X$2)+$Y171*$Y$2+$Z171*$Z$2+$AA171*$AA$2+$AC171*$AC$2+IF($AD$2=0,0,$AD171/$AD$2)+$AE$2*$AE171+$AH171*$AH$2+IF($AI$2=0,0,$AI171/$AI$2)+$AJ171*$AJ$2+IF($AL$2=0,0,$AL171/$AL$2)+$AM171*$AM$2+$AN171*$AN$2+$AO171*$AO$2+$AP171*$AP$2,0)</f>
        <v>209.44</v>
      </c>
      <c r="AT171" s="72">
        <f>IFERROR($AS171/$T171,"-")</f>
        <v>13.09</v>
      </c>
    </row>
    <row r="172" spans="1:46" x14ac:dyDescent="0.3">
      <c r="A172" s="94" t="s">
        <v>138</v>
      </c>
      <c r="B172" s="19" t="s">
        <v>43</v>
      </c>
      <c r="C172" s="19" t="s">
        <v>17</v>
      </c>
      <c r="D172" s="19">
        <v>11</v>
      </c>
      <c r="E172" s="19">
        <v>5</v>
      </c>
      <c r="F172" s="19">
        <v>13</v>
      </c>
      <c r="G172" s="19">
        <v>6</v>
      </c>
      <c r="H172" s="93"/>
      <c r="I172" s="21" t="s">
        <v>295</v>
      </c>
      <c r="J172" s="30">
        <v>300</v>
      </c>
      <c r="K172" s="37">
        <f>L172-J172</f>
        <v>0</v>
      </c>
      <c r="L172" s="30">
        <v>300</v>
      </c>
      <c r="M172" s="30">
        <v>209</v>
      </c>
      <c r="N172" s="37">
        <f>O172-M172</f>
        <v>91</v>
      </c>
      <c r="O172" s="30">
        <v>300</v>
      </c>
      <c r="P172" s="30">
        <v>230</v>
      </c>
      <c r="Q172" s="37">
        <f>R172-P172</f>
        <v>70</v>
      </c>
      <c r="R172" s="30">
        <v>300</v>
      </c>
      <c r="S172" s="36">
        <v>0.02</v>
      </c>
      <c r="T172" s="81">
        <v>11</v>
      </c>
      <c r="U172" s="81"/>
      <c r="V172" s="64">
        <v>0</v>
      </c>
      <c r="W172" s="30">
        <v>0</v>
      </c>
      <c r="X172" s="30">
        <v>0</v>
      </c>
      <c r="Y172" s="30">
        <v>0</v>
      </c>
      <c r="Z172" s="30">
        <v>0</v>
      </c>
      <c r="AA172" s="30">
        <v>0</v>
      </c>
      <c r="AB172" s="30">
        <v>0</v>
      </c>
      <c r="AC172" s="64">
        <v>0</v>
      </c>
      <c r="AD172" s="30">
        <v>0</v>
      </c>
      <c r="AE172" s="30">
        <v>0</v>
      </c>
      <c r="AF172" s="30">
        <v>0</v>
      </c>
      <c r="AG172" s="30">
        <v>13</v>
      </c>
      <c r="AH172" s="30">
        <v>9</v>
      </c>
      <c r="AI172" s="30">
        <v>127</v>
      </c>
      <c r="AJ172" s="30">
        <v>0</v>
      </c>
      <c r="AK172" s="30">
        <v>5</v>
      </c>
      <c r="AL172" s="64">
        <v>0</v>
      </c>
      <c r="AM172" s="30">
        <v>0</v>
      </c>
      <c r="AN172" s="66">
        <v>0</v>
      </c>
      <c r="AO172" s="30">
        <v>0</v>
      </c>
      <c r="AP172" s="67">
        <v>0</v>
      </c>
      <c r="AQ172" s="17">
        <v>0</v>
      </c>
      <c r="AR172" s="17">
        <v>0</v>
      </c>
      <c r="AS172" s="68">
        <f>IFERROR($V172*$V$2+$W172*$W$2+IF($X$2=0,0,$X172/$X$2)+$Y172*$Y$2+$Z172*$Z$2+$AA172*$AA$2+$AC172*$AC$2+IF($AD$2=0,0,$AD172/$AD$2)+$AE$2*$AE172+$AH172*$AH$2+IF($AI$2=0,0,$AI172/$AI$2)+$AJ172*$AJ$2+IF($AL$2=0,0,$AL172/$AL$2)+$AM172*$AM$2+$AN172*$AN$2+$AO172*$AO$2+$AP172*$AP$2,0)</f>
        <v>12.7</v>
      </c>
      <c r="AT172" s="72">
        <f>IFERROR($AS172/$T172,"-")</f>
        <v>1.1545454545454545</v>
      </c>
    </row>
    <row r="173" spans="1:46" x14ac:dyDescent="0.3">
      <c r="A173" s="94" t="s">
        <v>363</v>
      </c>
      <c r="B173" s="19" t="s">
        <v>42</v>
      </c>
      <c r="C173" s="19" t="s">
        <v>17</v>
      </c>
      <c r="D173" s="19">
        <v>11</v>
      </c>
      <c r="E173" s="19">
        <v>5</v>
      </c>
      <c r="F173" s="19">
        <v>13</v>
      </c>
      <c r="G173" s="19">
        <v>6</v>
      </c>
      <c r="H173" s="93" t="s">
        <v>436</v>
      </c>
      <c r="I173" s="21" t="s">
        <v>295</v>
      </c>
      <c r="J173" s="30">
        <v>161</v>
      </c>
      <c r="K173" s="37">
        <f>L173-J173</f>
        <v>139</v>
      </c>
      <c r="L173" s="30">
        <v>300</v>
      </c>
      <c r="M173" s="30">
        <v>135</v>
      </c>
      <c r="N173" s="37">
        <f>O173-M173</f>
        <v>10</v>
      </c>
      <c r="O173" s="30">
        <v>145</v>
      </c>
      <c r="P173" s="30">
        <v>144</v>
      </c>
      <c r="Q173" s="37">
        <f>R173-P173</f>
        <v>3</v>
      </c>
      <c r="R173" s="30">
        <v>147</v>
      </c>
      <c r="S173" s="36">
        <v>0.13</v>
      </c>
      <c r="T173" s="81">
        <v>16</v>
      </c>
      <c r="U173" s="81"/>
      <c r="V173" s="64">
        <v>0</v>
      </c>
      <c r="W173" s="30">
        <v>0</v>
      </c>
      <c r="X173" s="30">
        <v>0</v>
      </c>
      <c r="Y173" s="30">
        <v>0</v>
      </c>
      <c r="Z173" s="30">
        <v>0</v>
      </c>
      <c r="AA173" s="30">
        <v>0</v>
      </c>
      <c r="AB173" s="30">
        <v>0</v>
      </c>
      <c r="AC173" s="64">
        <v>52</v>
      </c>
      <c r="AD173" s="30">
        <v>271</v>
      </c>
      <c r="AE173" s="30">
        <v>2</v>
      </c>
      <c r="AF173" s="30">
        <v>12</v>
      </c>
      <c r="AG173" s="30">
        <v>29</v>
      </c>
      <c r="AH173" s="30">
        <v>21</v>
      </c>
      <c r="AI173" s="30">
        <v>173</v>
      </c>
      <c r="AJ173" s="30">
        <v>1</v>
      </c>
      <c r="AK173" s="30">
        <v>9</v>
      </c>
      <c r="AL173" s="64">
        <v>24</v>
      </c>
      <c r="AM173" s="30">
        <v>0</v>
      </c>
      <c r="AN173" s="66">
        <v>0</v>
      </c>
      <c r="AO173" s="30">
        <v>0</v>
      </c>
      <c r="AP173" s="67">
        <v>0</v>
      </c>
      <c r="AQ173" s="17">
        <v>0</v>
      </c>
      <c r="AR173" s="17">
        <v>0</v>
      </c>
      <c r="AS173" s="68">
        <f>IFERROR($V173*$V$2+$W173*$W$2+IF($X$2=0,0,$X173/$X$2)+$Y173*$Y$2+$Z173*$Z$2+$AA173*$AA$2+$AC173*$AC$2+IF($AD$2=0,0,$AD173/$AD$2)+$AE$2*$AE173+$AH173*$AH$2+IF($AI$2=0,0,$AI173/$AI$2)+$AJ173*$AJ$2+IF($AL$2=0,0,$AL173/$AL$2)+$AM173*$AM$2+$AN173*$AN$2+$AO173*$AO$2+$AP173*$AP$2,0)</f>
        <v>62.400000000000006</v>
      </c>
      <c r="AT173" s="72">
        <f>IFERROR($AS173/$T173,"-")</f>
        <v>3.9000000000000004</v>
      </c>
    </row>
    <row r="174" spans="1:46" x14ac:dyDescent="0.3">
      <c r="A174" s="94" t="s">
        <v>223</v>
      </c>
      <c r="B174" s="19" t="s">
        <v>45</v>
      </c>
      <c r="C174" s="19" t="s">
        <v>17</v>
      </c>
      <c r="D174" s="20">
        <v>11</v>
      </c>
      <c r="E174" s="20">
        <v>5</v>
      </c>
      <c r="F174" s="19">
        <v>13</v>
      </c>
      <c r="G174" s="19">
        <v>6</v>
      </c>
      <c r="H174" s="93" t="s">
        <v>436</v>
      </c>
      <c r="I174" s="21" t="s">
        <v>295</v>
      </c>
      <c r="J174" s="30">
        <v>194</v>
      </c>
      <c r="K174" s="37">
        <f>L174-J174</f>
        <v>-18</v>
      </c>
      <c r="L174" s="30">
        <v>176</v>
      </c>
      <c r="M174" s="30">
        <v>188</v>
      </c>
      <c r="N174" s="37">
        <f>O174-M174</f>
        <v>0</v>
      </c>
      <c r="O174" s="30">
        <v>188</v>
      </c>
      <c r="P174" s="30">
        <v>183</v>
      </c>
      <c r="Q174" s="37">
        <f>R174-P174</f>
        <v>-5</v>
      </c>
      <c r="R174" s="30">
        <v>178</v>
      </c>
      <c r="S174" s="36">
        <v>0.18</v>
      </c>
      <c r="T174" s="81">
        <v>16</v>
      </c>
      <c r="U174" s="81"/>
      <c r="V174" s="64">
        <v>0</v>
      </c>
      <c r="W174" s="30">
        <v>0</v>
      </c>
      <c r="X174" s="30">
        <v>0</v>
      </c>
      <c r="Y174" s="30">
        <v>0</v>
      </c>
      <c r="Z174" s="30">
        <v>0</v>
      </c>
      <c r="AA174" s="30">
        <v>0</v>
      </c>
      <c r="AB174" s="30">
        <v>0</v>
      </c>
      <c r="AC174" s="64">
        <v>0</v>
      </c>
      <c r="AD174" s="30">
        <v>0</v>
      </c>
      <c r="AE174" s="30">
        <v>0</v>
      </c>
      <c r="AF174" s="30">
        <v>0</v>
      </c>
      <c r="AG174" s="30">
        <v>73</v>
      </c>
      <c r="AH174" s="30">
        <v>49</v>
      </c>
      <c r="AI174" s="30">
        <v>495</v>
      </c>
      <c r="AJ174" s="30">
        <v>5</v>
      </c>
      <c r="AK174" s="30">
        <v>25</v>
      </c>
      <c r="AL174" s="64">
        <v>0</v>
      </c>
      <c r="AM174" s="30">
        <v>0</v>
      </c>
      <c r="AN174" s="66">
        <v>0</v>
      </c>
      <c r="AO174" s="30">
        <v>0</v>
      </c>
      <c r="AP174" s="67">
        <v>0</v>
      </c>
      <c r="AQ174" s="17">
        <v>0</v>
      </c>
      <c r="AR174" s="17">
        <v>0</v>
      </c>
      <c r="AS174" s="68">
        <f>IFERROR($V174*$V$2+$W174*$W$2+IF($X$2=0,0,$X174/$X$2)+$Y174*$Y$2+$Z174*$Z$2+$AA174*$AA$2+$AC174*$AC$2+IF($AD$2=0,0,$AD174/$AD$2)+$AE$2*$AE174+$AH174*$AH$2+IF($AI$2=0,0,$AI174/$AI$2)+$AJ174*$AJ$2+IF($AL$2=0,0,$AL174/$AL$2)+$AM174*$AM$2+$AN174*$AN$2+$AO174*$AO$2+$AP174*$AP$2,0)</f>
        <v>79.5</v>
      </c>
      <c r="AT174" s="72">
        <f>IFERROR($AS174/$T174,"-")</f>
        <v>4.96875</v>
      </c>
    </row>
    <row r="175" spans="1:46" x14ac:dyDescent="0.3">
      <c r="A175" s="94" t="s">
        <v>534</v>
      </c>
      <c r="B175" s="19" t="s">
        <v>43</v>
      </c>
      <c r="C175" s="19" t="s">
        <v>17</v>
      </c>
      <c r="D175" s="20">
        <v>11</v>
      </c>
      <c r="E175" s="20">
        <v>5</v>
      </c>
      <c r="F175" s="19">
        <v>13</v>
      </c>
      <c r="G175" s="19">
        <v>6</v>
      </c>
      <c r="H175" s="93" t="s">
        <v>436</v>
      </c>
      <c r="I175" s="21" t="s">
        <v>295</v>
      </c>
      <c r="J175" s="30">
        <v>202</v>
      </c>
      <c r="K175" s="37">
        <f>L175-J175</f>
        <v>-67</v>
      </c>
      <c r="L175" s="30">
        <v>135</v>
      </c>
      <c r="M175" s="30">
        <v>153</v>
      </c>
      <c r="N175" s="37">
        <f>O175-M175</f>
        <v>-17</v>
      </c>
      <c r="O175" s="30">
        <v>136</v>
      </c>
      <c r="P175" s="30">
        <v>166</v>
      </c>
      <c r="Q175" s="37">
        <f>R175-P175</f>
        <v>-20</v>
      </c>
      <c r="R175" s="30">
        <v>146</v>
      </c>
      <c r="S175" s="36">
        <v>0.41</v>
      </c>
      <c r="T175" s="81" t="s">
        <v>295</v>
      </c>
      <c r="U175" s="81"/>
      <c r="V175" s="64" t="s">
        <v>295</v>
      </c>
      <c r="W175" s="30" t="s">
        <v>295</v>
      </c>
      <c r="X175" s="30" t="s">
        <v>295</v>
      </c>
      <c r="Y175" s="30" t="s">
        <v>295</v>
      </c>
      <c r="Z175" s="30" t="s">
        <v>295</v>
      </c>
      <c r="AA175" s="30" t="s">
        <v>295</v>
      </c>
      <c r="AB175" s="30" t="s">
        <v>295</v>
      </c>
      <c r="AC175" s="64" t="s">
        <v>295</v>
      </c>
      <c r="AD175" s="30" t="s">
        <v>295</v>
      </c>
      <c r="AE175" s="30" t="s">
        <v>295</v>
      </c>
      <c r="AF175" s="30" t="s">
        <v>295</v>
      </c>
      <c r="AG175" s="30" t="s">
        <v>295</v>
      </c>
      <c r="AH175" s="30" t="s">
        <v>295</v>
      </c>
      <c r="AI175" s="30" t="s">
        <v>295</v>
      </c>
      <c r="AJ175" s="30" t="s">
        <v>295</v>
      </c>
      <c r="AK175" s="30" t="s">
        <v>295</v>
      </c>
      <c r="AL175" s="64" t="s">
        <v>295</v>
      </c>
      <c r="AM175" s="30" t="s">
        <v>295</v>
      </c>
      <c r="AN175" s="66" t="s">
        <v>295</v>
      </c>
      <c r="AO175" s="30" t="s">
        <v>295</v>
      </c>
      <c r="AP175" s="67" t="s">
        <v>295</v>
      </c>
      <c r="AQ175" s="17">
        <v>0</v>
      </c>
      <c r="AR175" s="17">
        <v>0</v>
      </c>
      <c r="AS175" s="68">
        <f>IFERROR($V175*$V$2+$W175*$W$2+IF($X$2=0,0,$X175/$X$2)+$Y175*$Y$2+$Z175*$Z$2+$AA175*$AA$2+$AC175*$AC$2+IF($AD$2=0,0,$AD175/$AD$2)+$AE$2*$AE175+$AH175*$AH$2+IF($AI$2=0,0,$AI175/$AI$2)+$AJ175*$AJ$2+IF($AL$2=0,0,$AL175/$AL$2)+$AM175*$AM$2+$AN175*$AN$2+$AO175*$AO$2+$AP175*$AP$2,0)</f>
        <v>0</v>
      </c>
      <c r="AT175" s="72" t="str">
        <f>IFERROR($AS175/$T175,"-")</f>
        <v>-</v>
      </c>
    </row>
    <row r="176" spans="1:46" x14ac:dyDescent="0.3">
      <c r="A176" s="94" t="s">
        <v>541</v>
      </c>
      <c r="B176" s="19" t="s">
        <v>43</v>
      </c>
      <c r="C176" s="19" t="s">
        <v>17</v>
      </c>
      <c r="D176" s="20">
        <v>11</v>
      </c>
      <c r="E176" s="20">
        <v>5</v>
      </c>
      <c r="F176" s="19">
        <v>13</v>
      </c>
      <c r="G176" s="19">
        <v>6</v>
      </c>
      <c r="H176" s="93" t="s">
        <v>436</v>
      </c>
      <c r="I176" s="21" t="s">
        <v>295</v>
      </c>
      <c r="J176" s="30">
        <v>101</v>
      </c>
      <c r="K176" s="37">
        <f>L176-J176</f>
        <v>10</v>
      </c>
      <c r="L176" s="30">
        <v>111</v>
      </c>
      <c r="M176" s="30">
        <v>105</v>
      </c>
      <c r="N176" s="37">
        <f>O176-M176</f>
        <v>3</v>
      </c>
      <c r="O176" s="30">
        <v>108</v>
      </c>
      <c r="P176" s="30">
        <v>100</v>
      </c>
      <c r="Q176" s="37">
        <f>R176-P176</f>
        <v>6</v>
      </c>
      <c r="R176" s="30">
        <v>106</v>
      </c>
      <c r="S176" s="36">
        <v>0.78</v>
      </c>
      <c r="T176" s="81">
        <v>13</v>
      </c>
      <c r="U176" s="81"/>
      <c r="V176" s="64">
        <v>0</v>
      </c>
      <c r="W176" s="30">
        <v>0</v>
      </c>
      <c r="X176" s="30">
        <v>0</v>
      </c>
      <c r="Y176" s="30">
        <v>0</v>
      </c>
      <c r="Z176" s="30">
        <v>0</v>
      </c>
      <c r="AA176" s="30">
        <v>0</v>
      </c>
      <c r="AB176" s="30">
        <v>0</v>
      </c>
      <c r="AC176" s="64">
        <v>3</v>
      </c>
      <c r="AD176" s="30">
        <v>13</v>
      </c>
      <c r="AE176" s="30">
        <v>0</v>
      </c>
      <c r="AF176" s="30">
        <v>1</v>
      </c>
      <c r="AG176" s="30">
        <v>84</v>
      </c>
      <c r="AH176" s="30">
        <v>52</v>
      </c>
      <c r="AI176" s="30">
        <v>720</v>
      </c>
      <c r="AJ176" s="30">
        <v>4</v>
      </c>
      <c r="AK176" s="30">
        <v>31</v>
      </c>
      <c r="AL176" s="64">
        <v>22</v>
      </c>
      <c r="AM176" s="30">
        <v>0</v>
      </c>
      <c r="AN176" s="66">
        <v>0</v>
      </c>
      <c r="AO176" s="30">
        <v>2</v>
      </c>
      <c r="AP176" s="67">
        <v>0</v>
      </c>
      <c r="AQ176" s="17">
        <v>0</v>
      </c>
      <c r="AR176" s="17">
        <v>0</v>
      </c>
      <c r="AS176" s="68">
        <f>IFERROR($V176*$V$2+$W176*$W$2+IF($X$2=0,0,$X176/$X$2)+$Y176*$Y$2+$Z176*$Z$2+$AA176*$AA$2+$AC176*$AC$2+IF($AD$2=0,0,$AD176/$AD$2)+$AE$2*$AE176+$AH176*$AH$2+IF($AI$2=0,0,$AI176/$AI$2)+$AJ176*$AJ$2+IF($AL$2=0,0,$AL176/$AL$2)+$AM176*$AM$2+$AN176*$AN$2+$AO176*$AO$2+$AP176*$AP$2,0)</f>
        <v>97.3</v>
      </c>
      <c r="AT176" s="72">
        <f>IFERROR($AS176/$T176,"-")</f>
        <v>7.4846153846153847</v>
      </c>
    </row>
    <row r="177" spans="1:46" x14ac:dyDescent="0.3">
      <c r="A177" s="94" t="s">
        <v>187</v>
      </c>
      <c r="B177" s="19" t="s">
        <v>45</v>
      </c>
      <c r="C177" s="19" t="s">
        <v>25</v>
      </c>
      <c r="D177" s="19">
        <v>12</v>
      </c>
      <c r="E177" s="19">
        <v>4</v>
      </c>
      <c r="F177" s="19">
        <v>19</v>
      </c>
      <c r="G177" s="19">
        <v>9</v>
      </c>
      <c r="H177" s="93" t="s">
        <v>436</v>
      </c>
      <c r="I177" s="21" t="s">
        <v>295</v>
      </c>
      <c r="J177" s="30">
        <v>11</v>
      </c>
      <c r="K177" s="37">
        <f>L177-J177</f>
        <v>-3</v>
      </c>
      <c r="L177" s="30">
        <v>8</v>
      </c>
      <c r="M177" s="30">
        <v>12</v>
      </c>
      <c r="N177" s="37">
        <f>O177-M177</f>
        <v>1</v>
      </c>
      <c r="O177" s="30">
        <v>13</v>
      </c>
      <c r="P177" s="30">
        <v>10</v>
      </c>
      <c r="Q177" s="37">
        <f>R177-P177</f>
        <v>0</v>
      </c>
      <c r="R177" s="30">
        <v>10</v>
      </c>
      <c r="S177" s="36">
        <v>1</v>
      </c>
      <c r="T177" s="81">
        <v>15</v>
      </c>
      <c r="U177" s="81"/>
      <c r="V177" s="64">
        <v>0</v>
      </c>
      <c r="W177" s="30">
        <v>0</v>
      </c>
      <c r="X177" s="30">
        <v>0</v>
      </c>
      <c r="Y177" s="30">
        <v>0</v>
      </c>
      <c r="Z177" s="30">
        <v>0</v>
      </c>
      <c r="AA177" s="30">
        <v>0</v>
      </c>
      <c r="AB177" s="30">
        <v>0</v>
      </c>
      <c r="AC177" s="64">
        <v>0</v>
      </c>
      <c r="AD177" s="30">
        <v>0</v>
      </c>
      <c r="AE177" s="30">
        <v>0</v>
      </c>
      <c r="AF177" s="30">
        <v>0</v>
      </c>
      <c r="AG177" s="30">
        <v>120</v>
      </c>
      <c r="AH177" s="30">
        <v>72</v>
      </c>
      <c r="AI177" s="30">
        <v>1176</v>
      </c>
      <c r="AJ177" s="30">
        <v>11</v>
      </c>
      <c r="AK177" s="30">
        <v>52</v>
      </c>
      <c r="AL177" s="64">
        <v>5</v>
      </c>
      <c r="AM177" s="30">
        <v>0</v>
      </c>
      <c r="AN177" s="66">
        <v>0</v>
      </c>
      <c r="AO177" s="30">
        <v>0</v>
      </c>
      <c r="AP177" s="67">
        <v>0</v>
      </c>
      <c r="AQ177" s="17">
        <v>0</v>
      </c>
      <c r="AR177" s="17">
        <v>1</v>
      </c>
      <c r="AS177" s="68">
        <f>IFERROR($V177*$V$2+$W177*$W$2+IF($X$2=0,0,$X177/$X$2)+$Y177*$Y$2+$Z177*$Z$2+$AA177*$AA$2+$AC177*$AC$2+IF($AD$2=0,0,$AD177/$AD$2)+$AE$2*$AE177+$AH177*$AH$2+IF($AI$2=0,0,$AI177/$AI$2)+$AJ177*$AJ$2+IF($AL$2=0,0,$AL177/$AL$2)+$AM177*$AM$2+$AN177*$AN$2+$AO177*$AO$2+$AP177*$AP$2,0)</f>
        <v>183.6</v>
      </c>
      <c r="AT177" s="72">
        <f>IFERROR($AS177/$T177,"-")</f>
        <v>12.24</v>
      </c>
    </row>
    <row r="178" spans="1:46" x14ac:dyDescent="0.3">
      <c r="A178" s="94" t="s">
        <v>361</v>
      </c>
      <c r="B178" s="19" t="s">
        <v>45</v>
      </c>
      <c r="C178" s="19" t="s">
        <v>25</v>
      </c>
      <c r="D178" s="19">
        <v>12</v>
      </c>
      <c r="E178" s="19">
        <v>4</v>
      </c>
      <c r="F178" s="19">
        <v>19</v>
      </c>
      <c r="G178" s="19">
        <v>9</v>
      </c>
      <c r="H178" s="93" t="s">
        <v>468</v>
      </c>
      <c r="I178" s="21" t="s">
        <v>295</v>
      </c>
      <c r="J178" s="30">
        <v>300</v>
      </c>
      <c r="K178" s="37">
        <f>L178-J178</f>
        <v>0</v>
      </c>
      <c r="L178" s="30">
        <v>300</v>
      </c>
      <c r="M178" s="30">
        <v>300</v>
      </c>
      <c r="N178" s="37">
        <f>O178-M178</f>
        <v>0</v>
      </c>
      <c r="O178" s="30">
        <v>300</v>
      </c>
      <c r="P178" s="30">
        <v>300</v>
      </c>
      <c r="Q178" s="37">
        <f>R178-P178</f>
        <v>0</v>
      </c>
      <c r="R178" s="30">
        <v>300</v>
      </c>
      <c r="S178" s="36">
        <v>0</v>
      </c>
      <c r="T178" s="81">
        <v>15</v>
      </c>
      <c r="U178" s="81"/>
      <c r="V178" s="64">
        <v>0</v>
      </c>
      <c r="W178" s="30">
        <v>0</v>
      </c>
      <c r="X178" s="30">
        <v>0</v>
      </c>
      <c r="Y178" s="30">
        <v>0</v>
      </c>
      <c r="Z178" s="30">
        <v>0</v>
      </c>
      <c r="AA178" s="30">
        <v>0</v>
      </c>
      <c r="AB178" s="30">
        <v>0</v>
      </c>
      <c r="AC178" s="64">
        <v>0</v>
      </c>
      <c r="AD178" s="30">
        <v>0</v>
      </c>
      <c r="AE178" s="30">
        <v>0</v>
      </c>
      <c r="AF178" s="30">
        <v>0</v>
      </c>
      <c r="AG178" s="30">
        <v>20</v>
      </c>
      <c r="AH178" s="30">
        <v>14</v>
      </c>
      <c r="AI178" s="30">
        <v>149</v>
      </c>
      <c r="AJ178" s="30">
        <v>1</v>
      </c>
      <c r="AK178" s="30">
        <v>9</v>
      </c>
      <c r="AL178" s="64">
        <v>0</v>
      </c>
      <c r="AM178" s="30">
        <v>0</v>
      </c>
      <c r="AN178" s="66">
        <v>1</v>
      </c>
      <c r="AO178" s="30">
        <v>0</v>
      </c>
      <c r="AP178" s="67">
        <v>0</v>
      </c>
      <c r="AQ178" s="17">
        <v>0</v>
      </c>
      <c r="AR178" s="17">
        <v>0</v>
      </c>
      <c r="AS178" s="68">
        <f>IFERROR($V178*$V$2+$W178*$W$2+IF($X$2=0,0,$X178/$X$2)+$Y178*$Y$2+$Z178*$Z$2+$AA178*$AA$2+$AC178*$AC$2+IF($AD$2=0,0,$AD178/$AD$2)+$AE$2*$AE178+$AH178*$AH$2+IF($AI$2=0,0,$AI178/$AI$2)+$AJ178*$AJ$2+IF($AL$2=0,0,$AL178/$AL$2)+$AM178*$AM$2+$AN178*$AN$2+$AO178*$AO$2+$AP178*$AP$2,0)</f>
        <v>22.9</v>
      </c>
      <c r="AT178" s="72">
        <f>IFERROR($AS178/$T178,"-")</f>
        <v>1.5266666666666666</v>
      </c>
    </row>
    <row r="179" spans="1:46" x14ac:dyDescent="0.3">
      <c r="A179" s="94" t="s">
        <v>529</v>
      </c>
      <c r="B179" s="19" t="s">
        <v>43</v>
      </c>
      <c r="C179" s="19" t="s">
        <v>25</v>
      </c>
      <c r="D179" s="19">
        <v>12</v>
      </c>
      <c r="E179" s="19">
        <v>4</v>
      </c>
      <c r="F179" s="19">
        <v>19</v>
      </c>
      <c r="G179" s="19">
        <v>9</v>
      </c>
      <c r="H179" s="93" t="s">
        <v>436</v>
      </c>
      <c r="I179" s="21" t="s">
        <v>295</v>
      </c>
      <c r="J179" s="30">
        <v>146</v>
      </c>
      <c r="K179" s="37">
        <f>L179-J179</f>
        <v>2</v>
      </c>
      <c r="L179" s="30">
        <v>148</v>
      </c>
      <c r="M179" s="30">
        <v>150</v>
      </c>
      <c r="N179" s="37">
        <f>O179-M179</f>
        <v>12</v>
      </c>
      <c r="O179" s="30">
        <v>162</v>
      </c>
      <c r="P179" s="30">
        <v>153</v>
      </c>
      <c r="Q179" s="37">
        <f>R179-P179</f>
        <v>5</v>
      </c>
      <c r="R179" s="30">
        <v>158</v>
      </c>
      <c r="S179" s="36">
        <v>0.11</v>
      </c>
      <c r="T179" s="81">
        <v>16</v>
      </c>
      <c r="U179" s="81"/>
      <c r="V179" s="64">
        <v>1</v>
      </c>
      <c r="W179" s="30">
        <v>0</v>
      </c>
      <c r="X179" s="30">
        <v>4</v>
      </c>
      <c r="Y179" s="30">
        <v>0</v>
      </c>
      <c r="Z179" s="30">
        <v>0</v>
      </c>
      <c r="AA179" s="30">
        <v>0</v>
      </c>
      <c r="AB179" s="30">
        <v>0</v>
      </c>
      <c r="AC179" s="64">
        <v>1</v>
      </c>
      <c r="AD179" s="30">
        <v>4</v>
      </c>
      <c r="AE179" s="30">
        <v>0</v>
      </c>
      <c r="AF179" s="30">
        <v>0</v>
      </c>
      <c r="AG179" s="30">
        <v>59</v>
      </c>
      <c r="AH179" s="30">
        <v>36</v>
      </c>
      <c r="AI179" s="30">
        <v>450</v>
      </c>
      <c r="AJ179" s="30">
        <v>2</v>
      </c>
      <c r="AK179" s="30">
        <v>18</v>
      </c>
      <c r="AL179" s="64">
        <v>0</v>
      </c>
      <c r="AM179" s="30">
        <v>0</v>
      </c>
      <c r="AN179" s="66">
        <v>0</v>
      </c>
      <c r="AO179" s="30">
        <v>0</v>
      </c>
      <c r="AP179" s="67">
        <v>0</v>
      </c>
      <c r="AQ179" s="17">
        <v>0</v>
      </c>
      <c r="AR179" s="17">
        <v>0</v>
      </c>
      <c r="AS179" s="68">
        <f>IFERROR($V179*$V$2+$W179*$W$2+IF($X$2=0,0,$X179/$X$2)+$Y179*$Y$2+$Z179*$Z$2+$AA179*$AA$2+$AC179*$AC$2+IF($AD$2=0,0,$AD179/$AD$2)+$AE$2*$AE179+$AH179*$AH$2+IF($AI$2=0,0,$AI179/$AI$2)+$AJ179*$AJ$2+IF($AL$2=0,0,$AL179/$AL$2)+$AM179*$AM$2+$AN179*$AN$2+$AO179*$AO$2+$AP179*$AP$2,0)</f>
        <v>57.56</v>
      </c>
      <c r="AT179" s="72">
        <f>IFERROR($AS179/$T179,"-")</f>
        <v>3.5975000000000001</v>
      </c>
    </row>
    <row r="180" spans="1:46" x14ac:dyDescent="0.3">
      <c r="A180" s="94" t="s">
        <v>426</v>
      </c>
      <c r="B180" s="19" t="s">
        <v>43</v>
      </c>
      <c r="C180" s="19" t="s">
        <v>25</v>
      </c>
      <c r="D180" s="19">
        <v>12</v>
      </c>
      <c r="E180" s="19">
        <v>4</v>
      </c>
      <c r="F180" s="19">
        <v>19</v>
      </c>
      <c r="G180" s="19">
        <v>9</v>
      </c>
      <c r="H180" s="93" t="s">
        <v>436</v>
      </c>
      <c r="I180" s="21" t="s">
        <v>295</v>
      </c>
      <c r="J180" s="30">
        <v>279</v>
      </c>
      <c r="K180" s="37">
        <f>L180-J180</f>
        <v>-8</v>
      </c>
      <c r="L180" s="30">
        <v>271</v>
      </c>
      <c r="M180" s="30">
        <v>268</v>
      </c>
      <c r="N180" s="37">
        <f>O180-M180</f>
        <v>-15</v>
      </c>
      <c r="O180" s="30">
        <v>253</v>
      </c>
      <c r="P180" s="30">
        <v>257</v>
      </c>
      <c r="Q180" s="37">
        <f>R180-P180</f>
        <v>-23</v>
      </c>
      <c r="R180" s="30">
        <v>234</v>
      </c>
      <c r="S180" s="36">
        <v>7.0000000000000007E-2</v>
      </c>
      <c r="T180" s="81">
        <v>14</v>
      </c>
      <c r="U180" s="81"/>
      <c r="V180" s="64">
        <v>1</v>
      </c>
      <c r="W180" s="30">
        <v>0</v>
      </c>
      <c r="X180" s="30">
        <v>36</v>
      </c>
      <c r="Y180" s="30">
        <v>0</v>
      </c>
      <c r="Z180" s="30">
        <v>0</v>
      </c>
      <c r="AA180" s="30">
        <v>0</v>
      </c>
      <c r="AB180" s="30">
        <v>1</v>
      </c>
      <c r="AC180" s="64">
        <v>2</v>
      </c>
      <c r="AD180" s="30">
        <v>11</v>
      </c>
      <c r="AE180" s="30">
        <v>0</v>
      </c>
      <c r="AF180" s="30">
        <v>0</v>
      </c>
      <c r="AG180" s="30">
        <v>87</v>
      </c>
      <c r="AH180" s="30">
        <v>65</v>
      </c>
      <c r="AI180" s="30">
        <v>648</v>
      </c>
      <c r="AJ180" s="30">
        <v>3</v>
      </c>
      <c r="AK180" s="30">
        <v>32</v>
      </c>
      <c r="AL180" s="64">
        <v>448</v>
      </c>
      <c r="AM180" s="30">
        <v>0</v>
      </c>
      <c r="AN180" s="66">
        <v>0</v>
      </c>
      <c r="AO180" s="30">
        <v>0</v>
      </c>
      <c r="AP180" s="67">
        <v>1</v>
      </c>
      <c r="AQ180" s="17">
        <v>0</v>
      </c>
      <c r="AR180" s="17">
        <v>0</v>
      </c>
      <c r="AS180" s="68">
        <f>IFERROR($V180*$V$2+$W180*$W$2+IF($X$2=0,0,$X180/$X$2)+$Y180*$Y$2+$Z180*$Z$2+$AA180*$AA$2+$AC180*$AC$2+IF($AD$2=0,0,$AD180/$AD$2)+$AE$2*$AE180+$AH180*$AH$2+IF($AI$2=0,0,$AI180/$AI$2)+$AJ180*$AJ$2+IF($AL$2=0,0,$AL180/$AL$2)+$AM180*$AM$2+$AN180*$AN$2+$AO180*$AO$2+$AP180*$AP$2,0)</f>
        <v>83.34</v>
      </c>
      <c r="AT180" s="72">
        <f>IFERROR($AS180/$T180,"-")</f>
        <v>5.9528571428571428</v>
      </c>
    </row>
    <row r="181" spans="1:46" x14ac:dyDescent="0.3">
      <c r="A181" s="94" t="s">
        <v>423</v>
      </c>
      <c r="B181" s="19" t="s">
        <v>42</v>
      </c>
      <c r="C181" s="19" t="s">
        <v>25</v>
      </c>
      <c r="D181" s="19">
        <v>12</v>
      </c>
      <c r="E181" s="19">
        <v>4</v>
      </c>
      <c r="F181" s="19">
        <v>19</v>
      </c>
      <c r="G181" s="19">
        <v>9</v>
      </c>
      <c r="H181" s="93" t="s">
        <v>436</v>
      </c>
      <c r="I181" s="21" t="s">
        <v>295</v>
      </c>
      <c r="J181" s="30">
        <v>272</v>
      </c>
      <c r="K181" s="37">
        <f>L181-J181</f>
        <v>-8</v>
      </c>
      <c r="L181" s="30">
        <v>264</v>
      </c>
      <c r="M181" s="30">
        <v>300</v>
      </c>
      <c r="N181" s="37">
        <f>O181-M181</f>
        <v>0</v>
      </c>
      <c r="O181" s="30">
        <v>300</v>
      </c>
      <c r="P181" s="30">
        <v>300</v>
      </c>
      <c r="Q181" s="37">
        <f>R181-P181</f>
        <v>0</v>
      </c>
      <c r="R181" s="30">
        <v>300</v>
      </c>
      <c r="S181" s="36">
        <v>0</v>
      </c>
      <c r="T181" s="81">
        <v>10</v>
      </c>
      <c r="U181" s="81"/>
      <c r="V181" s="64">
        <v>0</v>
      </c>
      <c r="W181" s="30">
        <v>0</v>
      </c>
      <c r="X181" s="30">
        <v>0</v>
      </c>
      <c r="Y181" s="30">
        <v>0</v>
      </c>
      <c r="Z181" s="30">
        <v>0</v>
      </c>
      <c r="AA181" s="30">
        <v>0</v>
      </c>
      <c r="AB181" s="30">
        <v>0</v>
      </c>
      <c r="AC181" s="64">
        <v>59</v>
      </c>
      <c r="AD181" s="30">
        <v>229</v>
      </c>
      <c r="AE181" s="30">
        <v>1</v>
      </c>
      <c r="AF181" s="30">
        <v>12</v>
      </c>
      <c r="AG181" s="30">
        <v>13</v>
      </c>
      <c r="AH181" s="30">
        <v>8</v>
      </c>
      <c r="AI181" s="30">
        <v>88</v>
      </c>
      <c r="AJ181" s="30">
        <v>0</v>
      </c>
      <c r="AK181" s="30">
        <v>2</v>
      </c>
      <c r="AL181" s="64">
        <v>0</v>
      </c>
      <c r="AM181" s="30">
        <v>0</v>
      </c>
      <c r="AN181" s="66">
        <v>0</v>
      </c>
      <c r="AO181" s="30">
        <v>1</v>
      </c>
      <c r="AP181" s="67">
        <v>0</v>
      </c>
      <c r="AQ181" s="17">
        <v>0</v>
      </c>
      <c r="AR181" s="17">
        <v>0</v>
      </c>
      <c r="AS181" s="68">
        <f>IFERROR($V181*$V$2+$W181*$W$2+IF($X$2=0,0,$X181/$X$2)+$Y181*$Y$2+$Z181*$Z$2+$AA181*$AA$2+$AC181*$AC$2+IF($AD$2=0,0,$AD181/$AD$2)+$AE$2*$AE181+$AH181*$AH$2+IF($AI$2=0,0,$AI181/$AI$2)+$AJ181*$AJ$2+IF($AL$2=0,0,$AL181/$AL$2)+$AM181*$AM$2+$AN181*$AN$2+$AO181*$AO$2+$AP181*$AP$2,0)</f>
        <v>37.700000000000003</v>
      </c>
      <c r="AT181" s="72">
        <f>IFERROR($AS181/$T181,"-")</f>
        <v>3.7700000000000005</v>
      </c>
    </row>
    <row r="182" spans="1:46" x14ac:dyDescent="0.3">
      <c r="A182" s="94" t="s">
        <v>555</v>
      </c>
      <c r="B182" s="19" t="s">
        <v>42</v>
      </c>
      <c r="C182" s="19" t="s">
        <v>25</v>
      </c>
      <c r="D182" s="19">
        <v>12</v>
      </c>
      <c r="E182" s="19">
        <v>4</v>
      </c>
      <c r="F182" s="19">
        <v>19</v>
      </c>
      <c r="G182" s="19">
        <v>9</v>
      </c>
      <c r="H182" s="93" t="s">
        <v>436</v>
      </c>
      <c r="I182" s="21" t="s">
        <v>295</v>
      </c>
      <c r="J182" s="30">
        <v>166</v>
      </c>
      <c r="K182" s="37">
        <f>L182-J182</f>
        <v>-105</v>
      </c>
      <c r="L182" s="30">
        <v>61</v>
      </c>
      <c r="M182" s="30">
        <v>170</v>
      </c>
      <c r="N182" s="37">
        <f>O182-M182</f>
        <v>-33</v>
      </c>
      <c r="O182" s="30">
        <v>137</v>
      </c>
      <c r="P182" s="30">
        <v>169</v>
      </c>
      <c r="Q182" s="37">
        <f>R182-P182</f>
        <v>-36</v>
      </c>
      <c r="R182" s="30">
        <v>133</v>
      </c>
      <c r="S182" s="36">
        <v>0.77</v>
      </c>
      <c r="T182" s="81">
        <v>7</v>
      </c>
      <c r="U182" s="81"/>
      <c r="V182" s="64">
        <v>0</v>
      </c>
      <c r="W182" s="30">
        <v>0</v>
      </c>
      <c r="X182" s="30">
        <v>0</v>
      </c>
      <c r="Y182" s="30">
        <v>0</v>
      </c>
      <c r="Z182" s="30">
        <v>0</v>
      </c>
      <c r="AA182" s="30">
        <v>0</v>
      </c>
      <c r="AB182" s="30">
        <v>0</v>
      </c>
      <c r="AC182" s="64">
        <v>49</v>
      </c>
      <c r="AD182" s="30">
        <v>234</v>
      </c>
      <c r="AE182" s="30">
        <v>2</v>
      </c>
      <c r="AF182" s="30">
        <v>15</v>
      </c>
      <c r="AG182" s="30">
        <v>50</v>
      </c>
      <c r="AH182" s="30">
        <v>36</v>
      </c>
      <c r="AI182" s="30">
        <v>388</v>
      </c>
      <c r="AJ182" s="30">
        <v>2</v>
      </c>
      <c r="AK182" s="30">
        <v>16</v>
      </c>
      <c r="AL182" s="64">
        <v>0</v>
      </c>
      <c r="AM182" s="30">
        <v>0</v>
      </c>
      <c r="AN182" s="66">
        <v>0</v>
      </c>
      <c r="AO182" s="30">
        <v>2</v>
      </c>
      <c r="AP182" s="67">
        <v>1</v>
      </c>
      <c r="AQ182" s="17">
        <v>0</v>
      </c>
      <c r="AR182" s="17">
        <v>0</v>
      </c>
      <c r="AS182" s="68">
        <f>IFERROR($V182*$V$2+$W182*$W$2+IF($X$2=0,0,$X182/$X$2)+$Y182*$Y$2+$Z182*$Z$2+$AA182*$AA$2+$AC182*$AC$2+IF($AD$2=0,0,$AD182/$AD$2)+$AE$2*$AE182+$AH182*$AH$2+IF($AI$2=0,0,$AI182/$AI$2)+$AJ182*$AJ$2+IF($AL$2=0,0,$AL182/$AL$2)+$AM182*$AM$2+$AN182*$AN$2+$AO182*$AO$2+$AP182*$AP$2,0)</f>
        <v>84.199999999999989</v>
      </c>
      <c r="AT182" s="72">
        <f>IFERROR($AS182/$T182,"-")</f>
        <v>12.028571428571427</v>
      </c>
    </row>
    <row r="183" spans="1:46" x14ac:dyDescent="0.3">
      <c r="A183" s="94" t="s">
        <v>186</v>
      </c>
      <c r="B183" s="19" t="s">
        <v>43</v>
      </c>
      <c r="C183" s="19" t="s">
        <v>25</v>
      </c>
      <c r="D183" s="19">
        <v>12</v>
      </c>
      <c r="E183" s="19">
        <v>4</v>
      </c>
      <c r="F183" s="19">
        <v>19</v>
      </c>
      <c r="G183" s="19">
        <v>9</v>
      </c>
      <c r="H183" s="93" t="s">
        <v>436</v>
      </c>
      <c r="I183" s="21" t="s">
        <v>295</v>
      </c>
      <c r="J183" s="30">
        <v>52</v>
      </c>
      <c r="K183" s="37">
        <f>L183-J183</f>
        <v>-13</v>
      </c>
      <c r="L183" s="30">
        <v>39</v>
      </c>
      <c r="M183" s="30">
        <v>48</v>
      </c>
      <c r="N183" s="37">
        <f>O183-M183</f>
        <v>3</v>
      </c>
      <c r="O183" s="30">
        <v>51</v>
      </c>
      <c r="P183" s="30">
        <v>36</v>
      </c>
      <c r="Q183" s="37">
        <f>R183-P183</f>
        <v>0</v>
      </c>
      <c r="R183" s="30">
        <v>36</v>
      </c>
      <c r="S183" s="36">
        <v>0.98</v>
      </c>
      <c r="T183" s="81">
        <v>9</v>
      </c>
      <c r="U183" s="81"/>
      <c r="V183" s="64">
        <v>0</v>
      </c>
      <c r="W183" s="30">
        <v>0</v>
      </c>
      <c r="X183" s="30">
        <v>0</v>
      </c>
      <c r="Y183" s="30">
        <v>0</v>
      </c>
      <c r="Z183" s="30">
        <v>0</v>
      </c>
      <c r="AA183" s="30">
        <v>0</v>
      </c>
      <c r="AB183" s="30">
        <v>0</v>
      </c>
      <c r="AC183" s="64">
        <v>3</v>
      </c>
      <c r="AD183" s="30">
        <v>23</v>
      </c>
      <c r="AE183" s="30">
        <v>0</v>
      </c>
      <c r="AF183" s="30">
        <v>3</v>
      </c>
      <c r="AG183" s="30">
        <v>88</v>
      </c>
      <c r="AH183" s="30">
        <v>61</v>
      </c>
      <c r="AI183" s="30">
        <v>692</v>
      </c>
      <c r="AJ183" s="30">
        <v>7</v>
      </c>
      <c r="AK183" s="30">
        <v>37</v>
      </c>
      <c r="AL183" s="64">
        <v>81</v>
      </c>
      <c r="AM183" s="30">
        <v>0</v>
      </c>
      <c r="AN183" s="66">
        <v>0</v>
      </c>
      <c r="AO183" s="30">
        <v>1</v>
      </c>
      <c r="AP183" s="67">
        <v>1</v>
      </c>
      <c r="AQ183" s="17">
        <v>0</v>
      </c>
      <c r="AR183" s="17">
        <v>0</v>
      </c>
      <c r="AS183" s="68">
        <f>IFERROR($V183*$V$2+$W183*$W$2+IF($X$2=0,0,$X183/$X$2)+$Y183*$Y$2+$Z183*$Z$2+$AA183*$AA$2+$AC183*$AC$2+IF($AD$2=0,0,$AD183/$AD$2)+$AE$2*$AE183+$AH183*$AH$2+IF($AI$2=0,0,$AI183/$AI$2)+$AJ183*$AJ$2+IF($AL$2=0,0,$AL183/$AL$2)+$AM183*$AM$2+$AN183*$AN$2+$AO183*$AO$2+$AP183*$AP$2,0)</f>
        <v>111.5</v>
      </c>
      <c r="AT183" s="72">
        <f>IFERROR($AS183/$T183,"-")</f>
        <v>12.388888888888889</v>
      </c>
    </row>
    <row r="184" spans="1:46" x14ac:dyDescent="0.3">
      <c r="A184" s="94" t="s">
        <v>443</v>
      </c>
      <c r="B184" s="19" t="s">
        <v>44</v>
      </c>
      <c r="C184" s="19" t="s">
        <v>25</v>
      </c>
      <c r="D184" s="19">
        <v>12</v>
      </c>
      <c r="E184" s="19">
        <v>4</v>
      </c>
      <c r="F184" s="19">
        <v>19</v>
      </c>
      <c r="G184" s="19">
        <v>9</v>
      </c>
      <c r="H184" s="93" t="s">
        <v>436</v>
      </c>
      <c r="I184" s="21" t="s">
        <v>295</v>
      </c>
      <c r="J184" s="30">
        <v>300</v>
      </c>
      <c r="K184" s="37">
        <f>L184-J184</f>
        <v>0</v>
      </c>
      <c r="L184" s="30">
        <v>300</v>
      </c>
      <c r="M184" s="30">
        <v>246</v>
      </c>
      <c r="N184" s="37">
        <f>O184-M184</f>
        <v>54</v>
      </c>
      <c r="O184" s="30">
        <v>300</v>
      </c>
      <c r="P184" s="30">
        <v>300</v>
      </c>
      <c r="Q184" s="37">
        <f>R184-P184</f>
        <v>0</v>
      </c>
      <c r="R184" s="30">
        <v>300</v>
      </c>
      <c r="S184" s="36">
        <v>0.05</v>
      </c>
      <c r="T184" s="81">
        <v>0</v>
      </c>
      <c r="U184" s="81"/>
      <c r="V184" s="64" t="s">
        <v>295</v>
      </c>
      <c r="W184" s="30" t="s">
        <v>295</v>
      </c>
      <c r="X184" s="30" t="s">
        <v>295</v>
      </c>
      <c r="Y184" s="30" t="s">
        <v>295</v>
      </c>
      <c r="Z184" s="30" t="s">
        <v>295</v>
      </c>
      <c r="AA184" s="30" t="s">
        <v>295</v>
      </c>
      <c r="AB184" s="30" t="s">
        <v>295</v>
      </c>
      <c r="AC184" s="64" t="s">
        <v>295</v>
      </c>
      <c r="AD184" s="30" t="s">
        <v>295</v>
      </c>
      <c r="AE184" s="30" t="s">
        <v>295</v>
      </c>
      <c r="AF184" s="30" t="s">
        <v>295</v>
      </c>
      <c r="AG184" s="30" t="s">
        <v>295</v>
      </c>
      <c r="AH184" s="30" t="s">
        <v>295</v>
      </c>
      <c r="AI184" s="30" t="s">
        <v>295</v>
      </c>
      <c r="AJ184" s="30" t="s">
        <v>295</v>
      </c>
      <c r="AK184" s="30" t="s">
        <v>295</v>
      </c>
      <c r="AL184" s="64" t="s">
        <v>295</v>
      </c>
      <c r="AM184" s="30" t="s">
        <v>295</v>
      </c>
      <c r="AN184" s="66" t="s">
        <v>295</v>
      </c>
      <c r="AO184" s="30" t="s">
        <v>295</v>
      </c>
      <c r="AP184" s="67" t="s">
        <v>295</v>
      </c>
      <c r="AQ184" s="17">
        <v>0</v>
      </c>
      <c r="AR184" s="17">
        <v>0</v>
      </c>
      <c r="AS184" s="68">
        <f>IFERROR($V184*$V$2+$W184*$W$2+IF($X$2=0,0,$X184/$X$2)+$Y184*$Y$2+$Z184*$Z$2+$AA184*$AA$2+$AC184*$AC$2+IF($AD$2=0,0,$AD184/$AD$2)+$AE$2*$AE184+$AH184*$AH$2+IF($AI$2=0,0,$AI184/$AI$2)+$AJ184*$AJ$2+IF($AL$2=0,0,$AL184/$AL$2)+$AM184*$AM$2+$AN184*$AN$2+$AO184*$AO$2+$AP184*$AP$2,0)</f>
        <v>0</v>
      </c>
      <c r="AT184" s="72" t="str">
        <f>IFERROR($AS184/$T184,"-")</f>
        <v>-</v>
      </c>
    </row>
    <row r="185" spans="1:46" x14ac:dyDescent="0.3">
      <c r="A185" s="94" t="s">
        <v>290</v>
      </c>
      <c r="B185" s="19" t="s">
        <v>42</v>
      </c>
      <c r="C185" s="19" t="s">
        <v>25</v>
      </c>
      <c r="D185" s="19">
        <v>12</v>
      </c>
      <c r="E185" s="19">
        <v>4</v>
      </c>
      <c r="F185" s="19">
        <v>19</v>
      </c>
      <c r="G185" s="19">
        <v>9</v>
      </c>
      <c r="H185" s="93" t="s">
        <v>436</v>
      </c>
      <c r="I185" s="21" t="s">
        <v>295</v>
      </c>
      <c r="J185" s="30">
        <v>135</v>
      </c>
      <c r="K185" s="37">
        <f>L185-J185</f>
        <v>112</v>
      </c>
      <c r="L185" s="30">
        <v>247</v>
      </c>
      <c r="M185" s="30">
        <v>137</v>
      </c>
      <c r="N185" s="37">
        <f>O185-M185</f>
        <v>15</v>
      </c>
      <c r="O185" s="30">
        <v>152</v>
      </c>
      <c r="P185" s="30">
        <v>115</v>
      </c>
      <c r="Q185" s="37">
        <f>R185-P185</f>
        <v>25</v>
      </c>
      <c r="R185" s="30">
        <v>140</v>
      </c>
      <c r="S185" s="36">
        <v>0.22</v>
      </c>
      <c r="T185" s="81">
        <v>14</v>
      </c>
      <c r="U185" s="81"/>
      <c r="V185" s="64">
        <v>0</v>
      </c>
      <c r="W185" s="30">
        <v>0</v>
      </c>
      <c r="X185" s="30">
        <v>0</v>
      </c>
      <c r="Y185" s="30">
        <v>0</v>
      </c>
      <c r="Z185" s="30">
        <v>0</v>
      </c>
      <c r="AA185" s="30">
        <v>0</v>
      </c>
      <c r="AB185" s="30">
        <v>0</v>
      </c>
      <c r="AC185" s="64">
        <v>22</v>
      </c>
      <c r="AD185" s="30">
        <v>56</v>
      </c>
      <c r="AE185" s="30">
        <v>2</v>
      </c>
      <c r="AF185" s="30">
        <v>3</v>
      </c>
      <c r="AG185" s="30">
        <v>54</v>
      </c>
      <c r="AH185" s="30">
        <v>40</v>
      </c>
      <c r="AI185" s="30">
        <v>410</v>
      </c>
      <c r="AJ185" s="30">
        <v>4</v>
      </c>
      <c r="AK185" s="30">
        <v>19</v>
      </c>
      <c r="AL185" s="64">
        <v>0</v>
      </c>
      <c r="AM185" s="30">
        <v>0</v>
      </c>
      <c r="AN185" s="66">
        <v>0</v>
      </c>
      <c r="AO185" s="30">
        <v>0</v>
      </c>
      <c r="AP185" s="67">
        <v>0</v>
      </c>
      <c r="AQ185" s="17">
        <v>0</v>
      </c>
      <c r="AR185" s="17">
        <v>0</v>
      </c>
      <c r="AS185" s="68">
        <f>IFERROR($V185*$V$2+$W185*$W$2+IF($X$2=0,0,$X185/$X$2)+$Y185*$Y$2+$Z185*$Z$2+$AA185*$AA$2+$AC185*$AC$2+IF($AD$2=0,0,$AD185/$AD$2)+$AE$2*$AE185+$AH185*$AH$2+IF($AI$2=0,0,$AI185/$AI$2)+$AJ185*$AJ$2+IF($AL$2=0,0,$AL185/$AL$2)+$AM185*$AM$2+$AN185*$AN$2+$AO185*$AO$2+$AP185*$AP$2,0)</f>
        <v>82.6</v>
      </c>
      <c r="AT185" s="72">
        <f>IFERROR($AS185/$T185,"-")</f>
        <v>5.8999999999999995</v>
      </c>
    </row>
    <row r="186" spans="1:46" x14ac:dyDescent="0.3">
      <c r="A186" s="94" t="s">
        <v>278</v>
      </c>
      <c r="B186" s="19" t="s">
        <v>42</v>
      </c>
      <c r="C186" s="19" t="s">
        <v>25</v>
      </c>
      <c r="D186" s="19">
        <v>12</v>
      </c>
      <c r="E186" s="19">
        <v>4</v>
      </c>
      <c r="F186" s="19">
        <v>19</v>
      </c>
      <c r="G186" s="19">
        <v>9</v>
      </c>
      <c r="H186" s="93" t="s">
        <v>436</v>
      </c>
      <c r="I186" s="21" t="s">
        <v>295</v>
      </c>
      <c r="J186" s="30">
        <v>87</v>
      </c>
      <c r="K186" s="37">
        <f>L186-J186</f>
        <v>38</v>
      </c>
      <c r="L186" s="30">
        <v>125</v>
      </c>
      <c r="M186" s="30">
        <v>85</v>
      </c>
      <c r="N186" s="37">
        <f>O186-M186</f>
        <v>11</v>
      </c>
      <c r="O186" s="30">
        <v>96</v>
      </c>
      <c r="P186" s="30">
        <v>108</v>
      </c>
      <c r="Q186" s="37">
        <f>R186-P186</f>
        <v>7</v>
      </c>
      <c r="R186" s="30">
        <v>115</v>
      </c>
      <c r="S186" s="36">
        <v>0.5</v>
      </c>
      <c r="T186" s="81">
        <v>12</v>
      </c>
      <c r="U186" s="81"/>
      <c r="V186" s="64">
        <v>0</v>
      </c>
      <c r="W186" s="30">
        <v>0</v>
      </c>
      <c r="X186" s="30">
        <v>0</v>
      </c>
      <c r="Y186" s="30">
        <v>0</v>
      </c>
      <c r="Z186" s="30">
        <v>0</v>
      </c>
      <c r="AA186" s="30">
        <v>0</v>
      </c>
      <c r="AB186" s="30">
        <v>0</v>
      </c>
      <c r="AC186" s="64">
        <v>165</v>
      </c>
      <c r="AD186" s="30">
        <v>703</v>
      </c>
      <c r="AE186" s="30">
        <v>6</v>
      </c>
      <c r="AF186" s="30">
        <v>37</v>
      </c>
      <c r="AG186" s="30">
        <v>7</v>
      </c>
      <c r="AH186" s="30">
        <v>6</v>
      </c>
      <c r="AI186" s="30">
        <v>43</v>
      </c>
      <c r="AJ186" s="30">
        <v>1</v>
      </c>
      <c r="AK186" s="30">
        <v>3</v>
      </c>
      <c r="AL186" s="64">
        <v>0</v>
      </c>
      <c r="AM186" s="30">
        <v>0</v>
      </c>
      <c r="AN186" s="66">
        <v>0</v>
      </c>
      <c r="AO186" s="30">
        <v>1</v>
      </c>
      <c r="AP186" s="67">
        <v>0</v>
      </c>
      <c r="AQ186" s="17">
        <v>0</v>
      </c>
      <c r="AR186" s="17">
        <v>0</v>
      </c>
      <c r="AS186" s="68">
        <f>IFERROR($V186*$V$2+$W186*$W$2+IF($X$2=0,0,$X186/$X$2)+$Y186*$Y$2+$Z186*$Z$2+$AA186*$AA$2+$AC186*$AC$2+IF($AD$2=0,0,$AD186/$AD$2)+$AE$2*$AE186+$AH186*$AH$2+IF($AI$2=0,0,$AI186/$AI$2)+$AJ186*$AJ$2+IF($AL$2=0,0,$AL186/$AL$2)+$AM186*$AM$2+$AN186*$AN$2+$AO186*$AO$2+$AP186*$AP$2,0)</f>
        <v>116.6</v>
      </c>
      <c r="AT186" s="72">
        <f>IFERROR($AS186/$T186,"-")</f>
        <v>9.7166666666666668</v>
      </c>
    </row>
    <row r="187" spans="1:46" x14ac:dyDescent="0.3">
      <c r="A187" s="94" t="s">
        <v>232</v>
      </c>
      <c r="B187" s="19" t="s">
        <v>45</v>
      </c>
      <c r="C187" s="19" t="s">
        <v>25</v>
      </c>
      <c r="D187" s="19">
        <v>12</v>
      </c>
      <c r="E187" s="19">
        <v>4</v>
      </c>
      <c r="F187" s="19">
        <v>19</v>
      </c>
      <c r="G187" s="19">
        <v>9</v>
      </c>
      <c r="H187" s="93" t="s">
        <v>436</v>
      </c>
      <c r="I187" s="21" t="s">
        <v>295</v>
      </c>
      <c r="J187" s="30">
        <v>103</v>
      </c>
      <c r="K187" s="37">
        <f>L187-J187</f>
        <v>18</v>
      </c>
      <c r="L187" s="30">
        <v>121</v>
      </c>
      <c r="M187" s="30">
        <v>118</v>
      </c>
      <c r="N187" s="37">
        <f>O187-M187</f>
        <v>-4</v>
      </c>
      <c r="O187" s="30">
        <v>114</v>
      </c>
      <c r="P187" s="30">
        <v>109</v>
      </c>
      <c r="Q187" s="37">
        <f>R187-P187</f>
        <v>-1</v>
      </c>
      <c r="R187" s="30">
        <v>108</v>
      </c>
      <c r="S187" s="36">
        <v>0.85</v>
      </c>
      <c r="T187" s="81">
        <v>11</v>
      </c>
      <c r="U187" s="81"/>
      <c r="V187" s="64">
        <v>0</v>
      </c>
      <c r="W187" s="30">
        <v>0</v>
      </c>
      <c r="X187" s="30">
        <v>0</v>
      </c>
      <c r="Y187" s="30">
        <v>0</v>
      </c>
      <c r="Z187" s="30">
        <v>0</v>
      </c>
      <c r="AA187" s="30">
        <v>0</v>
      </c>
      <c r="AB187" s="30">
        <v>0</v>
      </c>
      <c r="AC187" s="64">
        <v>0</v>
      </c>
      <c r="AD187" s="30">
        <v>0</v>
      </c>
      <c r="AE187" s="30">
        <v>0</v>
      </c>
      <c r="AF187" s="30">
        <v>0</v>
      </c>
      <c r="AG187" s="30">
        <v>80</v>
      </c>
      <c r="AH187" s="30">
        <v>53</v>
      </c>
      <c r="AI187" s="30">
        <v>439</v>
      </c>
      <c r="AJ187" s="30">
        <v>3</v>
      </c>
      <c r="AK187" s="30">
        <v>24</v>
      </c>
      <c r="AL187" s="64">
        <v>0</v>
      </c>
      <c r="AM187" s="30">
        <v>0</v>
      </c>
      <c r="AN187" s="66">
        <v>0</v>
      </c>
      <c r="AO187" s="30">
        <v>2</v>
      </c>
      <c r="AP187" s="67">
        <v>0</v>
      </c>
      <c r="AQ187" s="17">
        <v>0</v>
      </c>
      <c r="AR187" s="17">
        <v>0</v>
      </c>
      <c r="AS187" s="68">
        <f>IFERROR($V187*$V$2+$W187*$W$2+IF($X$2=0,0,$X187/$X$2)+$Y187*$Y$2+$Z187*$Z$2+$AA187*$AA$2+$AC187*$AC$2+IF($AD$2=0,0,$AD187/$AD$2)+$AE$2*$AE187+$AH187*$AH$2+IF($AI$2=0,0,$AI187/$AI$2)+$AJ187*$AJ$2+IF($AL$2=0,0,$AL187/$AL$2)+$AM187*$AM$2+$AN187*$AN$2+$AO187*$AO$2+$AP187*$AP$2,0)</f>
        <v>61.9</v>
      </c>
      <c r="AT187" s="72">
        <f>IFERROR($AS187/$T187,"-")</f>
        <v>5.627272727272727</v>
      </c>
    </row>
    <row r="188" spans="1:46" x14ac:dyDescent="0.3">
      <c r="A188" s="94" t="s">
        <v>271</v>
      </c>
      <c r="B188" s="19" t="s">
        <v>43</v>
      </c>
      <c r="C188" s="19" t="s">
        <v>25</v>
      </c>
      <c r="D188" s="19">
        <v>12</v>
      </c>
      <c r="E188" s="19">
        <v>4</v>
      </c>
      <c r="F188" s="19">
        <v>19</v>
      </c>
      <c r="G188" s="19">
        <v>9</v>
      </c>
      <c r="H188" s="93" t="s">
        <v>436</v>
      </c>
      <c r="I188" s="21" t="s">
        <v>295</v>
      </c>
      <c r="J188" s="30">
        <v>234</v>
      </c>
      <c r="K188" s="37">
        <f>L188-J188</f>
        <v>-62</v>
      </c>
      <c r="L188" s="30">
        <v>172</v>
      </c>
      <c r="M188" s="30">
        <v>300</v>
      </c>
      <c r="N188" s="37">
        <f>O188-M188</f>
        <v>0</v>
      </c>
      <c r="O188" s="30">
        <v>300</v>
      </c>
      <c r="P188" s="30">
        <v>300</v>
      </c>
      <c r="Q188" s="37">
        <f>R188-P188</f>
        <v>0</v>
      </c>
      <c r="R188" s="30">
        <v>300</v>
      </c>
      <c r="S188" s="36">
        <v>0</v>
      </c>
      <c r="T188" s="81">
        <v>14</v>
      </c>
      <c r="U188" s="81"/>
      <c r="V188" s="64">
        <v>0</v>
      </c>
      <c r="W188" s="30">
        <v>0</v>
      </c>
      <c r="X188" s="30">
        <v>0</v>
      </c>
      <c r="Y188" s="30">
        <v>0</v>
      </c>
      <c r="Z188" s="30">
        <v>0</v>
      </c>
      <c r="AA188" s="30">
        <v>0</v>
      </c>
      <c r="AB188" s="30">
        <v>0</v>
      </c>
      <c r="AC188" s="64">
        <v>0</v>
      </c>
      <c r="AD188" s="30">
        <v>0</v>
      </c>
      <c r="AE188" s="30">
        <v>0</v>
      </c>
      <c r="AF188" s="30">
        <v>0</v>
      </c>
      <c r="AG188" s="30">
        <v>94</v>
      </c>
      <c r="AH188" s="30">
        <v>47</v>
      </c>
      <c r="AI188" s="30">
        <v>658</v>
      </c>
      <c r="AJ188" s="30">
        <v>4</v>
      </c>
      <c r="AK188" s="30">
        <v>33</v>
      </c>
      <c r="AL188" s="64">
        <v>0</v>
      </c>
      <c r="AM188" s="30">
        <v>0</v>
      </c>
      <c r="AN188" s="66">
        <v>0</v>
      </c>
      <c r="AO188" s="30">
        <v>0</v>
      </c>
      <c r="AP188" s="67">
        <v>0</v>
      </c>
      <c r="AQ188" s="17">
        <v>0</v>
      </c>
      <c r="AR188" s="17">
        <v>0</v>
      </c>
      <c r="AS188" s="68">
        <f>IFERROR($V188*$V$2+$W188*$W$2+IF($X$2=0,0,$X188/$X$2)+$Y188*$Y$2+$Z188*$Z$2+$AA188*$AA$2+$AC188*$AC$2+IF($AD$2=0,0,$AD188/$AD$2)+$AE$2*$AE188+$AH188*$AH$2+IF($AI$2=0,0,$AI188/$AI$2)+$AJ188*$AJ$2+IF($AL$2=0,0,$AL188/$AL$2)+$AM188*$AM$2+$AN188*$AN$2+$AO188*$AO$2+$AP188*$AP$2,0)</f>
        <v>89.8</v>
      </c>
      <c r="AT188" s="72">
        <f>IFERROR($AS188/$T188,"-")</f>
        <v>6.4142857142857137</v>
      </c>
    </row>
    <row r="189" spans="1:46" x14ac:dyDescent="0.3">
      <c r="A189" s="94" t="s">
        <v>274</v>
      </c>
      <c r="B189" s="19" t="s">
        <v>45</v>
      </c>
      <c r="C189" s="19" t="s">
        <v>25</v>
      </c>
      <c r="D189" s="19">
        <v>12</v>
      </c>
      <c r="E189" s="19">
        <v>4</v>
      </c>
      <c r="F189" s="19">
        <v>19</v>
      </c>
      <c r="G189" s="19">
        <v>9</v>
      </c>
      <c r="H189" s="93" t="s">
        <v>436</v>
      </c>
      <c r="I189" s="21" t="s">
        <v>295</v>
      </c>
      <c r="J189" s="30">
        <v>260</v>
      </c>
      <c r="K189" s="37">
        <f>L189-J189</f>
        <v>-6</v>
      </c>
      <c r="L189" s="30">
        <v>254</v>
      </c>
      <c r="M189" s="30">
        <v>300</v>
      </c>
      <c r="N189" s="37">
        <f>O189-M189</f>
        <v>0</v>
      </c>
      <c r="O189" s="30">
        <v>300</v>
      </c>
      <c r="P189" s="30">
        <v>300</v>
      </c>
      <c r="Q189" s="37">
        <f>R189-P189</f>
        <v>0</v>
      </c>
      <c r="R189" s="30">
        <v>300</v>
      </c>
      <c r="S189" s="36">
        <v>0</v>
      </c>
      <c r="T189" s="81">
        <v>15</v>
      </c>
      <c r="U189" s="81"/>
      <c r="V189" s="64">
        <v>0</v>
      </c>
      <c r="W189" s="30">
        <v>0</v>
      </c>
      <c r="X189" s="30">
        <v>0</v>
      </c>
      <c r="Y189" s="30">
        <v>0</v>
      </c>
      <c r="Z189" s="30">
        <v>0</v>
      </c>
      <c r="AA189" s="30">
        <v>0</v>
      </c>
      <c r="AB189" s="30">
        <v>0</v>
      </c>
      <c r="AC189" s="64">
        <v>0</v>
      </c>
      <c r="AD189" s="30">
        <v>0</v>
      </c>
      <c r="AE189" s="30">
        <v>0</v>
      </c>
      <c r="AF189" s="30">
        <v>0</v>
      </c>
      <c r="AG189" s="30">
        <v>42</v>
      </c>
      <c r="AH189" s="30">
        <v>23</v>
      </c>
      <c r="AI189" s="30">
        <v>259</v>
      </c>
      <c r="AJ189" s="30">
        <v>4</v>
      </c>
      <c r="AK189" s="30">
        <v>14</v>
      </c>
      <c r="AL189" s="64">
        <v>0</v>
      </c>
      <c r="AM189" s="30">
        <v>0</v>
      </c>
      <c r="AN189" s="66">
        <v>0</v>
      </c>
      <c r="AO189" s="30">
        <v>0</v>
      </c>
      <c r="AP189" s="67">
        <v>0</v>
      </c>
      <c r="AQ189" s="17">
        <v>0</v>
      </c>
      <c r="AR189" s="17">
        <v>0</v>
      </c>
      <c r="AS189" s="68">
        <f>IFERROR($V189*$V$2+$W189*$W$2+IF($X$2=0,0,$X189/$X$2)+$Y189*$Y$2+$Z189*$Z$2+$AA189*$AA$2+$AC189*$AC$2+IF($AD$2=0,0,$AD189/$AD$2)+$AE$2*$AE189+$AH189*$AH$2+IF($AI$2=0,0,$AI189/$AI$2)+$AJ189*$AJ$2+IF($AL$2=0,0,$AL189/$AL$2)+$AM189*$AM$2+$AN189*$AN$2+$AO189*$AO$2+$AP189*$AP$2,0)</f>
        <v>49.9</v>
      </c>
      <c r="AT189" s="72">
        <f>IFERROR($AS189/$T189,"-")</f>
        <v>3.3266666666666667</v>
      </c>
    </row>
    <row r="190" spans="1:46" x14ac:dyDescent="0.3">
      <c r="A190" s="94" t="s">
        <v>194</v>
      </c>
      <c r="B190" s="19" t="s">
        <v>44</v>
      </c>
      <c r="C190" s="19" t="s">
        <v>25</v>
      </c>
      <c r="D190" s="20">
        <v>12</v>
      </c>
      <c r="E190" s="20">
        <v>4</v>
      </c>
      <c r="F190" s="19">
        <v>19</v>
      </c>
      <c r="G190" s="19">
        <v>9</v>
      </c>
      <c r="H190" s="93" t="s">
        <v>547</v>
      </c>
      <c r="I190" s="21" t="s">
        <v>295</v>
      </c>
      <c r="J190" s="30">
        <v>86</v>
      </c>
      <c r="K190" s="37">
        <f>L190-J190</f>
        <v>0</v>
      </c>
      <c r="L190" s="30">
        <v>86</v>
      </c>
      <c r="M190" s="30">
        <v>93</v>
      </c>
      <c r="N190" s="37">
        <f>O190-M190</f>
        <v>1</v>
      </c>
      <c r="O190" s="30">
        <v>94</v>
      </c>
      <c r="P190" s="30">
        <v>102</v>
      </c>
      <c r="Q190" s="37">
        <f>R190-P190</f>
        <v>5</v>
      </c>
      <c r="R190" s="30">
        <v>107</v>
      </c>
      <c r="S190" s="36">
        <v>0.97</v>
      </c>
      <c r="T190" s="81">
        <v>16</v>
      </c>
      <c r="U190" s="81"/>
      <c r="V190" s="64">
        <v>402</v>
      </c>
      <c r="W190" s="30">
        <v>222</v>
      </c>
      <c r="X190" s="30">
        <v>4770</v>
      </c>
      <c r="Y190" s="30">
        <v>36</v>
      </c>
      <c r="Z190" s="30">
        <v>7</v>
      </c>
      <c r="AA190" s="30">
        <v>38</v>
      </c>
      <c r="AB190" s="30">
        <v>228</v>
      </c>
      <c r="AC190" s="64">
        <v>34</v>
      </c>
      <c r="AD190" s="30">
        <v>53</v>
      </c>
      <c r="AE190" s="30">
        <v>3</v>
      </c>
      <c r="AF190" s="30">
        <v>14</v>
      </c>
      <c r="AG190" s="30">
        <v>1</v>
      </c>
      <c r="AH190" s="30">
        <v>1</v>
      </c>
      <c r="AI190" s="30">
        <v>36</v>
      </c>
      <c r="AJ190" s="30">
        <v>0</v>
      </c>
      <c r="AK190" s="30">
        <v>1</v>
      </c>
      <c r="AL190" s="64">
        <v>0</v>
      </c>
      <c r="AM190" s="30">
        <v>0</v>
      </c>
      <c r="AN190" s="66">
        <v>0</v>
      </c>
      <c r="AO190" s="30">
        <v>6</v>
      </c>
      <c r="AP190" s="67">
        <v>2</v>
      </c>
      <c r="AQ190" s="17">
        <v>0</v>
      </c>
      <c r="AR190" s="17">
        <v>0</v>
      </c>
      <c r="AS190" s="68">
        <f>IFERROR($V190*$V$2+$W190*$W$2+IF($X$2=0,0,$X190/$X$2)+$Y190*$Y$2+$Z190*$Z$2+$AA190*$AA$2+$AC190*$AC$2+IF($AD$2=0,0,$AD190/$AD$2)+$AE$2*$AE190+$AH190*$AH$2+IF($AI$2=0,0,$AI190/$AI$2)+$AJ190*$AJ$2+IF($AL$2=0,0,$AL190/$AL$2)+$AM190*$AM$2+$AN190*$AN$2+$AO190*$AO$2+$AP190*$AP$2,0)</f>
        <v>350.70000000000005</v>
      </c>
      <c r="AT190" s="72">
        <f>IFERROR($AS190/$T190,"-")</f>
        <v>21.918750000000003</v>
      </c>
    </row>
    <row r="191" spans="1:46" x14ac:dyDescent="0.3">
      <c r="A191" s="94" t="s">
        <v>220</v>
      </c>
      <c r="B191" s="19" t="s">
        <v>43</v>
      </c>
      <c r="C191" s="19" t="s">
        <v>30</v>
      </c>
      <c r="D191" s="19">
        <v>7</v>
      </c>
      <c r="E191" s="19">
        <v>9</v>
      </c>
      <c r="F191" s="19">
        <v>6</v>
      </c>
      <c r="G191" s="19">
        <v>5</v>
      </c>
      <c r="H191" s="93" t="s">
        <v>436</v>
      </c>
      <c r="I191" s="21" t="s">
        <v>295</v>
      </c>
      <c r="J191" s="30">
        <v>16</v>
      </c>
      <c r="K191" s="37">
        <f>L191-J191</f>
        <v>6</v>
      </c>
      <c r="L191" s="30">
        <v>22</v>
      </c>
      <c r="M191" s="30">
        <v>25</v>
      </c>
      <c r="N191" s="37">
        <f>O191-M191</f>
        <v>0</v>
      </c>
      <c r="O191" s="30">
        <v>25</v>
      </c>
      <c r="P191" s="30">
        <v>21</v>
      </c>
      <c r="Q191" s="37">
        <f>R191-P191</f>
        <v>0</v>
      </c>
      <c r="R191" s="30">
        <v>21</v>
      </c>
      <c r="S191" s="36">
        <v>0.99</v>
      </c>
      <c r="T191" s="81">
        <v>16</v>
      </c>
      <c r="U191" s="81"/>
      <c r="V191" s="64">
        <v>0</v>
      </c>
      <c r="W191" s="30">
        <v>0</v>
      </c>
      <c r="X191" s="30">
        <v>0</v>
      </c>
      <c r="Y191" s="30">
        <v>0</v>
      </c>
      <c r="Z191" s="30">
        <v>0</v>
      </c>
      <c r="AA191" s="30">
        <v>0</v>
      </c>
      <c r="AB191" s="30">
        <v>0</v>
      </c>
      <c r="AC191" s="64">
        <v>8</v>
      </c>
      <c r="AD191" s="30">
        <v>18</v>
      </c>
      <c r="AE191" s="30">
        <v>0</v>
      </c>
      <c r="AF191" s="30">
        <v>2</v>
      </c>
      <c r="AG191" s="30">
        <v>129</v>
      </c>
      <c r="AH191" s="30">
        <v>84</v>
      </c>
      <c r="AI191" s="30">
        <v>1138</v>
      </c>
      <c r="AJ191" s="30">
        <v>9</v>
      </c>
      <c r="AK191" s="30">
        <v>45</v>
      </c>
      <c r="AL191" s="64">
        <v>12</v>
      </c>
      <c r="AM191" s="30">
        <v>0</v>
      </c>
      <c r="AN191" s="66">
        <v>0</v>
      </c>
      <c r="AO191" s="30">
        <v>1</v>
      </c>
      <c r="AP191" s="67">
        <v>0</v>
      </c>
      <c r="AQ191" s="17">
        <v>0</v>
      </c>
      <c r="AR191" s="17">
        <v>0</v>
      </c>
      <c r="AS191" s="68">
        <f>IFERROR($V191*$V$2+$W191*$W$2+IF($X$2=0,0,$X191/$X$2)+$Y191*$Y$2+$Z191*$Z$2+$AA191*$AA$2+$AC191*$AC$2+IF($AD$2=0,0,$AD191/$AD$2)+$AE$2*$AE191+$AH191*$AH$2+IF($AI$2=0,0,$AI191/$AI$2)+$AJ191*$AJ$2+IF($AL$2=0,0,$AL191/$AL$2)+$AM191*$AM$2+$AN191*$AN$2+$AO191*$AO$2+$AP191*$AP$2,0)</f>
        <v>169.6</v>
      </c>
      <c r="AT191" s="72">
        <f>IFERROR($AS191/$T191,"-")</f>
        <v>10.6</v>
      </c>
    </row>
    <row r="192" spans="1:46" x14ac:dyDescent="0.3">
      <c r="A192" s="94" t="s">
        <v>287</v>
      </c>
      <c r="B192" s="19" t="s">
        <v>45</v>
      </c>
      <c r="C192" s="19" t="s">
        <v>30</v>
      </c>
      <c r="D192" s="19">
        <v>7</v>
      </c>
      <c r="E192" s="19">
        <v>9</v>
      </c>
      <c r="F192" s="19">
        <v>6</v>
      </c>
      <c r="G192" s="19">
        <v>5</v>
      </c>
      <c r="H192" s="93" t="s">
        <v>436</v>
      </c>
      <c r="I192" s="21" t="s">
        <v>295</v>
      </c>
      <c r="J192" s="30">
        <v>71</v>
      </c>
      <c r="K192" s="37">
        <f>L192-J192</f>
        <v>7</v>
      </c>
      <c r="L192" s="30">
        <v>78</v>
      </c>
      <c r="M192" s="30">
        <v>80</v>
      </c>
      <c r="N192" s="37">
        <f>O192-M192</f>
        <v>-5</v>
      </c>
      <c r="O192" s="30">
        <v>75</v>
      </c>
      <c r="P192" s="30">
        <v>72</v>
      </c>
      <c r="Q192" s="37">
        <f>R192-P192</f>
        <v>-5</v>
      </c>
      <c r="R192" s="30">
        <v>67</v>
      </c>
      <c r="S192" s="36">
        <v>0.97</v>
      </c>
      <c r="T192" s="81">
        <v>16</v>
      </c>
      <c r="U192" s="81"/>
      <c r="V192" s="64">
        <v>0</v>
      </c>
      <c r="W192" s="30">
        <v>0</v>
      </c>
      <c r="X192" s="30">
        <v>0</v>
      </c>
      <c r="Y192" s="30">
        <v>0</v>
      </c>
      <c r="Z192" s="30">
        <v>0</v>
      </c>
      <c r="AA192" s="30">
        <v>0</v>
      </c>
      <c r="AB192" s="30">
        <v>0</v>
      </c>
      <c r="AC192" s="64">
        <v>0</v>
      </c>
      <c r="AD192" s="30">
        <v>0</v>
      </c>
      <c r="AE192" s="30">
        <v>0</v>
      </c>
      <c r="AF192" s="30">
        <v>0</v>
      </c>
      <c r="AG192" s="30">
        <v>84</v>
      </c>
      <c r="AH192" s="30">
        <v>54</v>
      </c>
      <c r="AI192" s="30">
        <v>491</v>
      </c>
      <c r="AJ192" s="30">
        <v>3</v>
      </c>
      <c r="AK192" s="30">
        <v>23</v>
      </c>
      <c r="AL192" s="64">
        <v>0</v>
      </c>
      <c r="AM192" s="30">
        <v>0</v>
      </c>
      <c r="AN192" s="66">
        <v>1</v>
      </c>
      <c r="AO192" s="30">
        <v>0</v>
      </c>
      <c r="AP192" s="67">
        <v>0</v>
      </c>
      <c r="AQ192" s="17">
        <v>0</v>
      </c>
      <c r="AR192" s="17">
        <v>0</v>
      </c>
      <c r="AS192" s="68">
        <f>IFERROR($V192*$V$2+$W192*$W$2+IF($X$2=0,0,$X192/$X$2)+$Y192*$Y$2+$Z192*$Z$2+$AA192*$AA$2+$AC192*$AC$2+IF($AD$2=0,0,$AD192/$AD$2)+$AE$2*$AE192+$AH192*$AH$2+IF($AI$2=0,0,$AI192/$AI$2)+$AJ192*$AJ$2+IF($AL$2=0,0,$AL192/$AL$2)+$AM192*$AM$2+$AN192*$AN$2+$AO192*$AO$2+$AP192*$AP$2,0)</f>
        <v>69.099999999999994</v>
      </c>
      <c r="AT192" s="72">
        <f>IFERROR($AS192/$T192,"-")</f>
        <v>4.3187499999999996</v>
      </c>
    </row>
    <row r="193" spans="1:46" x14ac:dyDescent="0.3">
      <c r="A193" s="94" t="s">
        <v>165</v>
      </c>
      <c r="B193" s="19" t="s">
        <v>42</v>
      </c>
      <c r="C193" s="19" t="s">
        <v>30</v>
      </c>
      <c r="D193" s="19">
        <v>7</v>
      </c>
      <c r="E193" s="19">
        <v>9</v>
      </c>
      <c r="F193" s="19">
        <v>6</v>
      </c>
      <c r="G193" s="19">
        <v>5</v>
      </c>
      <c r="H193" s="93" t="s">
        <v>436</v>
      </c>
      <c r="I193" s="21" t="s">
        <v>295</v>
      </c>
      <c r="J193" s="30">
        <v>300</v>
      </c>
      <c r="K193" s="37">
        <f>L193-J193</f>
        <v>0</v>
      </c>
      <c r="L193" s="30">
        <v>300</v>
      </c>
      <c r="M193" s="30">
        <v>214</v>
      </c>
      <c r="N193" s="37">
        <f>O193-M193</f>
        <v>86</v>
      </c>
      <c r="O193" s="30">
        <v>300</v>
      </c>
      <c r="P193" s="30">
        <v>199</v>
      </c>
      <c r="Q193" s="37">
        <f>R193-P193</f>
        <v>101</v>
      </c>
      <c r="R193" s="30">
        <v>300</v>
      </c>
      <c r="S193" s="36">
        <v>0.09</v>
      </c>
      <c r="T193" s="81">
        <v>0</v>
      </c>
      <c r="U193" s="81"/>
      <c r="V193" s="64" t="s">
        <v>295</v>
      </c>
      <c r="W193" s="30" t="s">
        <v>295</v>
      </c>
      <c r="X193" s="30" t="s">
        <v>295</v>
      </c>
      <c r="Y193" s="30" t="s">
        <v>295</v>
      </c>
      <c r="Z193" s="30" t="s">
        <v>295</v>
      </c>
      <c r="AA193" s="30" t="s">
        <v>295</v>
      </c>
      <c r="AB193" s="30" t="s">
        <v>295</v>
      </c>
      <c r="AC193" s="64" t="s">
        <v>295</v>
      </c>
      <c r="AD193" s="30" t="s">
        <v>295</v>
      </c>
      <c r="AE193" s="30" t="s">
        <v>295</v>
      </c>
      <c r="AF193" s="30" t="s">
        <v>295</v>
      </c>
      <c r="AG193" s="30" t="s">
        <v>295</v>
      </c>
      <c r="AH193" s="30" t="s">
        <v>295</v>
      </c>
      <c r="AI193" s="30" t="s">
        <v>295</v>
      </c>
      <c r="AJ193" s="30" t="s">
        <v>295</v>
      </c>
      <c r="AK193" s="30" t="s">
        <v>295</v>
      </c>
      <c r="AL193" s="64" t="s">
        <v>295</v>
      </c>
      <c r="AM193" s="30" t="s">
        <v>295</v>
      </c>
      <c r="AN193" s="66" t="s">
        <v>295</v>
      </c>
      <c r="AO193" s="30" t="s">
        <v>295</v>
      </c>
      <c r="AP193" s="67" t="s">
        <v>295</v>
      </c>
      <c r="AQ193" s="17">
        <v>0</v>
      </c>
      <c r="AR193" s="17">
        <v>0</v>
      </c>
      <c r="AS193" s="68">
        <f>IFERROR($V193*$V$2+$W193*$W$2+IF($X$2=0,0,$X193/$X$2)+$Y193*$Y$2+$Z193*$Z$2+$AA193*$AA$2+$AC193*$AC$2+IF($AD$2=0,0,$AD193/$AD$2)+$AE$2*$AE193+$AH193*$AH$2+IF($AI$2=0,0,$AI193/$AI$2)+$AJ193*$AJ$2+IF($AL$2=0,0,$AL193/$AL$2)+$AM193*$AM$2+$AN193*$AN$2+$AO193*$AO$2+$AP193*$AP$2,0)</f>
        <v>0</v>
      </c>
      <c r="AT193" s="72" t="str">
        <f>IFERROR($AS193/$T193,"-")</f>
        <v>-</v>
      </c>
    </row>
    <row r="194" spans="1:46" x14ac:dyDescent="0.3">
      <c r="A194" s="94" t="s">
        <v>153</v>
      </c>
      <c r="B194" s="19" t="s">
        <v>44</v>
      </c>
      <c r="C194" s="19" t="s">
        <v>30</v>
      </c>
      <c r="D194" s="19">
        <v>7</v>
      </c>
      <c r="E194" s="19">
        <v>9</v>
      </c>
      <c r="F194" s="19">
        <v>6</v>
      </c>
      <c r="G194" s="19">
        <v>5</v>
      </c>
      <c r="H194" s="93" t="s">
        <v>436</v>
      </c>
      <c r="I194" s="21" t="s">
        <v>295</v>
      </c>
      <c r="J194" s="30">
        <v>46</v>
      </c>
      <c r="K194" s="37">
        <f>L194-J194</f>
        <v>2</v>
      </c>
      <c r="L194" s="30">
        <v>48</v>
      </c>
      <c r="M194" s="30">
        <v>55</v>
      </c>
      <c r="N194" s="37">
        <f>O194-M194</f>
        <v>2</v>
      </c>
      <c r="O194" s="30">
        <v>57</v>
      </c>
      <c r="P194" s="30">
        <v>62</v>
      </c>
      <c r="Q194" s="37">
        <f>R194-P194</f>
        <v>1</v>
      </c>
      <c r="R194" s="30">
        <v>63</v>
      </c>
      <c r="S194" s="36">
        <v>0.99</v>
      </c>
      <c r="T194" s="81">
        <v>15</v>
      </c>
      <c r="U194" s="81"/>
      <c r="V194" s="64">
        <v>428</v>
      </c>
      <c r="W194" s="30">
        <v>199</v>
      </c>
      <c r="X194" s="30">
        <v>4870</v>
      </c>
      <c r="Y194" s="30">
        <v>32</v>
      </c>
      <c r="Z194" s="30">
        <v>11</v>
      </c>
      <c r="AA194" s="30">
        <v>31</v>
      </c>
      <c r="AB194" s="30">
        <v>228</v>
      </c>
      <c r="AC194" s="64">
        <v>24</v>
      </c>
      <c r="AD194" s="30">
        <v>14</v>
      </c>
      <c r="AE194" s="30">
        <v>1</v>
      </c>
      <c r="AF194" s="30">
        <v>5</v>
      </c>
      <c r="AG194" s="30">
        <v>0</v>
      </c>
      <c r="AH194" s="30">
        <v>0</v>
      </c>
      <c r="AI194" s="30">
        <v>0</v>
      </c>
      <c r="AJ194" s="30">
        <v>0</v>
      </c>
      <c r="AK194" s="30">
        <v>0</v>
      </c>
      <c r="AL194" s="64">
        <v>0</v>
      </c>
      <c r="AM194" s="30">
        <v>0</v>
      </c>
      <c r="AN194" s="66">
        <v>0</v>
      </c>
      <c r="AO194" s="30">
        <v>5</v>
      </c>
      <c r="AP194" s="67">
        <v>2</v>
      </c>
      <c r="AQ194" s="17">
        <v>0</v>
      </c>
      <c r="AR194" s="17">
        <v>0</v>
      </c>
      <c r="AS194" s="68">
        <f>IFERROR($V194*$V$2+$W194*$W$2+IF($X$2=0,0,$X194/$X$2)+$Y194*$Y$2+$Z194*$Z$2+$AA194*$AA$2+$AC194*$AC$2+IF($AD$2=0,0,$AD194/$AD$2)+$AE$2*$AE194+$AH194*$AH$2+IF($AI$2=0,0,$AI194/$AI$2)+$AJ194*$AJ$2+IF($AL$2=0,0,$AL194/$AL$2)+$AM194*$AM$2+$AN194*$AN$2+$AO194*$AO$2+$AP194*$AP$2,0)</f>
        <v>315.2</v>
      </c>
      <c r="AT194" s="72">
        <f>IFERROR($AS194/$T194,"-")</f>
        <v>21.013333333333332</v>
      </c>
    </row>
    <row r="195" spans="1:46" x14ac:dyDescent="0.3">
      <c r="A195" s="94" t="s">
        <v>207</v>
      </c>
      <c r="B195" s="19" t="s">
        <v>43</v>
      </c>
      <c r="C195" s="19" t="s">
        <v>30</v>
      </c>
      <c r="D195" s="19">
        <v>7</v>
      </c>
      <c r="E195" s="19">
        <v>9</v>
      </c>
      <c r="F195" s="19">
        <v>6</v>
      </c>
      <c r="G195" s="19">
        <v>5</v>
      </c>
      <c r="H195" s="93" t="s">
        <v>436</v>
      </c>
      <c r="I195" s="21" t="s">
        <v>295</v>
      </c>
      <c r="J195" s="30">
        <v>239</v>
      </c>
      <c r="K195" s="37">
        <f>L195-J195</f>
        <v>-7</v>
      </c>
      <c r="L195" s="30">
        <v>232</v>
      </c>
      <c r="M195" s="30">
        <v>300</v>
      </c>
      <c r="N195" s="37">
        <f>O195-M195</f>
        <v>0</v>
      </c>
      <c r="O195" s="30">
        <v>300</v>
      </c>
      <c r="P195" s="30">
        <v>300</v>
      </c>
      <c r="Q195" s="37">
        <f>R195-P195</f>
        <v>0</v>
      </c>
      <c r="R195" s="30">
        <v>300</v>
      </c>
      <c r="S195" s="36">
        <v>0</v>
      </c>
      <c r="T195" s="81">
        <v>13</v>
      </c>
      <c r="U195" s="81"/>
      <c r="V195" s="64">
        <v>0</v>
      </c>
      <c r="W195" s="30">
        <v>0</v>
      </c>
      <c r="X195" s="30">
        <v>0</v>
      </c>
      <c r="Y195" s="30">
        <v>0</v>
      </c>
      <c r="Z195" s="30">
        <v>0</v>
      </c>
      <c r="AA195" s="30">
        <v>0</v>
      </c>
      <c r="AB195" s="30">
        <v>0</v>
      </c>
      <c r="AC195" s="64">
        <v>0</v>
      </c>
      <c r="AD195" s="30">
        <v>0</v>
      </c>
      <c r="AE195" s="30">
        <v>0</v>
      </c>
      <c r="AF195" s="30">
        <v>0</v>
      </c>
      <c r="AG195" s="30">
        <v>67</v>
      </c>
      <c r="AH195" s="30">
        <v>45</v>
      </c>
      <c r="AI195" s="30">
        <v>520</v>
      </c>
      <c r="AJ195" s="30">
        <v>4</v>
      </c>
      <c r="AK195" s="30">
        <v>26</v>
      </c>
      <c r="AL195" s="64">
        <v>0</v>
      </c>
      <c r="AM195" s="30">
        <v>0</v>
      </c>
      <c r="AN195" s="66">
        <v>0</v>
      </c>
      <c r="AO195" s="30">
        <v>0</v>
      </c>
      <c r="AP195" s="67">
        <v>0</v>
      </c>
      <c r="AQ195" s="17">
        <v>0</v>
      </c>
      <c r="AR195" s="17">
        <v>0</v>
      </c>
      <c r="AS195" s="68">
        <f>IFERROR($V195*$V$2+$W195*$W$2+IF($X$2=0,0,$X195/$X$2)+$Y195*$Y$2+$Z195*$Z$2+$AA195*$AA$2+$AC195*$AC$2+IF($AD$2=0,0,$AD195/$AD$2)+$AE$2*$AE195+$AH195*$AH$2+IF($AI$2=0,0,$AI195/$AI$2)+$AJ195*$AJ$2+IF($AL$2=0,0,$AL195/$AL$2)+$AM195*$AM$2+$AN195*$AN$2+$AO195*$AO$2+$AP195*$AP$2,0)</f>
        <v>76</v>
      </c>
      <c r="AT195" s="72">
        <f>IFERROR($AS195/$T195,"-")</f>
        <v>5.8461538461538458</v>
      </c>
    </row>
    <row r="196" spans="1:46" x14ac:dyDescent="0.3">
      <c r="A196" s="94" t="s">
        <v>248</v>
      </c>
      <c r="B196" s="19" t="s">
        <v>42</v>
      </c>
      <c r="C196" s="19" t="s">
        <v>30</v>
      </c>
      <c r="D196" s="19">
        <v>7</v>
      </c>
      <c r="E196" s="19">
        <v>9</v>
      </c>
      <c r="F196" s="19">
        <v>6</v>
      </c>
      <c r="G196" s="19">
        <v>5</v>
      </c>
      <c r="H196" s="93" t="s">
        <v>436</v>
      </c>
      <c r="I196" s="21" t="s">
        <v>295</v>
      </c>
      <c r="J196" s="30">
        <v>18</v>
      </c>
      <c r="K196" s="37">
        <f>L196-J196</f>
        <v>-2</v>
      </c>
      <c r="L196" s="30">
        <v>16</v>
      </c>
      <c r="M196" s="30">
        <v>19</v>
      </c>
      <c r="N196" s="37">
        <f>O196-M196</f>
        <v>-1</v>
      </c>
      <c r="O196" s="30">
        <v>18</v>
      </c>
      <c r="P196" s="30">
        <v>23</v>
      </c>
      <c r="Q196" s="37">
        <f>R196-P196</f>
        <v>2</v>
      </c>
      <c r="R196" s="30">
        <v>25</v>
      </c>
      <c r="S196" s="36">
        <v>0.99</v>
      </c>
      <c r="T196" s="81">
        <v>12</v>
      </c>
      <c r="U196" s="81"/>
      <c r="V196" s="64">
        <v>0</v>
      </c>
      <c r="W196" s="30">
        <v>0</v>
      </c>
      <c r="X196" s="30">
        <v>0</v>
      </c>
      <c r="Y196" s="30">
        <v>0</v>
      </c>
      <c r="Z196" s="30">
        <v>0</v>
      </c>
      <c r="AA196" s="30">
        <v>0</v>
      </c>
      <c r="AB196" s="30">
        <v>0</v>
      </c>
      <c r="AC196" s="64">
        <v>166</v>
      </c>
      <c r="AD196" s="30">
        <v>769</v>
      </c>
      <c r="AE196" s="30">
        <v>6</v>
      </c>
      <c r="AF196" s="30">
        <v>44</v>
      </c>
      <c r="AG196" s="30">
        <v>60</v>
      </c>
      <c r="AH196" s="30">
        <v>50</v>
      </c>
      <c r="AI196" s="30">
        <v>405</v>
      </c>
      <c r="AJ196" s="30">
        <v>0</v>
      </c>
      <c r="AK196" s="30">
        <v>22</v>
      </c>
      <c r="AL196" s="64">
        <v>0</v>
      </c>
      <c r="AM196" s="30">
        <v>0</v>
      </c>
      <c r="AN196" s="66">
        <v>1</v>
      </c>
      <c r="AO196" s="30">
        <v>2</v>
      </c>
      <c r="AP196" s="67">
        <v>1</v>
      </c>
      <c r="AQ196" s="17">
        <v>0</v>
      </c>
      <c r="AR196" s="17">
        <v>0</v>
      </c>
      <c r="AS196" s="68">
        <f>IFERROR($V196*$V$2+$W196*$W$2+IF($X$2=0,0,$X196/$X$2)+$Y196*$Y$2+$Z196*$Z$2+$AA196*$AA$2+$AC196*$AC$2+IF($AD$2=0,0,$AD196/$AD$2)+$AE$2*$AE196+$AH196*$AH$2+IF($AI$2=0,0,$AI196/$AI$2)+$AJ196*$AJ$2+IF($AL$2=0,0,$AL196/$AL$2)+$AM196*$AM$2+$AN196*$AN$2+$AO196*$AO$2+$AP196*$AP$2,0)</f>
        <v>153.4</v>
      </c>
      <c r="AT196" s="72">
        <f>IFERROR($AS196/$T196,"-")</f>
        <v>12.783333333333333</v>
      </c>
    </row>
    <row r="197" spans="1:46" x14ac:dyDescent="0.3">
      <c r="A197" s="94" t="s">
        <v>528</v>
      </c>
      <c r="B197" s="19" t="s">
        <v>43</v>
      </c>
      <c r="C197" s="19" t="s">
        <v>30</v>
      </c>
      <c r="D197" s="19">
        <v>7</v>
      </c>
      <c r="E197" s="19">
        <v>9</v>
      </c>
      <c r="F197" s="19">
        <v>6</v>
      </c>
      <c r="G197" s="19">
        <v>5</v>
      </c>
      <c r="H197" s="93" t="s">
        <v>436</v>
      </c>
      <c r="I197" s="21" t="s">
        <v>295</v>
      </c>
      <c r="J197" s="30">
        <v>129</v>
      </c>
      <c r="K197" s="37">
        <f>L197-J197</f>
        <v>20</v>
      </c>
      <c r="L197" s="30">
        <v>149</v>
      </c>
      <c r="M197" s="30">
        <v>126</v>
      </c>
      <c r="N197" s="37">
        <f>O197-M197</f>
        <v>-1</v>
      </c>
      <c r="O197" s="30">
        <v>125</v>
      </c>
      <c r="P197" s="30">
        <v>114</v>
      </c>
      <c r="Q197" s="37">
        <f>R197-P197</f>
        <v>-5</v>
      </c>
      <c r="R197" s="30">
        <v>109</v>
      </c>
      <c r="S197" s="36">
        <v>0.41</v>
      </c>
      <c r="T197" s="81" t="s">
        <v>295</v>
      </c>
      <c r="U197" s="81"/>
      <c r="V197" s="64" t="s">
        <v>295</v>
      </c>
      <c r="W197" s="30" t="s">
        <v>295</v>
      </c>
      <c r="X197" s="30" t="s">
        <v>295</v>
      </c>
      <c r="Y197" s="30" t="s">
        <v>295</v>
      </c>
      <c r="Z197" s="30" t="s">
        <v>295</v>
      </c>
      <c r="AA197" s="30" t="s">
        <v>295</v>
      </c>
      <c r="AB197" s="30" t="s">
        <v>295</v>
      </c>
      <c r="AC197" s="64" t="s">
        <v>295</v>
      </c>
      <c r="AD197" s="30" t="s">
        <v>295</v>
      </c>
      <c r="AE197" s="30" t="s">
        <v>295</v>
      </c>
      <c r="AF197" s="30" t="s">
        <v>295</v>
      </c>
      <c r="AG197" s="30" t="s">
        <v>295</v>
      </c>
      <c r="AH197" s="30" t="s">
        <v>295</v>
      </c>
      <c r="AI197" s="30" t="s">
        <v>295</v>
      </c>
      <c r="AJ197" s="30" t="s">
        <v>295</v>
      </c>
      <c r="AK197" s="30" t="s">
        <v>295</v>
      </c>
      <c r="AL197" s="64" t="s">
        <v>295</v>
      </c>
      <c r="AM197" s="30" t="s">
        <v>295</v>
      </c>
      <c r="AN197" s="66" t="s">
        <v>295</v>
      </c>
      <c r="AO197" s="30" t="s">
        <v>295</v>
      </c>
      <c r="AP197" s="67" t="s">
        <v>295</v>
      </c>
      <c r="AQ197" s="17">
        <v>0</v>
      </c>
      <c r="AR197" s="17">
        <v>0</v>
      </c>
      <c r="AS197" s="68">
        <f>IFERROR($V197*$V$2+$W197*$W$2+IF($X$2=0,0,$X197/$X$2)+$Y197*$Y$2+$Z197*$Z$2+$AA197*$AA$2+$AC197*$AC$2+IF($AD$2=0,0,$AD197/$AD$2)+$AE$2*$AE197+$AH197*$AH$2+IF($AI$2=0,0,$AI197/$AI$2)+$AJ197*$AJ$2+IF($AL$2=0,0,$AL197/$AL$2)+$AM197*$AM$2+$AN197*$AN$2+$AO197*$AO$2+$AP197*$AP$2,0)</f>
        <v>0</v>
      </c>
      <c r="AT197" s="72" t="str">
        <f>IFERROR($AS197/$T197,"-")</f>
        <v>-</v>
      </c>
    </row>
    <row r="198" spans="1:46" x14ac:dyDescent="0.3">
      <c r="A198" s="94" t="s">
        <v>455</v>
      </c>
      <c r="B198" s="19" t="s">
        <v>42</v>
      </c>
      <c r="C198" s="19" t="s">
        <v>30</v>
      </c>
      <c r="D198" s="19">
        <v>7</v>
      </c>
      <c r="E198" s="19">
        <v>9</v>
      </c>
      <c r="F198" s="19">
        <v>6</v>
      </c>
      <c r="G198" s="19">
        <v>5</v>
      </c>
      <c r="H198" s="93" t="s">
        <v>436</v>
      </c>
      <c r="I198" s="21" t="s">
        <v>295</v>
      </c>
      <c r="J198" s="30">
        <v>300</v>
      </c>
      <c r="K198" s="37">
        <f>L198-J198</f>
        <v>0</v>
      </c>
      <c r="L198" s="30">
        <v>300</v>
      </c>
      <c r="M198" s="30">
        <v>300</v>
      </c>
      <c r="N198" s="37">
        <f>O198-M198</f>
        <v>0</v>
      </c>
      <c r="O198" s="30">
        <v>300</v>
      </c>
      <c r="P198" s="30">
        <v>300</v>
      </c>
      <c r="Q198" s="37">
        <f>R198-P198</f>
        <v>0</v>
      </c>
      <c r="R198" s="30">
        <v>300</v>
      </c>
      <c r="S198" s="36">
        <v>0</v>
      </c>
      <c r="T198" s="81">
        <v>7</v>
      </c>
      <c r="U198" s="81"/>
      <c r="V198" s="64">
        <v>0</v>
      </c>
      <c r="W198" s="30">
        <v>1</v>
      </c>
      <c r="X198" s="30">
        <v>0</v>
      </c>
      <c r="Y198" s="30">
        <v>0</v>
      </c>
      <c r="Z198" s="30">
        <v>0</v>
      </c>
      <c r="AA198" s="30">
        <v>0</v>
      </c>
      <c r="AB198" s="30">
        <v>0</v>
      </c>
      <c r="AC198" s="64">
        <v>11</v>
      </c>
      <c r="AD198" s="30">
        <v>28</v>
      </c>
      <c r="AE198" s="30">
        <v>0</v>
      </c>
      <c r="AF198" s="30">
        <v>0</v>
      </c>
      <c r="AG198" s="30">
        <v>22</v>
      </c>
      <c r="AH198" s="30">
        <v>17</v>
      </c>
      <c r="AI198" s="30">
        <v>214</v>
      </c>
      <c r="AJ198" s="30">
        <v>1</v>
      </c>
      <c r="AK198" s="30">
        <v>9</v>
      </c>
      <c r="AL198" s="64">
        <v>95</v>
      </c>
      <c r="AM198" s="30">
        <v>0</v>
      </c>
      <c r="AN198" s="66">
        <v>0</v>
      </c>
      <c r="AO198" s="30">
        <v>1</v>
      </c>
      <c r="AP198" s="67">
        <v>1</v>
      </c>
      <c r="AQ198" s="17">
        <v>0</v>
      </c>
      <c r="AR198" s="17">
        <v>0</v>
      </c>
      <c r="AS198" s="68">
        <f>IFERROR($V198*$V$2+$W198*$W$2+IF($X$2=0,0,$X198/$X$2)+$Y198*$Y$2+$Z198*$Z$2+$AA198*$AA$2+$AC198*$AC$2+IF($AD$2=0,0,$AD198/$AD$2)+$AE$2*$AE198+$AH198*$AH$2+IF($AI$2=0,0,$AI198/$AI$2)+$AJ198*$AJ$2+IF($AL$2=0,0,$AL198/$AL$2)+$AM198*$AM$2+$AN198*$AN$2+$AO198*$AO$2+$AP198*$AP$2,0)</f>
        <v>28.2</v>
      </c>
      <c r="AT198" s="72">
        <f>IFERROR($AS198/$T198,"-")</f>
        <v>4.0285714285714285</v>
      </c>
    </row>
    <row r="199" spans="1:46" x14ac:dyDescent="0.3">
      <c r="A199" s="94" t="s">
        <v>500</v>
      </c>
      <c r="B199" s="19" t="s">
        <v>42</v>
      </c>
      <c r="C199" s="19" t="s">
        <v>30</v>
      </c>
      <c r="D199" s="20">
        <v>7</v>
      </c>
      <c r="E199" s="20">
        <v>9</v>
      </c>
      <c r="F199" s="19">
        <v>6</v>
      </c>
      <c r="G199" s="19">
        <v>5</v>
      </c>
      <c r="H199" s="93" t="s">
        <v>436</v>
      </c>
      <c r="I199" s="21" t="s">
        <v>295</v>
      </c>
      <c r="J199" s="30">
        <v>206</v>
      </c>
      <c r="K199" s="37">
        <f>L199-J199</f>
        <v>-3</v>
      </c>
      <c r="L199" s="30">
        <v>203</v>
      </c>
      <c r="M199" s="30">
        <v>172</v>
      </c>
      <c r="N199" s="37">
        <f>O199-M199</f>
        <v>-8</v>
      </c>
      <c r="O199" s="30">
        <v>164</v>
      </c>
      <c r="P199" s="30">
        <v>168</v>
      </c>
      <c r="Q199" s="37">
        <f>R199-P199</f>
        <v>3</v>
      </c>
      <c r="R199" s="30">
        <v>171</v>
      </c>
      <c r="S199" s="36">
        <v>0.05</v>
      </c>
      <c r="T199" s="81">
        <v>8</v>
      </c>
      <c r="U199" s="81"/>
      <c r="V199" s="64">
        <v>0</v>
      </c>
      <c r="W199" s="30">
        <v>0</v>
      </c>
      <c r="X199" s="30">
        <v>0</v>
      </c>
      <c r="Y199" s="30">
        <v>0</v>
      </c>
      <c r="Z199" s="30">
        <v>0</v>
      </c>
      <c r="AA199" s="30">
        <v>0</v>
      </c>
      <c r="AB199" s="30">
        <v>0</v>
      </c>
      <c r="AC199" s="64">
        <v>96</v>
      </c>
      <c r="AD199" s="30">
        <v>375</v>
      </c>
      <c r="AE199" s="30">
        <v>4</v>
      </c>
      <c r="AF199" s="30">
        <v>25</v>
      </c>
      <c r="AG199" s="30">
        <v>13</v>
      </c>
      <c r="AH199" s="30">
        <v>12</v>
      </c>
      <c r="AI199" s="30">
        <v>129</v>
      </c>
      <c r="AJ199" s="30">
        <v>0</v>
      </c>
      <c r="AK199" s="30">
        <v>7</v>
      </c>
      <c r="AL199" s="64">
        <v>0</v>
      </c>
      <c r="AM199" s="30">
        <v>0</v>
      </c>
      <c r="AN199" s="66">
        <v>0</v>
      </c>
      <c r="AO199" s="30">
        <v>0</v>
      </c>
      <c r="AP199" s="67">
        <v>0</v>
      </c>
      <c r="AQ199" s="17">
        <v>0</v>
      </c>
      <c r="AR199" s="17">
        <v>0</v>
      </c>
      <c r="AS199" s="68">
        <f>IFERROR($V199*$V$2+$W199*$W$2+IF($X$2=0,0,$X199/$X$2)+$Y199*$Y$2+$Z199*$Z$2+$AA199*$AA$2+$AC199*$AC$2+IF($AD$2=0,0,$AD199/$AD$2)+$AE$2*$AE199+$AH199*$AH$2+IF($AI$2=0,0,$AI199/$AI$2)+$AJ199*$AJ$2+IF($AL$2=0,0,$AL199/$AL$2)+$AM199*$AM$2+$AN199*$AN$2+$AO199*$AO$2+$AP199*$AP$2,0)</f>
        <v>74.400000000000006</v>
      </c>
      <c r="AT199" s="72">
        <f>IFERROR($AS199/$T199,"-")</f>
        <v>9.3000000000000007</v>
      </c>
    </row>
    <row r="200" spans="1:46" x14ac:dyDescent="0.3">
      <c r="A200" s="94" t="s">
        <v>544</v>
      </c>
      <c r="B200" s="19" t="s">
        <v>43</v>
      </c>
      <c r="C200" s="19" t="s">
        <v>30</v>
      </c>
      <c r="D200" s="20">
        <v>7</v>
      </c>
      <c r="E200" s="20">
        <v>9</v>
      </c>
      <c r="F200" s="19">
        <v>6</v>
      </c>
      <c r="G200" s="19">
        <v>5</v>
      </c>
      <c r="H200" s="93" t="s">
        <v>436</v>
      </c>
      <c r="I200" s="21" t="s">
        <v>295</v>
      </c>
      <c r="J200" s="30">
        <v>108</v>
      </c>
      <c r="K200" s="37">
        <f>L200-J200</f>
        <v>-13</v>
      </c>
      <c r="L200" s="30">
        <v>95</v>
      </c>
      <c r="M200" s="30">
        <v>99</v>
      </c>
      <c r="N200" s="37">
        <f>O200-M200</f>
        <v>4</v>
      </c>
      <c r="O200" s="30">
        <v>103</v>
      </c>
      <c r="P200" s="30">
        <v>85</v>
      </c>
      <c r="Q200" s="37">
        <f>R200-P200</f>
        <v>4</v>
      </c>
      <c r="R200" s="30">
        <v>89</v>
      </c>
      <c r="S200" s="36">
        <v>0.77</v>
      </c>
      <c r="T200" s="81">
        <v>15</v>
      </c>
      <c r="U200" s="81"/>
      <c r="V200" s="64">
        <v>0</v>
      </c>
      <c r="W200" s="30">
        <v>0</v>
      </c>
      <c r="X200" s="30">
        <v>0</v>
      </c>
      <c r="Y200" s="30">
        <v>0</v>
      </c>
      <c r="Z200" s="30">
        <v>0</v>
      </c>
      <c r="AA200" s="30">
        <v>0</v>
      </c>
      <c r="AB200" s="30">
        <v>0</v>
      </c>
      <c r="AC200" s="64">
        <v>0</v>
      </c>
      <c r="AD200" s="30">
        <v>0</v>
      </c>
      <c r="AE200" s="30">
        <v>0</v>
      </c>
      <c r="AF200" s="30">
        <v>0</v>
      </c>
      <c r="AG200" s="30">
        <v>101</v>
      </c>
      <c r="AH200" s="30">
        <v>69</v>
      </c>
      <c r="AI200" s="30">
        <v>984</v>
      </c>
      <c r="AJ200" s="30">
        <v>3</v>
      </c>
      <c r="AK200" s="30">
        <v>44</v>
      </c>
      <c r="AL200" s="64">
        <v>0</v>
      </c>
      <c r="AM200" s="30">
        <v>0</v>
      </c>
      <c r="AN200" s="66">
        <v>0</v>
      </c>
      <c r="AO200" s="30">
        <v>2</v>
      </c>
      <c r="AP200" s="67">
        <v>1</v>
      </c>
      <c r="AQ200" s="17">
        <v>0</v>
      </c>
      <c r="AR200" s="17">
        <v>0</v>
      </c>
      <c r="AS200" s="68">
        <f>IFERROR($V200*$V$2+$W200*$W$2+IF($X$2=0,0,$X200/$X$2)+$Y200*$Y$2+$Z200*$Z$2+$AA200*$AA$2+$AC200*$AC$2+IF($AD$2=0,0,$AD200/$AD$2)+$AE$2*$AE200+$AH200*$AH$2+IF($AI$2=0,0,$AI200/$AI$2)+$AJ200*$AJ$2+IF($AL$2=0,0,$AL200/$AL$2)+$AM200*$AM$2+$AN200*$AN$2+$AO200*$AO$2+$AP200*$AP$2,0)</f>
        <v>114.4</v>
      </c>
      <c r="AT200" s="72">
        <f>IFERROR($AS200/$T200,"-")</f>
        <v>7.6266666666666669</v>
      </c>
    </row>
    <row r="201" spans="1:46" x14ac:dyDescent="0.3">
      <c r="A201" s="94" t="s">
        <v>247</v>
      </c>
      <c r="B201" s="19" t="s">
        <v>44</v>
      </c>
      <c r="C201" s="19" t="s">
        <v>36</v>
      </c>
      <c r="D201" s="19">
        <v>6</v>
      </c>
      <c r="E201" s="19">
        <v>10</v>
      </c>
      <c r="F201" s="19">
        <v>24</v>
      </c>
      <c r="G201" s="19">
        <v>8</v>
      </c>
      <c r="H201" s="93" t="s">
        <v>436</v>
      </c>
      <c r="I201" s="21" t="s">
        <v>295</v>
      </c>
      <c r="J201" s="30">
        <v>65</v>
      </c>
      <c r="K201" s="37">
        <f>L201-J201</f>
        <v>10</v>
      </c>
      <c r="L201" s="30">
        <v>75</v>
      </c>
      <c r="M201" s="30">
        <v>77</v>
      </c>
      <c r="N201" s="37">
        <f>O201-M201</f>
        <v>2</v>
      </c>
      <c r="O201" s="30">
        <v>79</v>
      </c>
      <c r="P201" s="30">
        <v>86</v>
      </c>
      <c r="Q201" s="37">
        <f>R201-P201</f>
        <v>1</v>
      </c>
      <c r="R201" s="30">
        <v>87</v>
      </c>
      <c r="S201" s="36">
        <v>0.96</v>
      </c>
      <c r="T201" s="81">
        <v>16</v>
      </c>
      <c r="U201" s="81"/>
      <c r="V201" s="64">
        <v>387</v>
      </c>
      <c r="W201" s="30">
        <v>231</v>
      </c>
      <c r="X201" s="30">
        <v>4436</v>
      </c>
      <c r="Y201" s="30">
        <v>35</v>
      </c>
      <c r="Z201" s="30">
        <v>14</v>
      </c>
      <c r="AA201" s="30">
        <v>27</v>
      </c>
      <c r="AB201" s="30">
        <v>204</v>
      </c>
      <c r="AC201" s="64">
        <v>20</v>
      </c>
      <c r="AD201" s="30">
        <v>61</v>
      </c>
      <c r="AE201" s="30">
        <v>0</v>
      </c>
      <c r="AF201" s="30">
        <v>4</v>
      </c>
      <c r="AG201" s="30">
        <v>0</v>
      </c>
      <c r="AH201" s="30">
        <v>0</v>
      </c>
      <c r="AI201" s="30">
        <v>0</v>
      </c>
      <c r="AJ201" s="30">
        <v>0</v>
      </c>
      <c r="AK201" s="30">
        <v>0</v>
      </c>
      <c r="AL201" s="64">
        <v>0</v>
      </c>
      <c r="AM201" s="30">
        <v>0</v>
      </c>
      <c r="AN201" s="66">
        <v>0</v>
      </c>
      <c r="AO201" s="30">
        <v>11</v>
      </c>
      <c r="AP201" s="67">
        <v>4</v>
      </c>
      <c r="AQ201" s="17">
        <v>1</v>
      </c>
      <c r="AR201" s="17">
        <v>0</v>
      </c>
      <c r="AS201" s="68">
        <f>IFERROR($V201*$V$2+$W201*$W$2+IF($X$2=0,0,$X201/$X$2)+$Y201*$Y$2+$Z201*$Z$2+$AA201*$AA$2+$AC201*$AC$2+IF($AD$2=0,0,$AD201/$AD$2)+$AE$2*$AE201+$AH201*$AH$2+IF($AI$2=0,0,$AI201/$AI$2)+$AJ201*$AJ$2+IF($AL$2=0,0,$AL201/$AL$2)+$AM201*$AM$2+$AN201*$AN$2+$AO201*$AO$2+$AP201*$AP$2,0)</f>
        <v>301.54000000000002</v>
      </c>
      <c r="AT201" s="72">
        <f>IFERROR($AS201/$T201,"-")</f>
        <v>18.846250000000001</v>
      </c>
    </row>
    <row r="202" spans="1:46" x14ac:dyDescent="0.3">
      <c r="A202" s="94" t="s">
        <v>254</v>
      </c>
      <c r="B202" s="19" t="s">
        <v>43</v>
      </c>
      <c r="C202" s="19" t="s">
        <v>36</v>
      </c>
      <c r="D202" s="19">
        <v>6</v>
      </c>
      <c r="E202" s="19">
        <v>10</v>
      </c>
      <c r="F202" s="19">
        <v>24</v>
      </c>
      <c r="G202" s="19">
        <v>8</v>
      </c>
      <c r="H202" s="93" t="s">
        <v>436</v>
      </c>
      <c r="I202" s="21" t="s">
        <v>295</v>
      </c>
      <c r="J202" s="30">
        <v>2</v>
      </c>
      <c r="K202" s="37">
        <f>L202-J202</f>
        <v>0</v>
      </c>
      <c r="L202" s="30">
        <v>2</v>
      </c>
      <c r="M202" s="30">
        <v>2</v>
      </c>
      <c r="N202" s="37">
        <f>O202-M202</f>
        <v>0</v>
      </c>
      <c r="O202" s="30">
        <v>2</v>
      </c>
      <c r="P202" s="30">
        <v>3</v>
      </c>
      <c r="Q202" s="37">
        <f>R202-P202</f>
        <v>0</v>
      </c>
      <c r="R202" s="30">
        <v>3</v>
      </c>
      <c r="S202" s="36">
        <v>1</v>
      </c>
      <c r="T202" s="81">
        <v>15</v>
      </c>
      <c r="U202" s="81"/>
      <c r="V202" s="64">
        <v>0</v>
      </c>
      <c r="W202" s="30">
        <v>0</v>
      </c>
      <c r="X202" s="30">
        <v>0</v>
      </c>
      <c r="Y202" s="30">
        <v>0</v>
      </c>
      <c r="Z202" s="30">
        <v>0</v>
      </c>
      <c r="AA202" s="30">
        <v>0</v>
      </c>
      <c r="AB202" s="30">
        <v>0</v>
      </c>
      <c r="AC202" s="64">
        <v>1</v>
      </c>
      <c r="AD202" s="30">
        <v>3</v>
      </c>
      <c r="AE202" s="30">
        <v>0</v>
      </c>
      <c r="AF202" s="30">
        <v>0</v>
      </c>
      <c r="AG202" s="30">
        <v>158</v>
      </c>
      <c r="AH202" s="30">
        <v>96</v>
      </c>
      <c r="AI202" s="30">
        <v>1450</v>
      </c>
      <c r="AJ202" s="30">
        <v>13</v>
      </c>
      <c r="AK202" s="30">
        <v>67</v>
      </c>
      <c r="AL202" s="64">
        <v>26</v>
      </c>
      <c r="AM202" s="30">
        <v>0</v>
      </c>
      <c r="AN202" s="66">
        <v>0</v>
      </c>
      <c r="AO202" s="30">
        <v>2</v>
      </c>
      <c r="AP202" s="67">
        <v>0</v>
      </c>
      <c r="AQ202" s="17">
        <v>1</v>
      </c>
      <c r="AR202" s="17">
        <v>0</v>
      </c>
      <c r="AS202" s="68">
        <f>IFERROR($V202*$V$2+$W202*$W$2+IF($X$2=0,0,$X202/$X$2)+$Y202*$Y$2+$Z202*$Z$2+$AA202*$AA$2+$AC202*$AC$2+IF($AD$2=0,0,$AD202/$AD$2)+$AE$2*$AE202+$AH202*$AH$2+IF($AI$2=0,0,$AI202/$AI$2)+$AJ202*$AJ$2+IF($AL$2=0,0,$AL202/$AL$2)+$AM202*$AM$2+$AN202*$AN$2+$AO202*$AO$2+$AP202*$AP$2,0)</f>
        <v>223.3</v>
      </c>
      <c r="AT202" s="72">
        <f>IFERROR($AS202/$T202,"-")</f>
        <v>14.886666666666667</v>
      </c>
    </row>
    <row r="203" spans="1:46" x14ac:dyDescent="0.3">
      <c r="A203" s="94" t="s">
        <v>467</v>
      </c>
      <c r="B203" s="19" t="s">
        <v>43</v>
      </c>
      <c r="C203" s="19" t="s">
        <v>36</v>
      </c>
      <c r="D203" s="19">
        <v>6</v>
      </c>
      <c r="E203" s="19">
        <v>10</v>
      </c>
      <c r="F203" s="19">
        <v>24</v>
      </c>
      <c r="G203" s="19">
        <v>8</v>
      </c>
      <c r="H203" s="93" t="s">
        <v>466</v>
      </c>
      <c r="I203" s="21" t="s">
        <v>295</v>
      </c>
      <c r="J203" s="30">
        <v>300</v>
      </c>
      <c r="K203" s="37">
        <f>L203-J203</f>
        <v>0</v>
      </c>
      <c r="L203" s="30">
        <v>300</v>
      </c>
      <c r="M203" s="30">
        <v>300</v>
      </c>
      <c r="N203" s="37">
        <f>O203-M203</f>
        <v>0</v>
      </c>
      <c r="O203" s="30">
        <v>300</v>
      </c>
      <c r="P203" s="30">
        <v>300</v>
      </c>
      <c r="Q203" s="37">
        <f>R203-P203</f>
        <v>0</v>
      </c>
      <c r="R203" s="30">
        <v>300</v>
      </c>
      <c r="S203" s="36">
        <v>0.01</v>
      </c>
      <c r="T203" s="81">
        <v>15</v>
      </c>
      <c r="U203" s="81"/>
      <c r="V203" s="64">
        <v>0</v>
      </c>
      <c r="W203" s="30">
        <v>0</v>
      </c>
      <c r="X203" s="30">
        <v>0</v>
      </c>
      <c r="Y203" s="30">
        <v>0</v>
      </c>
      <c r="Z203" s="30">
        <v>0</v>
      </c>
      <c r="AA203" s="30">
        <v>0</v>
      </c>
      <c r="AB203" s="30">
        <v>0</v>
      </c>
      <c r="AC203" s="64">
        <v>2</v>
      </c>
      <c r="AD203" s="30">
        <v>12</v>
      </c>
      <c r="AE203" s="30">
        <v>0</v>
      </c>
      <c r="AF203" s="30">
        <v>1</v>
      </c>
      <c r="AG203" s="30">
        <v>57</v>
      </c>
      <c r="AH203" s="30">
        <v>36</v>
      </c>
      <c r="AI203" s="30">
        <v>396</v>
      </c>
      <c r="AJ203" s="30">
        <v>4</v>
      </c>
      <c r="AK203" s="30">
        <v>19</v>
      </c>
      <c r="AL203" s="64">
        <v>972</v>
      </c>
      <c r="AM203" s="30">
        <v>2</v>
      </c>
      <c r="AN203" s="66">
        <v>0</v>
      </c>
      <c r="AO203" s="30">
        <v>0</v>
      </c>
      <c r="AP203" s="67">
        <v>0</v>
      </c>
      <c r="AQ203" s="17">
        <v>0</v>
      </c>
      <c r="AR203" s="17">
        <v>0</v>
      </c>
      <c r="AS203" s="68">
        <f>IFERROR($V203*$V$2+$W203*$W$2+IF($X$2=0,0,$X203/$X$2)+$Y203*$Y$2+$Z203*$Z$2+$AA203*$AA$2+$AC203*$AC$2+IF($AD$2=0,0,$AD203/$AD$2)+$AE$2*$AE203+$AH203*$AH$2+IF($AI$2=0,0,$AI203/$AI$2)+$AJ203*$AJ$2+IF($AL$2=0,0,$AL203/$AL$2)+$AM203*$AM$2+$AN203*$AN$2+$AO203*$AO$2+$AP203*$AP$2,0)</f>
        <v>76.800000000000011</v>
      </c>
      <c r="AT203" s="72">
        <f>IFERROR($AS203/$T203,"-")</f>
        <v>5.120000000000001</v>
      </c>
    </row>
    <row r="204" spans="1:46" x14ac:dyDescent="0.3">
      <c r="A204" s="94" t="s">
        <v>334</v>
      </c>
      <c r="B204" s="19" t="s">
        <v>45</v>
      </c>
      <c r="C204" s="19" t="s">
        <v>36</v>
      </c>
      <c r="D204" s="19">
        <v>6</v>
      </c>
      <c r="E204" s="19">
        <v>10</v>
      </c>
      <c r="F204" s="19">
        <v>24</v>
      </c>
      <c r="G204" s="19">
        <v>8</v>
      </c>
      <c r="H204" s="93" t="s">
        <v>436</v>
      </c>
      <c r="I204" s="21" t="s">
        <v>295</v>
      </c>
      <c r="J204" s="30">
        <v>245</v>
      </c>
      <c r="K204" s="37">
        <f>L204-J204</f>
        <v>-7</v>
      </c>
      <c r="L204" s="30">
        <v>238</v>
      </c>
      <c r="M204" s="30">
        <v>300</v>
      </c>
      <c r="N204" s="37">
        <f>O204-M204</f>
        <v>0</v>
      </c>
      <c r="O204" s="30">
        <v>300</v>
      </c>
      <c r="P204" s="30">
        <v>260</v>
      </c>
      <c r="Q204" s="37">
        <f>R204-P204</f>
        <v>40</v>
      </c>
      <c r="R204" s="30">
        <v>300</v>
      </c>
      <c r="S204" s="36">
        <v>0.02</v>
      </c>
      <c r="T204" s="81">
        <v>8</v>
      </c>
      <c r="U204" s="81"/>
      <c r="V204" s="64">
        <v>0</v>
      </c>
      <c r="W204" s="30">
        <v>0</v>
      </c>
      <c r="X204" s="30">
        <v>0</v>
      </c>
      <c r="Y204" s="30">
        <v>0</v>
      </c>
      <c r="Z204" s="30">
        <v>0</v>
      </c>
      <c r="AA204" s="30">
        <v>0</v>
      </c>
      <c r="AB204" s="30">
        <v>0</v>
      </c>
      <c r="AC204" s="64">
        <v>0</v>
      </c>
      <c r="AD204" s="30">
        <v>0</v>
      </c>
      <c r="AE204" s="30">
        <v>0</v>
      </c>
      <c r="AF204" s="30">
        <v>1</v>
      </c>
      <c r="AG204" s="30">
        <v>41</v>
      </c>
      <c r="AH204" s="30">
        <v>29</v>
      </c>
      <c r="AI204" s="30">
        <v>223</v>
      </c>
      <c r="AJ204" s="30">
        <v>2</v>
      </c>
      <c r="AK204" s="30">
        <v>13</v>
      </c>
      <c r="AL204" s="64">
        <v>0</v>
      </c>
      <c r="AM204" s="30">
        <v>0</v>
      </c>
      <c r="AN204" s="66">
        <v>0</v>
      </c>
      <c r="AO204" s="30">
        <v>0</v>
      </c>
      <c r="AP204" s="67">
        <v>0</v>
      </c>
      <c r="AQ204" s="17">
        <v>0</v>
      </c>
      <c r="AR204" s="17">
        <v>0</v>
      </c>
      <c r="AS204" s="68">
        <f>IFERROR($V204*$V$2+$W204*$W$2+IF($X$2=0,0,$X204/$X$2)+$Y204*$Y$2+$Z204*$Z$2+$AA204*$AA$2+$AC204*$AC$2+IF($AD$2=0,0,$AD204/$AD$2)+$AE$2*$AE204+$AH204*$AH$2+IF($AI$2=0,0,$AI204/$AI$2)+$AJ204*$AJ$2+IF($AL$2=0,0,$AL204/$AL$2)+$AM204*$AM$2+$AN204*$AN$2+$AO204*$AO$2+$AP204*$AP$2,0)</f>
        <v>34.299999999999997</v>
      </c>
      <c r="AT204" s="72">
        <f>IFERROR($AS204/$T204,"-")</f>
        <v>4.2874999999999996</v>
      </c>
    </row>
    <row r="205" spans="1:46" x14ac:dyDescent="0.3">
      <c r="A205" s="94" t="s">
        <v>429</v>
      </c>
      <c r="B205" s="19" t="s">
        <v>42</v>
      </c>
      <c r="C205" s="19" t="s">
        <v>36</v>
      </c>
      <c r="D205" s="19">
        <v>6</v>
      </c>
      <c r="E205" s="19">
        <v>10</v>
      </c>
      <c r="F205" s="19">
        <v>24</v>
      </c>
      <c r="G205" s="19">
        <v>8</v>
      </c>
      <c r="H205" s="93" t="s">
        <v>436</v>
      </c>
      <c r="I205" s="21" t="s">
        <v>295</v>
      </c>
      <c r="J205" s="30">
        <v>300</v>
      </c>
      <c r="K205" s="37">
        <f>L205-J205</f>
        <v>-153</v>
      </c>
      <c r="L205" s="30">
        <v>147</v>
      </c>
      <c r="M205" s="30">
        <v>195</v>
      </c>
      <c r="N205" s="37">
        <f>O205-M205</f>
        <v>-13</v>
      </c>
      <c r="O205" s="30">
        <v>182</v>
      </c>
      <c r="P205" s="30">
        <v>204</v>
      </c>
      <c r="Q205" s="37">
        <f>R205-P205</f>
        <v>-21</v>
      </c>
      <c r="R205" s="30">
        <v>183</v>
      </c>
      <c r="S205" s="36">
        <v>0.12</v>
      </c>
      <c r="T205" s="81" t="s">
        <v>295</v>
      </c>
      <c r="U205" s="81"/>
      <c r="V205" s="64" t="s">
        <v>295</v>
      </c>
      <c r="W205" s="30" t="s">
        <v>295</v>
      </c>
      <c r="X205" s="30" t="s">
        <v>295</v>
      </c>
      <c r="Y205" s="30" t="s">
        <v>295</v>
      </c>
      <c r="Z205" s="30" t="s">
        <v>295</v>
      </c>
      <c r="AA205" s="30" t="s">
        <v>295</v>
      </c>
      <c r="AB205" s="30" t="s">
        <v>295</v>
      </c>
      <c r="AC205" s="64" t="s">
        <v>295</v>
      </c>
      <c r="AD205" s="30" t="s">
        <v>295</v>
      </c>
      <c r="AE205" s="30" t="s">
        <v>295</v>
      </c>
      <c r="AF205" s="30" t="s">
        <v>295</v>
      </c>
      <c r="AG205" s="30" t="s">
        <v>295</v>
      </c>
      <c r="AH205" s="30" t="s">
        <v>295</v>
      </c>
      <c r="AI205" s="30" t="s">
        <v>295</v>
      </c>
      <c r="AJ205" s="30" t="s">
        <v>295</v>
      </c>
      <c r="AK205" s="30" t="s">
        <v>295</v>
      </c>
      <c r="AL205" s="64" t="s">
        <v>295</v>
      </c>
      <c r="AM205" s="30" t="s">
        <v>295</v>
      </c>
      <c r="AN205" s="66" t="s">
        <v>295</v>
      </c>
      <c r="AO205" s="30" t="s">
        <v>295</v>
      </c>
      <c r="AP205" s="67" t="s">
        <v>295</v>
      </c>
      <c r="AQ205" s="17">
        <v>0</v>
      </c>
      <c r="AR205" s="17">
        <v>0</v>
      </c>
      <c r="AS205" s="68">
        <f>IFERROR($V205*$V$2+$W205*$W$2+IF($X$2=0,0,$X205/$X$2)+$Y205*$Y$2+$Z205*$Z$2+$AA205*$AA$2+$AC205*$AC$2+IF($AD$2=0,0,$AD205/$AD$2)+$AE$2*$AE205+$AH205*$AH$2+IF($AI$2=0,0,$AI205/$AI$2)+$AJ205*$AJ$2+IF($AL$2=0,0,$AL205/$AL$2)+$AM205*$AM$2+$AN205*$AN$2+$AO205*$AO$2+$AP205*$AP$2,0)</f>
        <v>0</v>
      </c>
      <c r="AT205" s="72" t="str">
        <f>IFERROR($AS205/$T205,"-")</f>
        <v>-</v>
      </c>
    </row>
    <row r="206" spans="1:46" x14ac:dyDescent="0.3">
      <c r="A206" s="94" t="s">
        <v>429</v>
      </c>
      <c r="B206" s="19" t="s">
        <v>42</v>
      </c>
      <c r="C206" s="19" t="s">
        <v>36</v>
      </c>
      <c r="D206" s="19">
        <v>6</v>
      </c>
      <c r="E206" s="19">
        <v>10</v>
      </c>
      <c r="F206" s="19">
        <v>24</v>
      </c>
      <c r="G206" s="19">
        <v>8</v>
      </c>
      <c r="H206" s="93"/>
      <c r="I206" s="21" t="s">
        <v>295</v>
      </c>
      <c r="J206" s="30">
        <v>300</v>
      </c>
      <c r="K206" s="37">
        <f>L206-J206</f>
        <v>0</v>
      </c>
      <c r="L206" s="30">
        <v>300</v>
      </c>
      <c r="M206" s="30">
        <v>195</v>
      </c>
      <c r="N206" s="37">
        <f>O206-M206</f>
        <v>105</v>
      </c>
      <c r="O206" s="30">
        <v>300</v>
      </c>
      <c r="P206" s="30">
        <v>204</v>
      </c>
      <c r="Q206" s="37">
        <f>R206-P206</f>
        <v>96</v>
      </c>
      <c r="R206" s="30">
        <v>300</v>
      </c>
      <c r="S206" s="36">
        <v>0.02</v>
      </c>
      <c r="T206" s="81">
        <v>0</v>
      </c>
      <c r="U206" s="81"/>
      <c r="V206" s="64" t="s">
        <v>295</v>
      </c>
      <c r="W206" s="30" t="s">
        <v>295</v>
      </c>
      <c r="X206" s="30" t="s">
        <v>295</v>
      </c>
      <c r="Y206" s="30" t="s">
        <v>295</v>
      </c>
      <c r="Z206" s="30" t="s">
        <v>295</v>
      </c>
      <c r="AA206" s="30" t="s">
        <v>295</v>
      </c>
      <c r="AB206" s="30" t="s">
        <v>295</v>
      </c>
      <c r="AC206" s="64" t="s">
        <v>295</v>
      </c>
      <c r="AD206" s="30" t="s">
        <v>295</v>
      </c>
      <c r="AE206" s="30" t="s">
        <v>295</v>
      </c>
      <c r="AF206" s="30" t="s">
        <v>295</v>
      </c>
      <c r="AG206" s="30" t="s">
        <v>295</v>
      </c>
      <c r="AH206" s="30" t="s">
        <v>295</v>
      </c>
      <c r="AI206" s="30" t="s">
        <v>295</v>
      </c>
      <c r="AJ206" s="30" t="s">
        <v>295</v>
      </c>
      <c r="AK206" s="30" t="s">
        <v>295</v>
      </c>
      <c r="AL206" s="64" t="s">
        <v>295</v>
      </c>
      <c r="AM206" s="30" t="s">
        <v>295</v>
      </c>
      <c r="AN206" s="66" t="s">
        <v>295</v>
      </c>
      <c r="AO206" s="30" t="s">
        <v>295</v>
      </c>
      <c r="AP206" s="67" t="s">
        <v>295</v>
      </c>
      <c r="AQ206" s="17">
        <v>0</v>
      </c>
      <c r="AR206" s="17">
        <v>0</v>
      </c>
      <c r="AS206" s="68">
        <f>IFERROR($V206*$V$2+$W206*$W$2+IF($X$2=0,0,$X206/$X$2)+$Y206*$Y$2+$Z206*$Z$2+$AA206*$AA$2+$AC206*$AC$2+IF($AD$2=0,0,$AD206/$AD$2)+$AE$2*$AE206+$AH206*$AH$2+IF($AI$2=0,0,$AI206/$AI$2)+$AJ206*$AJ$2+IF($AL$2=0,0,$AL206/$AL$2)+$AM206*$AM$2+$AN206*$AN$2+$AO206*$AO$2+$AP206*$AP$2,0)</f>
        <v>0</v>
      </c>
      <c r="AT206" s="72" t="str">
        <f>IFERROR($AS206/$T206,"-")</f>
        <v>-</v>
      </c>
    </row>
    <row r="207" spans="1:46" x14ac:dyDescent="0.3">
      <c r="A207" s="94" t="s">
        <v>172</v>
      </c>
      <c r="B207" s="19" t="s">
        <v>42</v>
      </c>
      <c r="C207" s="19" t="s">
        <v>36</v>
      </c>
      <c r="D207" s="19">
        <v>6</v>
      </c>
      <c r="E207" s="19">
        <v>10</v>
      </c>
      <c r="F207" s="19">
        <v>24</v>
      </c>
      <c r="G207" s="19">
        <v>8</v>
      </c>
      <c r="H207" s="93" t="s">
        <v>436</v>
      </c>
      <c r="I207" s="21" t="s">
        <v>295</v>
      </c>
      <c r="J207" s="30">
        <v>77</v>
      </c>
      <c r="K207" s="37">
        <f>L207-J207</f>
        <v>24</v>
      </c>
      <c r="L207" s="30">
        <v>101</v>
      </c>
      <c r="M207" s="30">
        <v>75</v>
      </c>
      <c r="N207" s="37">
        <f>O207-M207</f>
        <v>5</v>
      </c>
      <c r="O207" s="30">
        <v>80</v>
      </c>
      <c r="P207" s="30">
        <v>77</v>
      </c>
      <c r="Q207" s="37">
        <f>R207-P207</f>
        <v>8</v>
      </c>
      <c r="R207" s="30">
        <v>85</v>
      </c>
      <c r="S207" s="36">
        <v>0.77</v>
      </c>
      <c r="T207" s="81">
        <v>16</v>
      </c>
      <c r="U207" s="81"/>
      <c r="V207" s="64">
        <v>0</v>
      </c>
      <c r="W207" s="30">
        <v>0</v>
      </c>
      <c r="X207" s="30">
        <v>0</v>
      </c>
      <c r="Y207" s="30">
        <v>0</v>
      </c>
      <c r="Z207" s="30">
        <v>0</v>
      </c>
      <c r="AA207" s="30">
        <v>0</v>
      </c>
      <c r="AB207" s="30">
        <v>0</v>
      </c>
      <c r="AC207" s="64">
        <v>195</v>
      </c>
      <c r="AD207" s="30">
        <v>863</v>
      </c>
      <c r="AE207" s="30">
        <v>3</v>
      </c>
      <c r="AF207" s="30">
        <v>40</v>
      </c>
      <c r="AG207" s="30">
        <v>40</v>
      </c>
      <c r="AH207" s="30">
        <v>29</v>
      </c>
      <c r="AI207" s="30">
        <v>296</v>
      </c>
      <c r="AJ207" s="30">
        <v>1</v>
      </c>
      <c r="AK207" s="30">
        <v>8</v>
      </c>
      <c r="AL207" s="64">
        <v>-7</v>
      </c>
      <c r="AM207" s="30">
        <v>0</v>
      </c>
      <c r="AN207" s="66">
        <v>0</v>
      </c>
      <c r="AO207" s="30">
        <v>2</v>
      </c>
      <c r="AP207" s="67">
        <v>2</v>
      </c>
      <c r="AQ207" s="17">
        <v>0</v>
      </c>
      <c r="AR207" s="17">
        <v>0</v>
      </c>
      <c r="AS207" s="68">
        <f>IFERROR($V207*$V$2+$W207*$W$2+IF($X$2=0,0,$X207/$X$2)+$Y207*$Y$2+$Z207*$Z$2+$AA207*$AA$2+$AC207*$AC$2+IF($AD$2=0,0,$AD207/$AD$2)+$AE$2*$AE207+$AH207*$AH$2+IF($AI$2=0,0,$AI207/$AI$2)+$AJ207*$AJ$2+IF($AL$2=0,0,$AL207/$AL$2)+$AM207*$AM$2+$AN207*$AN$2+$AO207*$AO$2+$AP207*$AP$2,0)</f>
        <v>135.9</v>
      </c>
      <c r="AT207" s="72">
        <f>IFERROR($AS207/$T207,"-")</f>
        <v>8.4937500000000004</v>
      </c>
    </row>
    <row r="208" spans="1:46" x14ac:dyDescent="0.3">
      <c r="A208" s="94" t="s">
        <v>545</v>
      </c>
      <c r="B208" s="19" t="s">
        <v>43</v>
      </c>
      <c r="C208" s="19" t="s">
        <v>36</v>
      </c>
      <c r="D208" s="19">
        <v>6</v>
      </c>
      <c r="E208" s="19">
        <v>10</v>
      </c>
      <c r="F208" s="19">
        <v>24</v>
      </c>
      <c r="G208" s="19">
        <v>8</v>
      </c>
      <c r="H208" s="93" t="s">
        <v>436</v>
      </c>
      <c r="I208" s="21" t="s">
        <v>295</v>
      </c>
      <c r="J208" s="30">
        <v>83</v>
      </c>
      <c r="K208" s="37">
        <f>L208-J208</f>
        <v>9</v>
      </c>
      <c r="L208" s="30">
        <v>92</v>
      </c>
      <c r="M208" s="30">
        <v>91</v>
      </c>
      <c r="N208" s="37">
        <f>O208-M208</f>
        <v>2</v>
      </c>
      <c r="O208" s="30">
        <v>93</v>
      </c>
      <c r="P208" s="30">
        <v>80</v>
      </c>
      <c r="Q208" s="37">
        <f>R208-P208</f>
        <v>0</v>
      </c>
      <c r="R208" s="30">
        <v>80</v>
      </c>
      <c r="S208" s="36">
        <v>0.86</v>
      </c>
      <c r="T208" s="81" t="s">
        <v>295</v>
      </c>
      <c r="U208" s="81"/>
      <c r="V208" s="64" t="s">
        <v>295</v>
      </c>
      <c r="W208" s="30" t="s">
        <v>295</v>
      </c>
      <c r="X208" s="30" t="s">
        <v>295</v>
      </c>
      <c r="Y208" s="30" t="s">
        <v>295</v>
      </c>
      <c r="Z208" s="30" t="s">
        <v>295</v>
      </c>
      <c r="AA208" s="30" t="s">
        <v>295</v>
      </c>
      <c r="AB208" s="30" t="s">
        <v>295</v>
      </c>
      <c r="AC208" s="64" t="s">
        <v>295</v>
      </c>
      <c r="AD208" s="30" t="s">
        <v>295</v>
      </c>
      <c r="AE208" s="30" t="s">
        <v>295</v>
      </c>
      <c r="AF208" s="30" t="s">
        <v>295</v>
      </c>
      <c r="AG208" s="30" t="s">
        <v>295</v>
      </c>
      <c r="AH208" s="30" t="s">
        <v>295</v>
      </c>
      <c r="AI208" s="30" t="s">
        <v>295</v>
      </c>
      <c r="AJ208" s="30" t="s">
        <v>295</v>
      </c>
      <c r="AK208" s="30" t="s">
        <v>295</v>
      </c>
      <c r="AL208" s="64" t="s">
        <v>295</v>
      </c>
      <c r="AM208" s="30" t="s">
        <v>295</v>
      </c>
      <c r="AN208" s="66" t="s">
        <v>295</v>
      </c>
      <c r="AO208" s="30" t="s">
        <v>295</v>
      </c>
      <c r="AP208" s="67" t="s">
        <v>295</v>
      </c>
      <c r="AQ208" s="17">
        <v>0</v>
      </c>
      <c r="AR208" s="17">
        <v>0</v>
      </c>
      <c r="AS208" s="68">
        <f>IFERROR($V208*$V$2+$W208*$W$2+IF($X$2=0,0,$X208/$X$2)+$Y208*$Y$2+$Z208*$Z$2+$AA208*$AA$2+$AC208*$AC$2+IF($AD$2=0,0,$AD208/$AD$2)+$AE$2*$AE208+$AH208*$AH$2+IF($AI$2=0,0,$AI208/$AI$2)+$AJ208*$AJ$2+IF($AL$2=0,0,$AL208/$AL$2)+$AM208*$AM$2+$AN208*$AN$2+$AO208*$AO$2+$AP208*$AP$2,0)</f>
        <v>0</v>
      </c>
      <c r="AT208" s="72" t="str">
        <f>IFERROR($AS208/$T208,"-")</f>
        <v>-</v>
      </c>
    </row>
    <row r="209" spans="1:46" x14ac:dyDescent="0.3">
      <c r="A209" s="94" t="s">
        <v>179</v>
      </c>
      <c r="B209" s="19" t="s">
        <v>42</v>
      </c>
      <c r="C209" s="19" t="s">
        <v>36</v>
      </c>
      <c r="D209" s="19">
        <v>6</v>
      </c>
      <c r="E209" s="19">
        <v>10</v>
      </c>
      <c r="F209" s="19">
        <v>24</v>
      </c>
      <c r="G209" s="19">
        <v>8</v>
      </c>
      <c r="H209" s="93" t="s">
        <v>436</v>
      </c>
      <c r="I209" s="21" t="s">
        <v>295</v>
      </c>
      <c r="J209" s="30">
        <v>181</v>
      </c>
      <c r="K209" s="37">
        <f>L209-J209</f>
        <v>-2</v>
      </c>
      <c r="L209" s="30">
        <v>179</v>
      </c>
      <c r="M209" s="30">
        <v>146</v>
      </c>
      <c r="N209" s="37">
        <f>O209-M209</f>
        <v>4</v>
      </c>
      <c r="O209" s="30">
        <v>150</v>
      </c>
      <c r="P209" s="30">
        <v>133</v>
      </c>
      <c r="Q209" s="37">
        <f>R209-P209</f>
        <v>-2</v>
      </c>
      <c r="R209" s="30">
        <v>131</v>
      </c>
      <c r="S209" s="36">
        <v>0.13</v>
      </c>
      <c r="T209" s="81">
        <v>16</v>
      </c>
      <c r="U209" s="81"/>
      <c r="V209" s="64">
        <v>0</v>
      </c>
      <c r="W209" s="30">
        <v>0</v>
      </c>
      <c r="X209" s="30">
        <v>0</v>
      </c>
      <c r="Y209" s="30">
        <v>0</v>
      </c>
      <c r="Z209" s="30">
        <v>0</v>
      </c>
      <c r="AA209" s="30">
        <v>0</v>
      </c>
      <c r="AB209" s="30">
        <v>0</v>
      </c>
      <c r="AC209" s="64">
        <v>61</v>
      </c>
      <c r="AD209" s="30">
        <v>260</v>
      </c>
      <c r="AE209" s="30">
        <v>0</v>
      </c>
      <c r="AF209" s="30">
        <v>13</v>
      </c>
      <c r="AG209" s="30">
        <v>81</v>
      </c>
      <c r="AH209" s="30">
        <v>59</v>
      </c>
      <c r="AI209" s="30">
        <v>495</v>
      </c>
      <c r="AJ209" s="30">
        <v>4</v>
      </c>
      <c r="AK209" s="30">
        <v>23</v>
      </c>
      <c r="AL209" s="64">
        <v>321</v>
      </c>
      <c r="AM209" s="30">
        <v>0</v>
      </c>
      <c r="AN209" s="66">
        <v>0</v>
      </c>
      <c r="AO209" s="30">
        <v>0</v>
      </c>
      <c r="AP209" s="67">
        <v>0</v>
      </c>
      <c r="AQ209" s="17">
        <v>0</v>
      </c>
      <c r="AR209" s="17">
        <v>0</v>
      </c>
      <c r="AS209" s="68">
        <f>IFERROR($V209*$V$2+$W209*$W$2+IF($X$2=0,0,$X209/$X$2)+$Y209*$Y$2+$Z209*$Z$2+$AA209*$AA$2+$AC209*$AC$2+IF($AD$2=0,0,$AD209/$AD$2)+$AE$2*$AE209+$AH209*$AH$2+IF($AI$2=0,0,$AI209/$AI$2)+$AJ209*$AJ$2+IF($AL$2=0,0,$AL209/$AL$2)+$AM209*$AM$2+$AN209*$AN$2+$AO209*$AO$2+$AP209*$AP$2,0)</f>
        <v>99.5</v>
      </c>
      <c r="AT209" s="72">
        <f>IFERROR($AS209/$T209,"-")</f>
        <v>6.21875</v>
      </c>
    </row>
    <row r="210" spans="1:46" x14ac:dyDescent="0.3">
      <c r="A210" s="94" t="s">
        <v>488</v>
      </c>
      <c r="B210" s="19" t="s">
        <v>45</v>
      </c>
      <c r="C210" s="19" t="s">
        <v>36</v>
      </c>
      <c r="D210" s="20">
        <v>6</v>
      </c>
      <c r="E210" s="20">
        <v>10</v>
      </c>
      <c r="F210" s="19">
        <v>24</v>
      </c>
      <c r="G210" s="19">
        <v>8</v>
      </c>
      <c r="H210" s="93" t="s">
        <v>436</v>
      </c>
      <c r="I210" s="21" t="s">
        <v>295</v>
      </c>
      <c r="J210" s="30">
        <v>259</v>
      </c>
      <c r="K210" s="37">
        <f>L210-J210</f>
        <v>-7</v>
      </c>
      <c r="L210" s="30">
        <v>252</v>
      </c>
      <c r="M210" s="30">
        <v>189</v>
      </c>
      <c r="N210" s="37">
        <f>O210-M210</f>
        <v>-12</v>
      </c>
      <c r="O210" s="30">
        <v>177</v>
      </c>
      <c r="P210" s="30">
        <v>179</v>
      </c>
      <c r="Q210" s="37">
        <f>R210-P210</f>
        <v>-12</v>
      </c>
      <c r="R210" s="30">
        <v>167</v>
      </c>
      <c r="S210" s="36">
        <v>0.03</v>
      </c>
      <c r="T210" s="81">
        <v>13</v>
      </c>
      <c r="U210" s="81"/>
      <c r="V210" s="64">
        <v>0</v>
      </c>
      <c r="W210" s="30">
        <v>0</v>
      </c>
      <c r="X210" s="30">
        <v>0</v>
      </c>
      <c r="Y210" s="30">
        <v>0</v>
      </c>
      <c r="Z210" s="30">
        <v>0</v>
      </c>
      <c r="AA210" s="30">
        <v>0</v>
      </c>
      <c r="AB210" s="30">
        <v>0</v>
      </c>
      <c r="AC210" s="64">
        <v>0</v>
      </c>
      <c r="AD210" s="30">
        <v>0</v>
      </c>
      <c r="AE210" s="30">
        <v>0</v>
      </c>
      <c r="AF210" s="30">
        <v>0</v>
      </c>
      <c r="AG210" s="30">
        <v>62</v>
      </c>
      <c r="AH210" s="30">
        <v>42</v>
      </c>
      <c r="AI210" s="30">
        <v>464</v>
      </c>
      <c r="AJ210" s="30">
        <v>3</v>
      </c>
      <c r="AK210" s="30">
        <v>23</v>
      </c>
      <c r="AL210" s="64">
        <v>0</v>
      </c>
      <c r="AM210" s="30">
        <v>0</v>
      </c>
      <c r="AN210" s="66">
        <v>0</v>
      </c>
      <c r="AO210" s="30">
        <v>1</v>
      </c>
      <c r="AP210" s="67">
        <v>1</v>
      </c>
      <c r="AQ210" s="17">
        <v>0</v>
      </c>
      <c r="AR210" s="17">
        <v>0</v>
      </c>
      <c r="AS210" s="68">
        <f>IFERROR($V210*$V$2+$W210*$W$2+IF($X$2=0,0,$X210/$X$2)+$Y210*$Y$2+$Z210*$Z$2+$AA210*$AA$2+$AC210*$AC$2+IF($AD$2=0,0,$AD210/$AD$2)+$AE$2*$AE210+$AH210*$AH$2+IF($AI$2=0,0,$AI210/$AI$2)+$AJ210*$AJ$2+IF($AL$2=0,0,$AL210/$AL$2)+$AM210*$AM$2+$AN210*$AN$2+$AO210*$AO$2+$AP210*$AP$2,0)</f>
        <v>62.400000000000006</v>
      </c>
      <c r="AT210" s="72">
        <f>IFERROR($AS210/$T210,"-")</f>
        <v>4.8000000000000007</v>
      </c>
    </row>
    <row r="211" spans="1:46" x14ac:dyDescent="0.3">
      <c r="A211" s="94" t="s">
        <v>145</v>
      </c>
      <c r="B211" s="19" t="s">
        <v>43</v>
      </c>
      <c r="C211" s="19" t="s">
        <v>24</v>
      </c>
      <c r="D211" s="19">
        <v>10</v>
      </c>
      <c r="E211" s="19">
        <v>6</v>
      </c>
      <c r="F211" s="19">
        <v>10</v>
      </c>
      <c r="G211" s="19">
        <v>11</v>
      </c>
      <c r="H211" s="93" t="s">
        <v>436</v>
      </c>
      <c r="I211" s="21" t="s">
        <v>295</v>
      </c>
      <c r="J211" s="30">
        <v>13</v>
      </c>
      <c r="K211" s="37">
        <f>L211-J211</f>
        <v>6</v>
      </c>
      <c r="L211" s="30">
        <v>19</v>
      </c>
      <c r="M211" s="30">
        <v>15</v>
      </c>
      <c r="N211" s="37">
        <f>O211-M211</f>
        <v>-1</v>
      </c>
      <c r="O211" s="30">
        <v>14</v>
      </c>
      <c r="P211" s="30">
        <v>13</v>
      </c>
      <c r="Q211" s="37">
        <f>R211-P211</f>
        <v>0</v>
      </c>
      <c r="R211" s="30">
        <v>13</v>
      </c>
      <c r="S211" s="36">
        <v>1</v>
      </c>
      <c r="T211" s="81">
        <v>16</v>
      </c>
      <c r="U211" s="81"/>
      <c r="V211" s="64">
        <v>0</v>
      </c>
      <c r="W211" s="30">
        <v>0</v>
      </c>
      <c r="X211" s="30">
        <v>0</v>
      </c>
      <c r="Y211" s="30">
        <v>0</v>
      </c>
      <c r="Z211" s="30">
        <v>0</v>
      </c>
      <c r="AA211" s="30">
        <v>0</v>
      </c>
      <c r="AB211" s="30">
        <v>0</v>
      </c>
      <c r="AC211" s="64">
        <v>0</v>
      </c>
      <c r="AD211" s="30">
        <v>0</v>
      </c>
      <c r="AE211" s="30">
        <v>0</v>
      </c>
      <c r="AF211" s="30">
        <v>0</v>
      </c>
      <c r="AG211" s="30">
        <v>173</v>
      </c>
      <c r="AH211" s="30">
        <v>109</v>
      </c>
      <c r="AI211" s="30">
        <v>1502</v>
      </c>
      <c r="AJ211" s="30">
        <v>14</v>
      </c>
      <c r="AK211" s="30">
        <v>76</v>
      </c>
      <c r="AL211" s="64">
        <v>0</v>
      </c>
      <c r="AM211" s="30">
        <v>0</v>
      </c>
      <c r="AN211" s="66">
        <v>0</v>
      </c>
      <c r="AO211" s="30">
        <v>3</v>
      </c>
      <c r="AP211" s="67">
        <v>2</v>
      </c>
      <c r="AQ211" s="17">
        <v>0</v>
      </c>
      <c r="AR211" s="17">
        <v>1</v>
      </c>
      <c r="AS211" s="68">
        <f>IFERROR($V211*$V$2+$W211*$W$2+IF($X$2=0,0,$X211/$X$2)+$Y211*$Y$2+$Z211*$Z$2+$AA211*$AA$2+$AC211*$AC$2+IF($AD$2=0,0,$AD211/$AD$2)+$AE$2*$AE211+$AH211*$AH$2+IF($AI$2=0,0,$AI211/$AI$2)+$AJ211*$AJ$2+IF($AL$2=0,0,$AL211/$AL$2)+$AM211*$AM$2+$AN211*$AN$2+$AO211*$AO$2+$AP211*$AP$2,0)</f>
        <v>230.2</v>
      </c>
      <c r="AT211" s="72">
        <f>IFERROR($AS211/$T211,"-")</f>
        <v>14.387499999999999</v>
      </c>
    </row>
    <row r="212" spans="1:46" x14ac:dyDescent="0.3">
      <c r="A212" s="94" t="s">
        <v>417</v>
      </c>
      <c r="B212" s="19" t="s">
        <v>42</v>
      </c>
      <c r="C212" s="19" t="s">
        <v>24</v>
      </c>
      <c r="D212" s="19">
        <v>10</v>
      </c>
      <c r="E212" s="19">
        <v>6</v>
      </c>
      <c r="F212" s="19">
        <v>10</v>
      </c>
      <c r="G212" s="19">
        <v>11</v>
      </c>
      <c r="H212" s="93" t="s">
        <v>436</v>
      </c>
      <c r="I212" s="21" t="s">
        <v>295</v>
      </c>
      <c r="J212" s="30">
        <v>111</v>
      </c>
      <c r="K212" s="37">
        <f>L212-J212</f>
        <v>26</v>
      </c>
      <c r="L212" s="30">
        <v>137</v>
      </c>
      <c r="M212" s="30">
        <v>108</v>
      </c>
      <c r="N212" s="37">
        <f>O212-M212</f>
        <v>2</v>
      </c>
      <c r="O212" s="30">
        <v>110</v>
      </c>
      <c r="P212" s="30">
        <v>96</v>
      </c>
      <c r="Q212" s="37">
        <f>R212-P212</f>
        <v>3</v>
      </c>
      <c r="R212" s="30">
        <v>99</v>
      </c>
      <c r="S212" s="36">
        <v>0.27</v>
      </c>
      <c r="T212" s="81">
        <v>11</v>
      </c>
      <c r="U212" s="81"/>
      <c r="V212" s="64">
        <v>0</v>
      </c>
      <c r="W212" s="30">
        <v>0</v>
      </c>
      <c r="X212" s="30">
        <v>0</v>
      </c>
      <c r="Y212" s="30">
        <v>0</v>
      </c>
      <c r="Z212" s="30">
        <v>0</v>
      </c>
      <c r="AA212" s="30">
        <v>0</v>
      </c>
      <c r="AB212" s="30">
        <v>0</v>
      </c>
      <c r="AC212" s="64">
        <v>70</v>
      </c>
      <c r="AD212" s="30">
        <v>313</v>
      </c>
      <c r="AE212" s="30">
        <v>1</v>
      </c>
      <c r="AF212" s="30">
        <v>18</v>
      </c>
      <c r="AG212" s="30">
        <v>63</v>
      </c>
      <c r="AH212" s="30">
        <v>47</v>
      </c>
      <c r="AI212" s="30">
        <v>388</v>
      </c>
      <c r="AJ212" s="30">
        <v>2</v>
      </c>
      <c r="AK212" s="30">
        <v>21</v>
      </c>
      <c r="AL212" s="64">
        <v>20</v>
      </c>
      <c r="AM212" s="30">
        <v>0</v>
      </c>
      <c r="AN212" s="66">
        <v>0</v>
      </c>
      <c r="AO212" s="30">
        <v>2</v>
      </c>
      <c r="AP212" s="67">
        <v>0</v>
      </c>
      <c r="AQ212" s="17">
        <v>0</v>
      </c>
      <c r="AR212" s="17">
        <v>0</v>
      </c>
      <c r="AS212" s="68">
        <f>IFERROR($V212*$V$2+$W212*$W$2+IF($X$2=0,0,$X212/$X$2)+$Y212*$Y$2+$Z212*$Z$2+$AA212*$AA$2+$AC212*$AC$2+IF($AD$2=0,0,$AD212/$AD$2)+$AE$2*$AE212+$AH212*$AH$2+IF($AI$2=0,0,$AI212/$AI$2)+$AJ212*$AJ$2+IF($AL$2=0,0,$AL212/$AL$2)+$AM212*$AM$2+$AN212*$AN$2+$AO212*$AO$2+$AP212*$AP$2,0)</f>
        <v>88.1</v>
      </c>
      <c r="AT212" s="72">
        <f>IFERROR($AS212/$T212,"-")</f>
        <v>8.0090909090909079</v>
      </c>
    </row>
    <row r="213" spans="1:46" x14ac:dyDescent="0.3">
      <c r="A213" s="94" t="s">
        <v>208</v>
      </c>
      <c r="B213" s="19" t="s">
        <v>43</v>
      </c>
      <c r="C213" s="19" t="s">
        <v>24</v>
      </c>
      <c r="D213" s="19">
        <v>10</v>
      </c>
      <c r="E213" s="19">
        <v>6</v>
      </c>
      <c r="F213" s="19">
        <v>10</v>
      </c>
      <c r="G213" s="19">
        <v>11</v>
      </c>
      <c r="H213" s="93" t="s">
        <v>562</v>
      </c>
      <c r="I213" s="21" t="s">
        <v>295</v>
      </c>
      <c r="J213" s="30">
        <v>36</v>
      </c>
      <c r="K213" s="37">
        <f>L213-J213</f>
        <v>4</v>
      </c>
      <c r="L213" s="30">
        <v>40</v>
      </c>
      <c r="M213" s="30">
        <v>38</v>
      </c>
      <c r="N213" s="37">
        <f>O213-M213</f>
        <v>1</v>
      </c>
      <c r="O213" s="30">
        <v>39</v>
      </c>
      <c r="P213" s="30">
        <v>37</v>
      </c>
      <c r="Q213" s="37">
        <f>R213-P213</f>
        <v>0</v>
      </c>
      <c r="R213" s="30">
        <v>37</v>
      </c>
      <c r="S213" s="36">
        <v>0.97</v>
      </c>
      <c r="T213" s="81">
        <v>15</v>
      </c>
      <c r="U213" s="81"/>
      <c r="V213" s="64">
        <v>0</v>
      </c>
      <c r="W213" s="30">
        <v>0</v>
      </c>
      <c r="X213" s="30">
        <v>0</v>
      </c>
      <c r="Y213" s="30">
        <v>0</v>
      </c>
      <c r="Z213" s="30">
        <v>0</v>
      </c>
      <c r="AA213" s="30">
        <v>0</v>
      </c>
      <c r="AB213" s="30">
        <v>0</v>
      </c>
      <c r="AC213" s="64">
        <v>0</v>
      </c>
      <c r="AD213" s="30">
        <v>0</v>
      </c>
      <c r="AE213" s="30">
        <v>0</v>
      </c>
      <c r="AF213" s="30">
        <v>0</v>
      </c>
      <c r="AG213" s="30">
        <v>132</v>
      </c>
      <c r="AH213" s="30">
        <v>80</v>
      </c>
      <c r="AI213" s="30">
        <v>1027</v>
      </c>
      <c r="AJ213" s="30">
        <v>12</v>
      </c>
      <c r="AK213" s="30">
        <v>60</v>
      </c>
      <c r="AL213" s="64">
        <v>11</v>
      </c>
      <c r="AM213" s="30">
        <v>0</v>
      </c>
      <c r="AN213" s="66">
        <v>0</v>
      </c>
      <c r="AO213" s="30">
        <v>1</v>
      </c>
      <c r="AP213" s="67">
        <v>1</v>
      </c>
      <c r="AQ213" s="17">
        <v>0</v>
      </c>
      <c r="AR213" s="17">
        <v>0</v>
      </c>
      <c r="AS213" s="68">
        <f>IFERROR($V213*$V$2+$W213*$W$2+IF($X$2=0,0,$X213/$X$2)+$Y213*$Y$2+$Z213*$Z$2+$AA213*$AA$2+$AC213*$AC$2+IF($AD$2=0,0,$AD213/$AD$2)+$AE$2*$AE213+$AH213*$AH$2+IF($AI$2=0,0,$AI213/$AI$2)+$AJ213*$AJ$2+IF($AL$2=0,0,$AL213/$AL$2)+$AM213*$AM$2+$AN213*$AN$2+$AO213*$AO$2+$AP213*$AP$2,0)</f>
        <v>172.7</v>
      </c>
      <c r="AT213" s="72">
        <f>IFERROR($AS213/$T213,"-")</f>
        <v>11.513333333333332</v>
      </c>
    </row>
    <row r="214" spans="1:46" x14ac:dyDescent="0.3">
      <c r="A214" s="94" t="s">
        <v>282</v>
      </c>
      <c r="B214" s="19" t="s">
        <v>42</v>
      </c>
      <c r="C214" s="19" t="s">
        <v>24</v>
      </c>
      <c r="D214" s="19">
        <v>10</v>
      </c>
      <c r="E214" s="19">
        <v>6</v>
      </c>
      <c r="F214" s="19">
        <v>10</v>
      </c>
      <c r="G214" s="19">
        <v>11</v>
      </c>
      <c r="H214" s="93" t="s">
        <v>491</v>
      </c>
      <c r="I214" s="21" t="s">
        <v>295</v>
      </c>
      <c r="J214" s="30">
        <v>238</v>
      </c>
      <c r="K214" s="37">
        <f>L214-J214</f>
        <v>-7</v>
      </c>
      <c r="L214" s="30">
        <v>231</v>
      </c>
      <c r="M214" s="30">
        <v>300</v>
      </c>
      <c r="N214" s="37">
        <f>O214-M214</f>
        <v>0</v>
      </c>
      <c r="O214" s="30">
        <v>300</v>
      </c>
      <c r="P214" s="30">
        <v>0</v>
      </c>
      <c r="Q214" s="37">
        <f>R214-P214</f>
        <v>300</v>
      </c>
      <c r="R214" s="30">
        <v>300</v>
      </c>
      <c r="S214" s="36">
        <v>0.01</v>
      </c>
      <c r="T214" s="81">
        <v>8</v>
      </c>
      <c r="U214" s="81"/>
      <c r="V214" s="64">
        <v>0</v>
      </c>
      <c r="W214" s="30">
        <v>0</v>
      </c>
      <c r="X214" s="30">
        <v>0</v>
      </c>
      <c r="Y214" s="30">
        <v>0</v>
      </c>
      <c r="Z214" s="30">
        <v>0</v>
      </c>
      <c r="AA214" s="30">
        <v>0</v>
      </c>
      <c r="AB214" s="30">
        <v>0</v>
      </c>
      <c r="AC214" s="64">
        <v>56</v>
      </c>
      <c r="AD214" s="30">
        <v>180</v>
      </c>
      <c r="AE214" s="30">
        <v>4</v>
      </c>
      <c r="AF214" s="30">
        <v>14</v>
      </c>
      <c r="AG214" s="30">
        <v>20</v>
      </c>
      <c r="AH214" s="30">
        <v>17</v>
      </c>
      <c r="AI214" s="30">
        <v>115</v>
      </c>
      <c r="AJ214" s="30">
        <v>0</v>
      </c>
      <c r="AK214" s="30">
        <v>4</v>
      </c>
      <c r="AL214" s="64">
        <v>33</v>
      </c>
      <c r="AM214" s="30">
        <v>0</v>
      </c>
      <c r="AN214" s="66">
        <v>0</v>
      </c>
      <c r="AO214" s="30">
        <v>0</v>
      </c>
      <c r="AP214" s="67">
        <v>0</v>
      </c>
      <c r="AQ214" s="17">
        <v>0</v>
      </c>
      <c r="AR214" s="17">
        <v>0</v>
      </c>
      <c r="AS214" s="68">
        <f>IFERROR($V214*$V$2+$W214*$W$2+IF($X$2=0,0,$X214/$X$2)+$Y214*$Y$2+$Z214*$Z$2+$AA214*$AA$2+$AC214*$AC$2+IF($AD$2=0,0,$AD214/$AD$2)+$AE$2*$AE214+$AH214*$AH$2+IF($AI$2=0,0,$AI214/$AI$2)+$AJ214*$AJ$2+IF($AL$2=0,0,$AL214/$AL$2)+$AM214*$AM$2+$AN214*$AN$2+$AO214*$AO$2+$AP214*$AP$2,0)</f>
        <v>53.5</v>
      </c>
      <c r="AT214" s="72">
        <f>IFERROR($AS214/$T214,"-")</f>
        <v>6.6875</v>
      </c>
    </row>
    <row r="215" spans="1:46" x14ac:dyDescent="0.3">
      <c r="A215" s="94" t="s">
        <v>137</v>
      </c>
      <c r="B215" s="19" t="s">
        <v>42</v>
      </c>
      <c r="C215" s="19" t="s">
        <v>24</v>
      </c>
      <c r="D215" s="19">
        <v>10</v>
      </c>
      <c r="E215" s="19">
        <v>6</v>
      </c>
      <c r="F215" s="19">
        <v>10</v>
      </c>
      <c r="G215" s="19">
        <v>11</v>
      </c>
      <c r="H215" s="93" t="s">
        <v>563</v>
      </c>
      <c r="I215" s="21" t="s">
        <v>295</v>
      </c>
      <c r="J215" s="30">
        <v>43</v>
      </c>
      <c r="K215" s="37">
        <f>L215-J215</f>
        <v>-5</v>
      </c>
      <c r="L215" s="30">
        <v>38</v>
      </c>
      <c r="M215" s="30">
        <v>41</v>
      </c>
      <c r="N215" s="37">
        <f>O215-M215</f>
        <v>6</v>
      </c>
      <c r="O215" s="30">
        <v>47</v>
      </c>
      <c r="P215" s="30">
        <v>48</v>
      </c>
      <c r="Q215" s="37">
        <f>R215-P215</f>
        <v>4</v>
      </c>
      <c r="R215" s="30">
        <v>52</v>
      </c>
      <c r="S215" s="36">
        <v>0.97</v>
      </c>
      <c r="T215" s="81">
        <v>13</v>
      </c>
      <c r="U215" s="81"/>
      <c r="V215" s="64">
        <v>0</v>
      </c>
      <c r="W215" s="30">
        <v>0</v>
      </c>
      <c r="X215" s="30">
        <v>0</v>
      </c>
      <c r="Y215" s="30">
        <v>0</v>
      </c>
      <c r="Z215" s="30">
        <v>0</v>
      </c>
      <c r="AA215" s="30">
        <v>0</v>
      </c>
      <c r="AB215" s="30">
        <v>0</v>
      </c>
      <c r="AC215" s="64">
        <v>218</v>
      </c>
      <c r="AD215" s="30">
        <v>898</v>
      </c>
      <c r="AE215" s="30">
        <v>4</v>
      </c>
      <c r="AF215" s="30">
        <v>46</v>
      </c>
      <c r="AG215" s="30">
        <v>58</v>
      </c>
      <c r="AH215" s="30">
        <v>44</v>
      </c>
      <c r="AI215" s="30">
        <v>389</v>
      </c>
      <c r="AJ215" s="30">
        <v>3</v>
      </c>
      <c r="AK215" s="30">
        <v>17</v>
      </c>
      <c r="AL215" s="64">
        <v>0</v>
      </c>
      <c r="AM215" s="30">
        <v>0</v>
      </c>
      <c r="AN215" s="66">
        <v>1</v>
      </c>
      <c r="AO215" s="30">
        <v>2</v>
      </c>
      <c r="AP215" s="67">
        <v>1</v>
      </c>
      <c r="AQ215" s="17">
        <v>0</v>
      </c>
      <c r="AR215" s="17">
        <v>0</v>
      </c>
      <c r="AS215" s="68">
        <f>IFERROR($V215*$V$2+$W215*$W$2+IF($X$2=0,0,$X215/$X$2)+$Y215*$Y$2+$Z215*$Z$2+$AA215*$AA$2+$AC215*$AC$2+IF($AD$2=0,0,$AD215/$AD$2)+$AE$2*$AE215+$AH215*$AH$2+IF($AI$2=0,0,$AI215/$AI$2)+$AJ215*$AJ$2+IF($AL$2=0,0,$AL215/$AL$2)+$AM215*$AM$2+$AN215*$AN$2+$AO215*$AO$2+$AP215*$AP$2,0)</f>
        <v>170.7</v>
      </c>
      <c r="AT215" s="72">
        <f>IFERROR($AS215/$T215,"-")</f>
        <v>13.13076923076923</v>
      </c>
    </row>
    <row r="216" spans="1:46" x14ac:dyDescent="0.3">
      <c r="A216" s="94" t="s">
        <v>270</v>
      </c>
      <c r="B216" s="19" t="s">
        <v>44</v>
      </c>
      <c r="C216" s="19" t="s">
        <v>24</v>
      </c>
      <c r="D216" s="19">
        <v>10</v>
      </c>
      <c r="E216" s="19">
        <v>6</v>
      </c>
      <c r="F216" s="19">
        <v>10</v>
      </c>
      <c r="G216" s="19">
        <v>11</v>
      </c>
      <c r="H216" s="93" t="s">
        <v>436</v>
      </c>
      <c r="I216" s="21" t="s">
        <v>295</v>
      </c>
      <c r="J216" s="30">
        <v>141</v>
      </c>
      <c r="K216" s="37">
        <f>L216-J216</f>
        <v>20</v>
      </c>
      <c r="L216" s="30">
        <v>161</v>
      </c>
      <c r="M216" s="30">
        <v>131</v>
      </c>
      <c r="N216" s="37">
        <f>O216-M216</f>
        <v>2</v>
      </c>
      <c r="O216" s="30">
        <v>133</v>
      </c>
      <c r="P216" s="30">
        <v>142</v>
      </c>
      <c r="Q216" s="37">
        <f>R216-P216</f>
        <v>-4</v>
      </c>
      <c r="R216" s="30">
        <v>138</v>
      </c>
      <c r="S216" s="36">
        <v>0.32</v>
      </c>
      <c r="T216" s="81">
        <v>16</v>
      </c>
      <c r="U216" s="81"/>
      <c r="V216" s="64">
        <v>335</v>
      </c>
      <c r="W216" s="30">
        <v>227</v>
      </c>
      <c r="X216" s="30">
        <v>3905</v>
      </c>
      <c r="Y216" s="30">
        <v>31</v>
      </c>
      <c r="Z216" s="30">
        <v>15</v>
      </c>
      <c r="AA216" s="30">
        <v>19</v>
      </c>
      <c r="AB216" s="30">
        <v>196</v>
      </c>
      <c r="AC216" s="64">
        <v>60</v>
      </c>
      <c r="AD216" s="30">
        <v>270</v>
      </c>
      <c r="AE216" s="30">
        <v>2</v>
      </c>
      <c r="AF216" s="30">
        <v>21</v>
      </c>
      <c r="AG216" s="30">
        <v>0</v>
      </c>
      <c r="AH216" s="30">
        <v>0</v>
      </c>
      <c r="AI216" s="30">
        <v>0</v>
      </c>
      <c r="AJ216" s="30">
        <v>0</v>
      </c>
      <c r="AK216" s="30">
        <v>0</v>
      </c>
      <c r="AL216" s="64">
        <v>0</v>
      </c>
      <c r="AM216" s="30">
        <v>0</v>
      </c>
      <c r="AN216" s="66">
        <v>0</v>
      </c>
      <c r="AO216" s="30">
        <v>5</v>
      </c>
      <c r="AP216" s="67">
        <v>2</v>
      </c>
      <c r="AQ216" s="17">
        <v>0</v>
      </c>
      <c r="AR216" s="17">
        <v>0</v>
      </c>
      <c r="AS216" s="68">
        <f>IFERROR($V216*$V$2+$W216*$W$2+IF($X$2=0,0,$X216/$X$2)+$Y216*$Y$2+$Z216*$Z$2+$AA216*$AA$2+$AC216*$AC$2+IF($AD$2=0,0,$AD216/$AD$2)+$AE$2*$AE216+$AH216*$AH$2+IF($AI$2=0,0,$AI216/$AI$2)+$AJ216*$AJ$2+IF($AL$2=0,0,$AL216/$AL$2)+$AM216*$AM$2+$AN216*$AN$2+$AO216*$AO$2+$AP216*$AP$2,0)</f>
        <v>300.2</v>
      </c>
      <c r="AT216" s="72">
        <f>IFERROR($AS216/$T216,"-")</f>
        <v>18.762499999999999</v>
      </c>
    </row>
    <row r="217" spans="1:46" x14ac:dyDescent="0.3">
      <c r="A217" s="94" t="s">
        <v>319</v>
      </c>
      <c r="B217" s="19" t="s">
        <v>43</v>
      </c>
      <c r="C217" s="19" t="s">
        <v>10</v>
      </c>
      <c r="D217" s="19">
        <v>7</v>
      </c>
      <c r="E217" s="19">
        <v>9</v>
      </c>
      <c r="F217" s="19">
        <v>16</v>
      </c>
      <c r="G217" s="19">
        <v>10</v>
      </c>
      <c r="H217" s="93" t="s">
        <v>436</v>
      </c>
      <c r="I217" s="21" t="s">
        <v>295</v>
      </c>
      <c r="J217" s="30">
        <v>30</v>
      </c>
      <c r="K217" s="37">
        <f>L217-J217</f>
        <v>0</v>
      </c>
      <c r="L217" s="30">
        <v>30</v>
      </c>
      <c r="M217" s="30">
        <v>26</v>
      </c>
      <c r="N217" s="37">
        <f>O217-M217</f>
        <v>1</v>
      </c>
      <c r="O217" s="30">
        <v>27</v>
      </c>
      <c r="P217" s="30">
        <v>24</v>
      </c>
      <c r="Q217" s="37">
        <f>R217-P217</f>
        <v>-1</v>
      </c>
      <c r="R217" s="30">
        <v>23</v>
      </c>
      <c r="S217" s="36">
        <v>0.99</v>
      </c>
      <c r="T217" s="81">
        <v>16</v>
      </c>
      <c r="U217" s="81"/>
      <c r="V217" s="64">
        <v>0</v>
      </c>
      <c r="W217" s="30">
        <v>0</v>
      </c>
      <c r="X217" s="30">
        <v>0</v>
      </c>
      <c r="Y217" s="30">
        <v>0</v>
      </c>
      <c r="Z217" s="30">
        <v>0</v>
      </c>
      <c r="AA217" s="30">
        <v>0</v>
      </c>
      <c r="AB217" s="30">
        <v>0</v>
      </c>
      <c r="AC217" s="64">
        <v>3</v>
      </c>
      <c r="AD217" s="30">
        <v>-3</v>
      </c>
      <c r="AE217" s="30">
        <v>0</v>
      </c>
      <c r="AF217" s="30">
        <v>0</v>
      </c>
      <c r="AG217" s="30">
        <v>130</v>
      </c>
      <c r="AH217" s="30">
        <v>72</v>
      </c>
      <c r="AI217" s="30">
        <v>1070</v>
      </c>
      <c r="AJ217" s="30">
        <v>6</v>
      </c>
      <c r="AK217" s="30">
        <v>45</v>
      </c>
      <c r="AL217" s="64">
        <v>41</v>
      </c>
      <c r="AM217" s="30">
        <v>0</v>
      </c>
      <c r="AN217" s="66">
        <v>0</v>
      </c>
      <c r="AO217" s="30">
        <v>1</v>
      </c>
      <c r="AP217" s="67">
        <v>1</v>
      </c>
      <c r="AQ217" s="17">
        <v>1</v>
      </c>
      <c r="AR217" s="17">
        <v>0</v>
      </c>
      <c r="AS217" s="68">
        <f>IFERROR($V217*$V$2+$W217*$W$2+IF($X$2=0,0,$X217/$X$2)+$Y217*$Y$2+$Z217*$Z$2+$AA217*$AA$2+$AC217*$AC$2+IF($AD$2=0,0,$AD217/$AD$2)+$AE$2*$AE217+$AH217*$AH$2+IF($AI$2=0,0,$AI217/$AI$2)+$AJ217*$AJ$2+IF($AL$2=0,0,$AL217/$AL$2)+$AM217*$AM$2+$AN217*$AN$2+$AO217*$AO$2+$AP217*$AP$2,0)</f>
        <v>140.69999999999999</v>
      </c>
      <c r="AT217" s="72">
        <f>IFERROR($AS217/$T217,"-")</f>
        <v>8.7937499999999993</v>
      </c>
    </row>
    <row r="218" spans="1:46" x14ac:dyDescent="0.3">
      <c r="A218" s="94" t="s">
        <v>346</v>
      </c>
      <c r="B218" s="19" t="s">
        <v>44</v>
      </c>
      <c r="C218" s="19" t="s">
        <v>10</v>
      </c>
      <c r="D218" s="19">
        <v>7</v>
      </c>
      <c r="E218" s="19">
        <v>9</v>
      </c>
      <c r="F218" s="19">
        <v>16</v>
      </c>
      <c r="G218" s="19">
        <v>10</v>
      </c>
      <c r="H218" s="93" t="s">
        <v>436</v>
      </c>
      <c r="I218" s="21" t="s">
        <v>295</v>
      </c>
      <c r="J218" s="30">
        <v>117</v>
      </c>
      <c r="K218" s="37">
        <f>L218-J218</f>
        <v>-14</v>
      </c>
      <c r="L218" s="30">
        <v>103</v>
      </c>
      <c r="M218" s="30">
        <v>116</v>
      </c>
      <c r="N218" s="37">
        <f>O218-M218</f>
        <v>-1</v>
      </c>
      <c r="O218" s="30">
        <v>115</v>
      </c>
      <c r="P218" s="30">
        <v>122</v>
      </c>
      <c r="Q218" s="37">
        <f>R218-P218</f>
        <v>-5</v>
      </c>
      <c r="R218" s="30">
        <v>117</v>
      </c>
      <c r="S218" s="36">
        <v>0.87</v>
      </c>
      <c r="T218" s="81">
        <v>16</v>
      </c>
      <c r="U218" s="81"/>
      <c r="V218" s="64">
        <v>350</v>
      </c>
      <c r="W218" s="30">
        <v>223</v>
      </c>
      <c r="X218" s="30">
        <v>3987</v>
      </c>
      <c r="Y218" s="30">
        <v>32</v>
      </c>
      <c r="Z218" s="30">
        <v>13</v>
      </c>
      <c r="AA218" s="30">
        <v>31</v>
      </c>
      <c r="AB218" s="30">
        <v>183</v>
      </c>
      <c r="AC218" s="64">
        <v>33</v>
      </c>
      <c r="AD218" s="30">
        <v>138</v>
      </c>
      <c r="AE218" s="30">
        <v>0</v>
      </c>
      <c r="AF218" s="30">
        <v>7</v>
      </c>
      <c r="AG218" s="30">
        <v>0</v>
      </c>
      <c r="AH218" s="30">
        <v>0</v>
      </c>
      <c r="AI218" s="30">
        <v>0</v>
      </c>
      <c r="AJ218" s="30">
        <v>0</v>
      </c>
      <c r="AK218" s="30">
        <v>0</v>
      </c>
      <c r="AL218" s="64">
        <v>0</v>
      </c>
      <c r="AM218" s="30">
        <v>0</v>
      </c>
      <c r="AN218" s="66">
        <v>1</v>
      </c>
      <c r="AO218" s="30">
        <v>10</v>
      </c>
      <c r="AP218" s="67">
        <v>3</v>
      </c>
      <c r="AQ218" s="17">
        <v>1</v>
      </c>
      <c r="AR218" s="17">
        <v>0</v>
      </c>
      <c r="AS218" s="68">
        <f>IFERROR($V218*$V$2+$W218*$W$2+IF($X$2=0,0,$X218/$X$2)+$Y218*$Y$2+$Z218*$Z$2+$AA218*$AA$2+$AC218*$AC$2+IF($AD$2=0,0,$AD218/$AD$2)+$AE$2*$AE218+$AH218*$AH$2+IF($AI$2=0,0,$AI218/$AI$2)+$AJ218*$AJ$2+IF($AL$2=0,0,$AL218/$AL$2)+$AM218*$AM$2+$AN218*$AN$2+$AO218*$AO$2+$AP218*$AP$2,0)</f>
        <v>284.28000000000003</v>
      </c>
      <c r="AT218" s="72">
        <f>IFERROR($AS218/$T218,"-")</f>
        <v>17.767500000000002</v>
      </c>
    </row>
    <row r="219" spans="1:46" x14ac:dyDescent="0.3">
      <c r="A219" s="94" t="s">
        <v>313</v>
      </c>
      <c r="B219" s="19" t="s">
        <v>42</v>
      </c>
      <c r="C219" s="19" t="s">
        <v>10</v>
      </c>
      <c r="D219" s="19">
        <v>7</v>
      </c>
      <c r="E219" s="19">
        <v>9</v>
      </c>
      <c r="F219" s="19">
        <v>16</v>
      </c>
      <c r="G219" s="19">
        <v>10</v>
      </c>
      <c r="H219" s="93" t="s">
        <v>436</v>
      </c>
      <c r="I219" s="21" t="s">
        <v>295</v>
      </c>
      <c r="J219" s="30">
        <v>40</v>
      </c>
      <c r="K219" s="37">
        <f>L219-J219</f>
        <v>7</v>
      </c>
      <c r="L219" s="30">
        <v>47</v>
      </c>
      <c r="M219" s="30">
        <v>32</v>
      </c>
      <c r="N219" s="37">
        <f>O219-M219</f>
        <v>0</v>
      </c>
      <c r="O219" s="30">
        <v>32</v>
      </c>
      <c r="P219" s="30">
        <v>39</v>
      </c>
      <c r="Q219" s="37">
        <f>R219-P219</f>
        <v>0</v>
      </c>
      <c r="R219" s="30">
        <v>39</v>
      </c>
      <c r="S219" s="36">
        <v>0.96</v>
      </c>
      <c r="T219" s="81">
        <v>16</v>
      </c>
      <c r="U219" s="81"/>
      <c r="V219" s="64">
        <v>0</v>
      </c>
      <c r="W219" s="30">
        <v>0</v>
      </c>
      <c r="X219" s="30">
        <v>0</v>
      </c>
      <c r="Y219" s="30">
        <v>0</v>
      </c>
      <c r="Z219" s="30">
        <v>0</v>
      </c>
      <c r="AA219" s="30">
        <v>0</v>
      </c>
      <c r="AB219" s="30">
        <v>0</v>
      </c>
      <c r="AC219" s="64">
        <v>266</v>
      </c>
      <c r="AD219" s="30">
        <v>1066</v>
      </c>
      <c r="AE219" s="30">
        <v>6</v>
      </c>
      <c r="AF219" s="30">
        <v>49</v>
      </c>
      <c r="AG219" s="30">
        <v>53</v>
      </c>
      <c r="AH219" s="30">
        <v>41</v>
      </c>
      <c r="AI219" s="30">
        <v>232</v>
      </c>
      <c r="AJ219" s="30">
        <v>0</v>
      </c>
      <c r="AK219" s="30">
        <v>9</v>
      </c>
      <c r="AL219" s="64">
        <v>0</v>
      </c>
      <c r="AM219" s="30">
        <v>0</v>
      </c>
      <c r="AN219" s="66">
        <v>0</v>
      </c>
      <c r="AO219" s="30">
        <v>4</v>
      </c>
      <c r="AP219" s="67">
        <v>1</v>
      </c>
      <c r="AQ219" s="17">
        <v>1</v>
      </c>
      <c r="AR219" s="17">
        <v>0</v>
      </c>
      <c r="AS219" s="68">
        <f>IFERROR($V219*$V$2+$W219*$W$2+IF($X$2=0,0,$X219/$X$2)+$Y219*$Y$2+$Z219*$Z$2+$AA219*$AA$2+$AC219*$AC$2+IF($AD$2=0,0,$AD219/$AD$2)+$AE$2*$AE219+$AH219*$AH$2+IF($AI$2=0,0,$AI219/$AI$2)+$AJ219*$AJ$2+IF($AL$2=0,0,$AL219/$AL$2)+$AM219*$AM$2+$AN219*$AN$2+$AO219*$AO$2+$AP219*$AP$2,0)</f>
        <v>163.79999999999998</v>
      </c>
      <c r="AT219" s="72">
        <f>IFERROR($AS219/$T219,"-")</f>
        <v>10.237499999999999</v>
      </c>
    </row>
    <row r="220" spans="1:46" x14ac:dyDescent="0.3">
      <c r="A220" s="94" t="s">
        <v>510</v>
      </c>
      <c r="B220" s="19" t="s">
        <v>45</v>
      </c>
      <c r="C220" s="19" t="s">
        <v>10</v>
      </c>
      <c r="D220" s="19">
        <v>7</v>
      </c>
      <c r="E220" s="19">
        <v>9</v>
      </c>
      <c r="F220" s="19">
        <v>16</v>
      </c>
      <c r="G220" s="19">
        <v>10</v>
      </c>
      <c r="H220" s="93" t="s">
        <v>509</v>
      </c>
      <c r="I220" s="21" t="s">
        <v>295</v>
      </c>
      <c r="J220" s="30">
        <v>162</v>
      </c>
      <c r="K220" s="37">
        <f>L220-J220</f>
        <v>27</v>
      </c>
      <c r="L220" s="30">
        <v>189</v>
      </c>
      <c r="M220" s="30">
        <v>154</v>
      </c>
      <c r="N220" s="37">
        <f>O220-M220</f>
        <v>1</v>
      </c>
      <c r="O220" s="30">
        <v>155</v>
      </c>
      <c r="P220" s="30">
        <v>149</v>
      </c>
      <c r="Q220" s="37">
        <f>R220-P220</f>
        <v>0</v>
      </c>
      <c r="R220" s="30">
        <v>149</v>
      </c>
      <c r="S220" s="36">
        <v>0.13</v>
      </c>
      <c r="T220" s="81">
        <v>16</v>
      </c>
      <c r="U220" s="81"/>
      <c r="V220" s="64">
        <v>0</v>
      </c>
      <c r="W220" s="30">
        <v>0</v>
      </c>
      <c r="X220" s="30">
        <v>0</v>
      </c>
      <c r="Y220" s="30">
        <v>0</v>
      </c>
      <c r="Z220" s="30">
        <v>0</v>
      </c>
      <c r="AA220" s="30">
        <v>0</v>
      </c>
      <c r="AB220" s="30">
        <v>0</v>
      </c>
      <c r="AC220" s="64">
        <v>0</v>
      </c>
      <c r="AD220" s="30">
        <v>0</v>
      </c>
      <c r="AE220" s="30">
        <v>0</v>
      </c>
      <c r="AF220" s="30">
        <v>0</v>
      </c>
      <c r="AG220" s="30">
        <v>50</v>
      </c>
      <c r="AH220" s="30">
        <v>28</v>
      </c>
      <c r="AI220" s="30">
        <v>329</v>
      </c>
      <c r="AJ220" s="30">
        <v>3</v>
      </c>
      <c r="AK220" s="30">
        <v>20</v>
      </c>
      <c r="AL220" s="64">
        <v>0</v>
      </c>
      <c r="AM220" s="30">
        <v>0</v>
      </c>
      <c r="AN220" s="66">
        <v>0</v>
      </c>
      <c r="AO220" s="30">
        <v>0</v>
      </c>
      <c r="AP220" s="67">
        <v>0</v>
      </c>
      <c r="AQ220" s="17">
        <v>0</v>
      </c>
      <c r="AR220" s="17">
        <v>0</v>
      </c>
      <c r="AS220" s="68">
        <f>IFERROR($V220*$V$2+$W220*$W$2+IF($X$2=0,0,$X220/$X$2)+$Y220*$Y$2+$Z220*$Z$2+$AA220*$AA$2+$AC220*$AC$2+IF($AD$2=0,0,$AD220/$AD$2)+$AE$2*$AE220+$AH220*$AH$2+IF($AI$2=0,0,$AI220/$AI$2)+$AJ220*$AJ$2+IF($AL$2=0,0,$AL220/$AL$2)+$AM220*$AM$2+$AN220*$AN$2+$AO220*$AO$2+$AP220*$AP$2,0)</f>
        <v>50.9</v>
      </c>
      <c r="AT220" s="72">
        <f>IFERROR($AS220/$T220,"-")</f>
        <v>3.1812499999999999</v>
      </c>
    </row>
    <row r="221" spans="1:46" x14ac:dyDescent="0.3">
      <c r="A221" s="94" t="s">
        <v>518</v>
      </c>
      <c r="B221" s="19" t="s">
        <v>42</v>
      </c>
      <c r="C221" s="19" t="s">
        <v>10</v>
      </c>
      <c r="D221" s="19">
        <v>7</v>
      </c>
      <c r="E221" s="19">
        <v>9</v>
      </c>
      <c r="F221" s="19">
        <v>16</v>
      </c>
      <c r="G221" s="19">
        <v>10</v>
      </c>
      <c r="H221" s="93" t="s">
        <v>436</v>
      </c>
      <c r="I221" s="21" t="s">
        <v>295</v>
      </c>
      <c r="J221" s="30">
        <v>169</v>
      </c>
      <c r="K221" s="37">
        <f>L221-J221</f>
        <v>4</v>
      </c>
      <c r="L221" s="30">
        <v>173</v>
      </c>
      <c r="M221" s="30">
        <v>136</v>
      </c>
      <c r="N221" s="37">
        <f>O221-M221</f>
        <v>5</v>
      </c>
      <c r="O221" s="30">
        <v>141</v>
      </c>
      <c r="P221" s="30">
        <v>135</v>
      </c>
      <c r="Q221" s="37">
        <f>R221-P221</f>
        <v>-5</v>
      </c>
      <c r="R221" s="30">
        <v>130</v>
      </c>
      <c r="S221" s="36">
        <v>0.14000000000000001</v>
      </c>
      <c r="T221" s="81" t="s">
        <v>295</v>
      </c>
      <c r="U221" s="81"/>
      <c r="V221" s="64" t="s">
        <v>295</v>
      </c>
      <c r="W221" s="30" t="s">
        <v>295</v>
      </c>
      <c r="X221" s="30" t="s">
        <v>295</v>
      </c>
      <c r="Y221" s="30" t="s">
        <v>295</v>
      </c>
      <c r="Z221" s="30" t="s">
        <v>295</v>
      </c>
      <c r="AA221" s="30" t="s">
        <v>295</v>
      </c>
      <c r="AB221" s="30" t="s">
        <v>295</v>
      </c>
      <c r="AC221" s="64" t="s">
        <v>295</v>
      </c>
      <c r="AD221" s="30" t="s">
        <v>295</v>
      </c>
      <c r="AE221" s="30" t="s">
        <v>295</v>
      </c>
      <c r="AF221" s="30" t="s">
        <v>295</v>
      </c>
      <c r="AG221" s="30" t="s">
        <v>295</v>
      </c>
      <c r="AH221" s="30" t="s">
        <v>295</v>
      </c>
      <c r="AI221" s="30" t="s">
        <v>295</v>
      </c>
      <c r="AJ221" s="30" t="s">
        <v>295</v>
      </c>
      <c r="AK221" s="30" t="s">
        <v>295</v>
      </c>
      <c r="AL221" s="64" t="s">
        <v>295</v>
      </c>
      <c r="AM221" s="30" t="s">
        <v>295</v>
      </c>
      <c r="AN221" s="66" t="s">
        <v>295</v>
      </c>
      <c r="AO221" s="30" t="s">
        <v>295</v>
      </c>
      <c r="AP221" s="67" t="s">
        <v>295</v>
      </c>
      <c r="AQ221" s="17">
        <v>0</v>
      </c>
      <c r="AR221" s="17">
        <v>0</v>
      </c>
      <c r="AS221" s="68">
        <f>IFERROR($V221*$V$2+$W221*$W$2+IF($X$2=0,0,$X221/$X$2)+$Y221*$Y$2+$Z221*$Z$2+$AA221*$AA$2+$AC221*$AC$2+IF($AD$2=0,0,$AD221/$AD$2)+$AE$2*$AE221+$AH221*$AH$2+IF($AI$2=0,0,$AI221/$AI$2)+$AJ221*$AJ$2+IF($AL$2=0,0,$AL221/$AL$2)+$AM221*$AM$2+$AN221*$AN$2+$AO221*$AO$2+$AP221*$AP$2,0)</f>
        <v>0</v>
      </c>
      <c r="AT221" s="72" t="str">
        <f>IFERROR($AS221/$T221,"-")</f>
        <v>-</v>
      </c>
    </row>
    <row r="222" spans="1:46" x14ac:dyDescent="0.3">
      <c r="A222" s="94" t="s">
        <v>174</v>
      </c>
      <c r="B222" s="19" t="s">
        <v>43</v>
      </c>
      <c r="C222" s="19" t="s">
        <v>10</v>
      </c>
      <c r="D222" s="19">
        <v>7</v>
      </c>
      <c r="E222" s="19">
        <v>9</v>
      </c>
      <c r="F222" s="19">
        <v>16</v>
      </c>
      <c r="G222" s="19">
        <v>10</v>
      </c>
      <c r="H222" s="93" t="s">
        <v>436</v>
      </c>
      <c r="I222" s="21" t="s">
        <v>295</v>
      </c>
      <c r="J222" s="30">
        <v>78</v>
      </c>
      <c r="K222" s="37">
        <f>L222-J222</f>
        <v>12</v>
      </c>
      <c r="L222" s="30">
        <v>90</v>
      </c>
      <c r="M222" s="30">
        <v>78</v>
      </c>
      <c r="N222" s="37">
        <f>O222-M222</f>
        <v>5</v>
      </c>
      <c r="O222" s="30">
        <v>83</v>
      </c>
      <c r="P222" s="30">
        <v>69</v>
      </c>
      <c r="Q222" s="37">
        <f>R222-P222</f>
        <v>3</v>
      </c>
      <c r="R222" s="30">
        <v>72</v>
      </c>
      <c r="S222" s="36">
        <v>0.9</v>
      </c>
      <c r="T222" s="81">
        <v>16</v>
      </c>
      <c r="U222" s="81"/>
      <c r="V222" s="64">
        <v>0</v>
      </c>
      <c r="W222" s="30">
        <v>0</v>
      </c>
      <c r="X222" s="30">
        <v>0</v>
      </c>
      <c r="Y222" s="30">
        <v>0</v>
      </c>
      <c r="Z222" s="30">
        <v>0</v>
      </c>
      <c r="AA222" s="30">
        <v>0</v>
      </c>
      <c r="AB222" s="30">
        <v>0</v>
      </c>
      <c r="AC222" s="64">
        <v>0</v>
      </c>
      <c r="AD222" s="30">
        <v>0</v>
      </c>
      <c r="AE222" s="30">
        <v>0</v>
      </c>
      <c r="AF222" s="30">
        <v>0</v>
      </c>
      <c r="AG222" s="30">
        <v>146</v>
      </c>
      <c r="AH222" s="30">
        <v>85</v>
      </c>
      <c r="AI222" s="30">
        <v>922</v>
      </c>
      <c r="AJ222" s="30">
        <v>9</v>
      </c>
      <c r="AK222" s="30">
        <v>45</v>
      </c>
      <c r="AL222" s="64">
        <v>0</v>
      </c>
      <c r="AM222" s="30">
        <v>0</v>
      </c>
      <c r="AN222" s="66">
        <v>0</v>
      </c>
      <c r="AO222" s="30">
        <v>1</v>
      </c>
      <c r="AP222" s="67">
        <v>0</v>
      </c>
      <c r="AQ222" s="17">
        <v>0</v>
      </c>
      <c r="AR222" s="17">
        <v>0</v>
      </c>
      <c r="AS222" s="68">
        <f>IFERROR($V222*$V$2+$W222*$W$2+IF($X$2=0,0,$X222/$X$2)+$Y222*$Y$2+$Z222*$Z$2+$AA222*$AA$2+$AC222*$AC$2+IF($AD$2=0,0,$AD222/$AD$2)+$AE$2*$AE222+$AH222*$AH$2+IF($AI$2=0,0,$AI222/$AI$2)+$AJ222*$AJ$2+IF($AL$2=0,0,$AL222/$AL$2)+$AM222*$AM$2+$AN222*$AN$2+$AO222*$AO$2+$AP222*$AP$2,0)</f>
        <v>146.19999999999999</v>
      </c>
      <c r="AT222" s="72">
        <f>IFERROR($AS222/$T222,"-")</f>
        <v>9.1374999999999993</v>
      </c>
    </row>
    <row r="223" spans="1:46" x14ac:dyDescent="0.3">
      <c r="A223" s="94" t="s">
        <v>356</v>
      </c>
      <c r="B223" s="19" t="s">
        <v>45</v>
      </c>
      <c r="C223" s="19" t="s">
        <v>10</v>
      </c>
      <c r="D223" s="19">
        <v>7</v>
      </c>
      <c r="E223" s="19">
        <v>9</v>
      </c>
      <c r="F223" s="19">
        <v>16</v>
      </c>
      <c r="G223" s="19">
        <v>10</v>
      </c>
      <c r="H223" s="93" t="s">
        <v>436</v>
      </c>
      <c r="I223" s="21" t="s">
        <v>295</v>
      </c>
      <c r="J223" s="30">
        <v>300</v>
      </c>
      <c r="K223" s="37">
        <f>L223-J223</f>
        <v>0</v>
      </c>
      <c r="L223" s="30">
        <v>300</v>
      </c>
      <c r="M223" s="30">
        <v>300</v>
      </c>
      <c r="N223" s="37">
        <f>O223-M223</f>
        <v>0</v>
      </c>
      <c r="O223" s="30">
        <v>300</v>
      </c>
      <c r="P223" s="30">
        <v>300</v>
      </c>
      <c r="Q223" s="37">
        <f>R223-P223</f>
        <v>0</v>
      </c>
      <c r="R223" s="30">
        <v>300</v>
      </c>
      <c r="S223" s="36">
        <v>0</v>
      </c>
      <c r="T223" s="81">
        <v>16</v>
      </c>
      <c r="U223" s="81"/>
      <c r="V223" s="64">
        <v>0</v>
      </c>
      <c r="W223" s="30">
        <v>0</v>
      </c>
      <c r="X223" s="30">
        <v>0</v>
      </c>
      <c r="Y223" s="30">
        <v>0</v>
      </c>
      <c r="Z223" s="30">
        <v>0</v>
      </c>
      <c r="AA223" s="30">
        <v>0</v>
      </c>
      <c r="AB223" s="30">
        <v>0</v>
      </c>
      <c r="AC223" s="64">
        <v>0</v>
      </c>
      <c r="AD223" s="30">
        <v>0</v>
      </c>
      <c r="AE223" s="30">
        <v>0</v>
      </c>
      <c r="AF223" s="30">
        <v>0</v>
      </c>
      <c r="AG223" s="30">
        <v>46</v>
      </c>
      <c r="AH223" s="30">
        <v>32</v>
      </c>
      <c r="AI223" s="30">
        <v>280</v>
      </c>
      <c r="AJ223" s="30">
        <v>1</v>
      </c>
      <c r="AK223" s="30">
        <v>12</v>
      </c>
      <c r="AL223" s="64">
        <v>0</v>
      </c>
      <c r="AM223" s="30">
        <v>0</v>
      </c>
      <c r="AN223" s="66">
        <v>0</v>
      </c>
      <c r="AO223" s="30">
        <v>2</v>
      </c>
      <c r="AP223" s="67">
        <v>0</v>
      </c>
      <c r="AQ223" s="17">
        <v>0</v>
      </c>
      <c r="AR223" s="17">
        <v>0</v>
      </c>
      <c r="AS223" s="68">
        <f>IFERROR($V223*$V$2+$W223*$W$2+IF($X$2=0,0,$X223/$X$2)+$Y223*$Y$2+$Z223*$Z$2+$AA223*$AA$2+$AC223*$AC$2+IF($AD$2=0,0,$AD223/$AD$2)+$AE$2*$AE223+$AH223*$AH$2+IF($AI$2=0,0,$AI223/$AI$2)+$AJ223*$AJ$2+IF($AL$2=0,0,$AL223/$AL$2)+$AM223*$AM$2+$AN223*$AN$2+$AO223*$AO$2+$AP223*$AP$2,0)</f>
        <v>34</v>
      </c>
      <c r="AT223" s="72">
        <f>IFERROR($AS223/$T223,"-")</f>
        <v>2.125</v>
      </c>
    </row>
    <row r="224" spans="1:46" x14ac:dyDescent="0.3">
      <c r="A224" s="94" t="s">
        <v>473</v>
      </c>
      <c r="B224" s="19" t="s">
        <v>43</v>
      </c>
      <c r="C224" s="19" t="s">
        <v>10</v>
      </c>
      <c r="D224" s="19">
        <v>7</v>
      </c>
      <c r="E224" s="19">
        <v>9</v>
      </c>
      <c r="F224" s="19">
        <v>16</v>
      </c>
      <c r="G224" s="19">
        <v>10</v>
      </c>
      <c r="H224" s="93" t="s">
        <v>436</v>
      </c>
      <c r="I224" s="21" t="s">
        <v>295</v>
      </c>
      <c r="J224" s="30">
        <v>173</v>
      </c>
      <c r="K224" s="37">
        <f>L224-J224</f>
        <v>127</v>
      </c>
      <c r="L224" s="30">
        <v>300</v>
      </c>
      <c r="M224" s="30">
        <v>219</v>
      </c>
      <c r="N224" s="37">
        <f>O224-M224</f>
        <v>-18</v>
      </c>
      <c r="O224" s="30">
        <v>201</v>
      </c>
      <c r="P224" s="30">
        <v>222</v>
      </c>
      <c r="Q224" s="37">
        <f>R224-P224</f>
        <v>-16</v>
      </c>
      <c r="R224" s="30">
        <v>206</v>
      </c>
      <c r="S224" s="36">
        <v>0.03</v>
      </c>
      <c r="T224" s="81">
        <v>16</v>
      </c>
      <c r="U224" s="81"/>
      <c r="V224" s="64">
        <v>0</v>
      </c>
      <c r="W224" s="30">
        <v>0</v>
      </c>
      <c r="X224" s="30">
        <v>0</v>
      </c>
      <c r="Y224" s="30">
        <v>0</v>
      </c>
      <c r="Z224" s="30">
        <v>0</v>
      </c>
      <c r="AA224" s="30">
        <v>0</v>
      </c>
      <c r="AB224" s="30">
        <v>0</v>
      </c>
      <c r="AC224" s="64">
        <v>0</v>
      </c>
      <c r="AD224" s="30">
        <v>0</v>
      </c>
      <c r="AE224" s="30">
        <v>0</v>
      </c>
      <c r="AF224" s="30">
        <v>0</v>
      </c>
      <c r="AG224" s="30">
        <v>55</v>
      </c>
      <c r="AH224" s="30">
        <v>32</v>
      </c>
      <c r="AI224" s="30">
        <v>480</v>
      </c>
      <c r="AJ224" s="30">
        <v>5</v>
      </c>
      <c r="AK224" s="30">
        <v>21</v>
      </c>
      <c r="AL224" s="64">
        <v>47</v>
      </c>
      <c r="AM224" s="30">
        <v>0</v>
      </c>
      <c r="AN224" s="66">
        <v>1</v>
      </c>
      <c r="AO224" s="30">
        <v>0</v>
      </c>
      <c r="AP224" s="67">
        <v>0</v>
      </c>
      <c r="AQ224" s="17">
        <v>0</v>
      </c>
      <c r="AR224" s="17">
        <v>0</v>
      </c>
      <c r="AS224" s="68">
        <f>IFERROR($V224*$V$2+$W224*$W$2+IF($X$2=0,0,$X224/$X$2)+$Y224*$Y$2+$Z224*$Z$2+$AA224*$AA$2+$AC224*$AC$2+IF($AD$2=0,0,$AD224/$AD$2)+$AE$2*$AE224+$AH224*$AH$2+IF($AI$2=0,0,$AI224/$AI$2)+$AJ224*$AJ$2+IF($AL$2=0,0,$AL224/$AL$2)+$AM224*$AM$2+$AN224*$AN$2+$AO224*$AO$2+$AP224*$AP$2,0)</f>
        <v>80</v>
      </c>
      <c r="AT224" s="72">
        <f>IFERROR($AS224/$T224,"-")</f>
        <v>5</v>
      </c>
    </row>
    <row r="225" spans="1:46" x14ac:dyDescent="0.3">
      <c r="A225" s="94" t="s">
        <v>418</v>
      </c>
      <c r="B225" s="19" t="s">
        <v>45</v>
      </c>
      <c r="C225" s="19" t="s">
        <v>35</v>
      </c>
      <c r="D225" s="19">
        <v>7</v>
      </c>
      <c r="E225" s="19">
        <v>9</v>
      </c>
      <c r="F225" s="19">
        <v>26</v>
      </c>
      <c r="G225" s="19">
        <v>4</v>
      </c>
      <c r="H225" s="93" t="s">
        <v>436</v>
      </c>
      <c r="I225" s="21" t="s">
        <v>295</v>
      </c>
      <c r="J225" s="30">
        <v>254</v>
      </c>
      <c r="K225" s="37">
        <f>L225-J225</f>
        <v>-6</v>
      </c>
      <c r="L225" s="30">
        <v>248</v>
      </c>
      <c r="M225" s="30">
        <v>300</v>
      </c>
      <c r="N225" s="37">
        <f>O225-M225</f>
        <v>0</v>
      </c>
      <c r="O225" s="30">
        <v>300</v>
      </c>
      <c r="P225" s="30">
        <v>300</v>
      </c>
      <c r="Q225" s="37">
        <f>R225-P225</f>
        <v>0</v>
      </c>
      <c r="R225" s="30">
        <v>300</v>
      </c>
      <c r="S225" s="36">
        <v>0.01</v>
      </c>
      <c r="T225" s="81">
        <v>16</v>
      </c>
      <c r="U225" s="81"/>
      <c r="V225" s="64">
        <v>0</v>
      </c>
      <c r="W225" s="30">
        <v>0</v>
      </c>
      <c r="X225" s="30">
        <v>0</v>
      </c>
      <c r="Y225" s="30">
        <v>0</v>
      </c>
      <c r="Z225" s="30">
        <v>0</v>
      </c>
      <c r="AA225" s="30">
        <v>0</v>
      </c>
      <c r="AB225" s="30">
        <v>0</v>
      </c>
      <c r="AC225" s="64">
        <v>0</v>
      </c>
      <c r="AD225" s="30">
        <v>0</v>
      </c>
      <c r="AE225" s="30">
        <v>0</v>
      </c>
      <c r="AF225" s="30">
        <v>0</v>
      </c>
      <c r="AG225" s="30">
        <v>35</v>
      </c>
      <c r="AH225" s="30">
        <v>27</v>
      </c>
      <c r="AI225" s="30">
        <v>398</v>
      </c>
      <c r="AJ225" s="30">
        <v>3</v>
      </c>
      <c r="AK225" s="30">
        <v>21</v>
      </c>
      <c r="AL225" s="64">
        <v>0</v>
      </c>
      <c r="AM225" s="30">
        <v>0</v>
      </c>
      <c r="AN225" s="66">
        <v>0</v>
      </c>
      <c r="AO225" s="30">
        <v>1</v>
      </c>
      <c r="AP225" s="67">
        <v>0</v>
      </c>
      <c r="AQ225" s="17">
        <v>0</v>
      </c>
      <c r="AR225" s="17">
        <v>0</v>
      </c>
      <c r="AS225" s="68">
        <f>IFERROR($V225*$V$2+$W225*$W$2+IF($X$2=0,0,$X225/$X$2)+$Y225*$Y$2+$Z225*$Z$2+$AA225*$AA$2+$AC225*$AC$2+IF($AD$2=0,0,$AD225/$AD$2)+$AE$2*$AE225+$AH225*$AH$2+IF($AI$2=0,0,$AI225/$AI$2)+$AJ225*$AJ$2+IF($AL$2=0,0,$AL225/$AL$2)+$AM225*$AM$2+$AN225*$AN$2+$AO225*$AO$2+$AP225*$AP$2,0)</f>
        <v>57.8</v>
      </c>
      <c r="AT225" s="72">
        <f>IFERROR($AS225/$T225,"-")</f>
        <v>3.6124999999999998</v>
      </c>
    </row>
    <row r="226" spans="1:46" x14ac:dyDescent="0.3">
      <c r="A226" s="94" t="s">
        <v>435</v>
      </c>
      <c r="B226" s="19" t="s">
        <v>44</v>
      </c>
      <c r="C226" s="19" t="s">
        <v>35</v>
      </c>
      <c r="D226" s="19">
        <v>7</v>
      </c>
      <c r="E226" s="19">
        <v>9</v>
      </c>
      <c r="F226" s="19">
        <v>26</v>
      </c>
      <c r="G226" s="19">
        <v>4</v>
      </c>
      <c r="H226" s="93" t="s">
        <v>434</v>
      </c>
      <c r="I226" s="21" t="s">
        <v>295</v>
      </c>
      <c r="J226" s="30">
        <v>300</v>
      </c>
      <c r="K226" s="37">
        <f>L226-J226</f>
        <v>0</v>
      </c>
      <c r="L226" s="30">
        <v>300</v>
      </c>
      <c r="M226" s="30">
        <v>300</v>
      </c>
      <c r="N226" s="37">
        <f>O226-M226</f>
        <v>0</v>
      </c>
      <c r="O226" s="30">
        <v>300</v>
      </c>
      <c r="P226" s="30">
        <v>300</v>
      </c>
      <c r="Q226" s="37">
        <f>R226-P226</f>
        <v>0</v>
      </c>
      <c r="R226" s="30">
        <v>300</v>
      </c>
      <c r="S226" s="36">
        <v>0.02</v>
      </c>
      <c r="T226" s="81">
        <v>0</v>
      </c>
      <c r="U226" s="81"/>
      <c r="V226" s="64" t="s">
        <v>295</v>
      </c>
      <c r="W226" s="30" t="s">
        <v>295</v>
      </c>
      <c r="X226" s="30" t="s">
        <v>295</v>
      </c>
      <c r="Y226" s="30" t="s">
        <v>295</v>
      </c>
      <c r="Z226" s="30" t="s">
        <v>295</v>
      </c>
      <c r="AA226" s="30" t="s">
        <v>295</v>
      </c>
      <c r="AB226" s="30" t="s">
        <v>295</v>
      </c>
      <c r="AC226" s="64" t="s">
        <v>295</v>
      </c>
      <c r="AD226" s="30" t="s">
        <v>295</v>
      </c>
      <c r="AE226" s="30" t="s">
        <v>295</v>
      </c>
      <c r="AF226" s="30" t="s">
        <v>295</v>
      </c>
      <c r="AG226" s="30" t="s">
        <v>295</v>
      </c>
      <c r="AH226" s="30" t="s">
        <v>295</v>
      </c>
      <c r="AI226" s="30" t="s">
        <v>295</v>
      </c>
      <c r="AJ226" s="30" t="s">
        <v>295</v>
      </c>
      <c r="AK226" s="30" t="s">
        <v>295</v>
      </c>
      <c r="AL226" s="64" t="s">
        <v>295</v>
      </c>
      <c r="AM226" s="30" t="s">
        <v>295</v>
      </c>
      <c r="AN226" s="66" t="s">
        <v>295</v>
      </c>
      <c r="AO226" s="30" t="s">
        <v>295</v>
      </c>
      <c r="AP226" s="67" t="s">
        <v>295</v>
      </c>
      <c r="AQ226" s="17">
        <v>0</v>
      </c>
      <c r="AR226" s="17">
        <v>0</v>
      </c>
      <c r="AS226" s="68">
        <f>IFERROR($V226*$V$2+$W226*$W$2+IF($X$2=0,0,$X226/$X$2)+$Y226*$Y$2+$Z226*$Z$2+$AA226*$AA$2+$AC226*$AC$2+IF($AD$2=0,0,$AD226/$AD$2)+$AE$2*$AE226+$AH226*$AH$2+IF($AI$2=0,0,$AI226/$AI$2)+$AJ226*$AJ$2+IF($AL$2=0,0,$AL226/$AL$2)+$AM226*$AM$2+$AN226*$AN$2+$AO226*$AO$2+$AP226*$AP$2,0)</f>
        <v>0</v>
      </c>
      <c r="AT226" s="72" t="str">
        <f>IFERROR($AS226/$T226,"-")</f>
        <v>-</v>
      </c>
    </row>
    <row r="227" spans="1:46" x14ac:dyDescent="0.3">
      <c r="A227" s="94" t="s">
        <v>224</v>
      </c>
      <c r="B227" s="19" t="s">
        <v>42</v>
      </c>
      <c r="C227" s="19" t="s">
        <v>35</v>
      </c>
      <c r="D227" s="19">
        <v>7</v>
      </c>
      <c r="E227" s="19">
        <v>9</v>
      </c>
      <c r="F227" s="19">
        <v>26</v>
      </c>
      <c r="G227" s="19">
        <v>4</v>
      </c>
      <c r="H227" s="93" t="s">
        <v>436</v>
      </c>
      <c r="I227" s="21" t="s">
        <v>295</v>
      </c>
      <c r="J227" s="30">
        <v>153</v>
      </c>
      <c r="K227" s="37">
        <f>L227-J227</f>
        <v>17</v>
      </c>
      <c r="L227" s="30">
        <v>170</v>
      </c>
      <c r="M227" s="30">
        <v>155</v>
      </c>
      <c r="N227" s="37">
        <f>O227-M227</f>
        <v>14</v>
      </c>
      <c r="O227" s="30">
        <v>169</v>
      </c>
      <c r="P227" s="30">
        <v>131</v>
      </c>
      <c r="Q227" s="37">
        <f>R227-P227</f>
        <v>6</v>
      </c>
      <c r="R227" s="30">
        <v>137</v>
      </c>
      <c r="S227" s="36">
        <v>0.28999999999999998</v>
      </c>
      <c r="T227" s="81">
        <v>16</v>
      </c>
      <c r="U227" s="81"/>
      <c r="V227" s="64">
        <v>0</v>
      </c>
      <c r="W227" s="30">
        <v>0</v>
      </c>
      <c r="X227" s="30">
        <v>0</v>
      </c>
      <c r="Y227" s="30">
        <v>0</v>
      </c>
      <c r="Z227" s="30">
        <v>0</v>
      </c>
      <c r="AA227" s="30">
        <v>0</v>
      </c>
      <c r="AB227" s="30">
        <v>0</v>
      </c>
      <c r="AC227" s="64">
        <v>83</v>
      </c>
      <c r="AD227" s="30">
        <v>317</v>
      </c>
      <c r="AE227" s="30">
        <v>3</v>
      </c>
      <c r="AF227" s="30">
        <v>21</v>
      </c>
      <c r="AG227" s="30">
        <v>83</v>
      </c>
      <c r="AH227" s="30">
        <v>55</v>
      </c>
      <c r="AI227" s="30">
        <v>388</v>
      </c>
      <c r="AJ227" s="30">
        <v>1</v>
      </c>
      <c r="AK227" s="30">
        <v>19</v>
      </c>
      <c r="AL227" s="64">
        <v>466</v>
      </c>
      <c r="AM227" s="30">
        <v>2</v>
      </c>
      <c r="AN227" s="66">
        <v>0</v>
      </c>
      <c r="AO227" s="30">
        <v>1</v>
      </c>
      <c r="AP227" s="67">
        <v>0</v>
      </c>
      <c r="AQ227" s="17">
        <v>0</v>
      </c>
      <c r="AR227" s="17">
        <v>0</v>
      </c>
      <c r="AS227" s="68">
        <f>IFERROR($V227*$V$2+$W227*$W$2+IF($X$2=0,0,$X227/$X$2)+$Y227*$Y$2+$Z227*$Z$2+$AA227*$AA$2+$AC227*$AC$2+IF($AD$2=0,0,$AD227/$AD$2)+$AE$2*$AE227+$AH227*$AH$2+IF($AI$2=0,0,$AI227/$AI$2)+$AJ227*$AJ$2+IF($AL$2=0,0,$AL227/$AL$2)+$AM227*$AM$2+$AN227*$AN$2+$AO227*$AO$2+$AP227*$AP$2,0)</f>
        <v>106.5</v>
      </c>
      <c r="AT227" s="72">
        <f>IFERROR($AS227/$T227,"-")</f>
        <v>6.65625</v>
      </c>
    </row>
    <row r="228" spans="1:46" x14ac:dyDescent="0.3">
      <c r="A228" s="94" t="s">
        <v>288</v>
      </c>
      <c r="B228" s="19" t="s">
        <v>43</v>
      </c>
      <c r="C228" s="19" t="s">
        <v>35</v>
      </c>
      <c r="D228" s="19">
        <v>7</v>
      </c>
      <c r="E228" s="19">
        <v>9</v>
      </c>
      <c r="F228" s="19">
        <v>26</v>
      </c>
      <c r="G228" s="19">
        <v>4</v>
      </c>
      <c r="H228" s="93" t="s">
        <v>557</v>
      </c>
      <c r="I228" s="21" t="s">
        <v>295</v>
      </c>
      <c r="J228" s="30">
        <v>55</v>
      </c>
      <c r="K228" s="37">
        <f>L228-J228</f>
        <v>3</v>
      </c>
      <c r="L228" s="30">
        <v>58</v>
      </c>
      <c r="M228" s="30">
        <v>62</v>
      </c>
      <c r="N228" s="37">
        <f>O228-M228</f>
        <v>0</v>
      </c>
      <c r="O228" s="30">
        <v>62</v>
      </c>
      <c r="P228" s="30">
        <v>54</v>
      </c>
      <c r="Q228" s="37">
        <f>R228-P228</f>
        <v>2</v>
      </c>
      <c r="R228" s="30">
        <v>56</v>
      </c>
      <c r="S228" s="36">
        <v>0.93</v>
      </c>
      <c r="T228" s="81">
        <v>16</v>
      </c>
      <c r="U228" s="81"/>
      <c r="V228" s="64">
        <v>0</v>
      </c>
      <c r="W228" s="30">
        <v>0</v>
      </c>
      <c r="X228" s="30">
        <v>0</v>
      </c>
      <c r="Y228" s="30">
        <v>0</v>
      </c>
      <c r="Z228" s="30">
        <v>0</v>
      </c>
      <c r="AA228" s="30">
        <v>0</v>
      </c>
      <c r="AB228" s="30">
        <v>0</v>
      </c>
      <c r="AC228" s="64">
        <v>0</v>
      </c>
      <c r="AD228" s="30">
        <v>0</v>
      </c>
      <c r="AE228" s="30">
        <v>0</v>
      </c>
      <c r="AF228" s="30">
        <v>0</v>
      </c>
      <c r="AG228" s="30">
        <v>128</v>
      </c>
      <c r="AH228" s="30">
        <v>85</v>
      </c>
      <c r="AI228" s="30">
        <v>997</v>
      </c>
      <c r="AJ228" s="30">
        <v>8</v>
      </c>
      <c r="AK228" s="30">
        <v>44</v>
      </c>
      <c r="AL228" s="64">
        <v>0</v>
      </c>
      <c r="AM228" s="30">
        <v>0</v>
      </c>
      <c r="AN228" s="66">
        <v>0</v>
      </c>
      <c r="AO228" s="30">
        <v>2</v>
      </c>
      <c r="AP228" s="67">
        <v>1</v>
      </c>
      <c r="AQ228" s="17">
        <v>0</v>
      </c>
      <c r="AR228" s="17">
        <v>0</v>
      </c>
      <c r="AS228" s="68">
        <f>IFERROR($V228*$V$2+$W228*$W$2+IF($X$2=0,0,$X228/$X$2)+$Y228*$Y$2+$Z228*$Z$2+$AA228*$AA$2+$AC228*$AC$2+IF($AD$2=0,0,$AD228/$AD$2)+$AE$2*$AE228+$AH228*$AH$2+IF($AI$2=0,0,$AI228/$AI$2)+$AJ228*$AJ$2+IF($AL$2=0,0,$AL228/$AL$2)+$AM228*$AM$2+$AN228*$AN$2+$AO228*$AO$2+$AP228*$AP$2,0)</f>
        <v>145.69999999999999</v>
      </c>
      <c r="AT228" s="72">
        <f>IFERROR($AS228/$T228,"-")</f>
        <v>9.1062499999999993</v>
      </c>
    </row>
    <row r="229" spans="1:46" x14ac:dyDescent="0.3">
      <c r="A229" s="94" t="s">
        <v>432</v>
      </c>
      <c r="B229" s="19" t="s">
        <v>42</v>
      </c>
      <c r="C229" s="19" t="s">
        <v>35</v>
      </c>
      <c r="D229" s="19">
        <v>7</v>
      </c>
      <c r="E229" s="19">
        <v>9</v>
      </c>
      <c r="F229" s="19">
        <v>26</v>
      </c>
      <c r="G229" s="19">
        <v>4</v>
      </c>
      <c r="H229" s="93"/>
      <c r="I229" s="21" t="s">
        <v>295</v>
      </c>
      <c r="J229" s="30">
        <v>300</v>
      </c>
      <c r="K229" s="37">
        <f>L229-J229</f>
        <v>0</v>
      </c>
      <c r="L229" s="30">
        <v>300</v>
      </c>
      <c r="M229" s="30">
        <v>205</v>
      </c>
      <c r="N229" s="37">
        <f>O229-M229</f>
        <v>95</v>
      </c>
      <c r="O229" s="30">
        <v>300</v>
      </c>
      <c r="P229" s="30">
        <v>201</v>
      </c>
      <c r="Q229" s="37">
        <f>R229-P229</f>
        <v>99</v>
      </c>
      <c r="R229" s="30">
        <v>300</v>
      </c>
      <c r="S229" s="36">
        <v>0.02</v>
      </c>
      <c r="T229" s="81">
        <v>10</v>
      </c>
      <c r="U229" s="81"/>
      <c r="V229" s="64">
        <v>0</v>
      </c>
      <c r="W229" s="30">
        <v>0</v>
      </c>
      <c r="X229" s="30">
        <v>0</v>
      </c>
      <c r="Y229" s="30">
        <v>0</v>
      </c>
      <c r="Z229" s="30">
        <v>0</v>
      </c>
      <c r="AA229" s="30">
        <v>0</v>
      </c>
      <c r="AB229" s="30">
        <v>0</v>
      </c>
      <c r="AC229" s="64">
        <v>28</v>
      </c>
      <c r="AD229" s="30">
        <v>124</v>
      </c>
      <c r="AE229" s="30">
        <v>0</v>
      </c>
      <c r="AF229" s="30">
        <v>6</v>
      </c>
      <c r="AG229" s="30">
        <v>12</v>
      </c>
      <c r="AH229" s="30">
        <v>9</v>
      </c>
      <c r="AI229" s="30">
        <v>22</v>
      </c>
      <c r="AJ229" s="30">
        <v>0</v>
      </c>
      <c r="AK229" s="30">
        <v>1</v>
      </c>
      <c r="AL229" s="64">
        <v>7</v>
      </c>
      <c r="AM229" s="30">
        <v>0</v>
      </c>
      <c r="AN229" s="66">
        <v>0</v>
      </c>
      <c r="AO229" s="30">
        <v>1</v>
      </c>
      <c r="AP229" s="67">
        <v>1</v>
      </c>
      <c r="AQ229" s="17">
        <v>0</v>
      </c>
      <c r="AR229" s="17">
        <v>0</v>
      </c>
      <c r="AS229" s="68">
        <f>IFERROR($V229*$V$2+$W229*$W$2+IF($X$2=0,0,$X229/$X$2)+$Y229*$Y$2+$Z229*$Z$2+$AA229*$AA$2+$AC229*$AC$2+IF($AD$2=0,0,$AD229/$AD$2)+$AE$2*$AE229+$AH229*$AH$2+IF($AI$2=0,0,$AI229/$AI$2)+$AJ229*$AJ$2+IF($AL$2=0,0,$AL229/$AL$2)+$AM229*$AM$2+$AN229*$AN$2+$AO229*$AO$2+$AP229*$AP$2,0)</f>
        <v>12.600000000000001</v>
      </c>
      <c r="AT229" s="72">
        <f>IFERROR($AS229/$T229,"-")</f>
        <v>1.2600000000000002</v>
      </c>
    </row>
    <row r="230" spans="1:46" x14ac:dyDescent="0.3">
      <c r="A230" s="94" t="s">
        <v>325</v>
      </c>
      <c r="B230" s="19" t="s">
        <v>43</v>
      </c>
      <c r="C230" s="19" t="s">
        <v>35</v>
      </c>
      <c r="D230" s="19">
        <v>7</v>
      </c>
      <c r="E230" s="19">
        <v>9</v>
      </c>
      <c r="F230" s="19">
        <v>26</v>
      </c>
      <c r="G230" s="19">
        <v>4</v>
      </c>
      <c r="H230" s="93" t="s">
        <v>436</v>
      </c>
      <c r="I230" s="21" t="s">
        <v>295</v>
      </c>
      <c r="J230" s="30">
        <v>190</v>
      </c>
      <c r="K230" s="37">
        <f>L230-J230</f>
        <v>4</v>
      </c>
      <c r="L230" s="30">
        <v>194</v>
      </c>
      <c r="M230" s="30">
        <v>226</v>
      </c>
      <c r="N230" s="37">
        <f>O230-M230</f>
        <v>-20</v>
      </c>
      <c r="O230" s="30">
        <v>206</v>
      </c>
      <c r="P230" s="30">
        <v>215</v>
      </c>
      <c r="Q230" s="37">
        <f>R230-P230</f>
        <v>-27</v>
      </c>
      <c r="R230" s="30">
        <v>188</v>
      </c>
      <c r="S230" s="36">
        <v>7.0000000000000007E-2</v>
      </c>
      <c r="T230" s="81">
        <v>13</v>
      </c>
      <c r="U230" s="81"/>
      <c r="V230" s="64">
        <v>0</v>
      </c>
      <c r="W230" s="30">
        <v>0</v>
      </c>
      <c r="X230" s="30">
        <v>0</v>
      </c>
      <c r="Y230" s="30">
        <v>0</v>
      </c>
      <c r="Z230" s="30">
        <v>0</v>
      </c>
      <c r="AA230" s="30">
        <v>0</v>
      </c>
      <c r="AB230" s="30">
        <v>0</v>
      </c>
      <c r="AC230" s="64">
        <v>0</v>
      </c>
      <c r="AD230" s="30">
        <v>0</v>
      </c>
      <c r="AE230" s="30">
        <v>0</v>
      </c>
      <c r="AF230" s="30">
        <v>0</v>
      </c>
      <c r="AG230" s="30">
        <v>44</v>
      </c>
      <c r="AH230" s="30">
        <v>23</v>
      </c>
      <c r="AI230" s="30">
        <v>283</v>
      </c>
      <c r="AJ230" s="30">
        <v>1</v>
      </c>
      <c r="AK230" s="30">
        <v>11</v>
      </c>
      <c r="AL230" s="64">
        <v>0</v>
      </c>
      <c r="AM230" s="30">
        <v>0</v>
      </c>
      <c r="AN230" s="66">
        <v>0</v>
      </c>
      <c r="AO230" s="30">
        <v>1</v>
      </c>
      <c r="AP230" s="67">
        <v>1</v>
      </c>
      <c r="AQ230" s="17">
        <v>0</v>
      </c>
      <c r="AR230" s="17">
        <v>0</v>
      </c>
      <c r="AS230" s="68">
        <f>IFERROR($V230*$V$2+$W230*$W$2+IF($X$2=0,0,$X230/$X$2)+$Y230*$Y$2+$Z230*$Z$2+$AA230*$AA$2+$AC230*$AC$2+IF($AD$2=0,0,$AD230/$AD$2)+$AE$2*$AE230+$AH230*$AH$2+IF($AI$2=0,0,$AI230/$AI$2)+$AJ230*$AJ$2+IF($AL$2=0,0,$AL230/$AL$2)+$AM230*$AM$2+$AN230*$AN$2+$AO230*$AO$2+$AP230*$AP$2,0)</f>
        <v>32.299999999999997</v>
      </c>
      <c r="AT230" s="72">
        <f>IFERROR($AS230/$T230,"-")</f>
        <v>2.4846153846153842</v>
      </c>
    </row>
    <row r="231" spans="1:46" x14ac:dyDescent="0.3">
      <c r="A231" s="94" t="s">
        <v>221</v>
      </c>
      <c r="B231" s="19" t="s">
        <v>43</v>
      </c>
      <c r="C231" s="19" t="s">
        <v>35</v>
      </c>
      <c r="D231" s="19">
        <v>7</v>
      </c>
      <c r="E231" s="19">
        <v>9</v>
      </c>
      <c r="F231" s="19">
        <v>26</v>
      </c>
      <c r="G231" s="19">
        <v>4</v>
      </c>
      <c r="H231" s="93" t="s">
        <v>436</v>
      </c>
      <c r="I231" s="21" t="s">
        <v>295</v>
      </c>
      <c r="J231" s="30">
        <v>300</v>
      </c>
      <c r="K231" s="37">
        <f>L231-J231</f>
        <v>0</v>
      </c>
      <c r="L231" s="30">
        <v>300</v>
      </c>
      <c r="M231" s="30">
        <v>300</v>
      </c>
      <c r="N231" s="37">
        <f>O231-M231</f>
        <v>0</v>
      </c>
      <c r="O231" s="30">
        <v>300</v>
      </c>
      <c r="P231" s="30">
        <v>300</v>
      </c>
      <c r="Q231" s="37">
        <f>R231-P231</f>
        <v>0</v>
      </c>
      <c r="R231" s="30">
        <v>300</v>
      </c>
      <c r="S231" s="36">
        <v>0</v>
      </c>
      <c r="T231" s="81">
        <v>16</v>
      </c>
      <c r="U231" s="81"/>
      <c r="V231" s="64">
        <v>0</v>
      </c>
      <c r="W231" s="30">
        <v>0</v>
      </c>
      <c r="X231" s="30">
        <v>0</v>
      </c>
      <c r="Y231" s="30">
        <v>0</v>
      </c>
      <c r="Z231" s="30">
        <v>0</v>
      </c>
      <c r="AA231" s="30">
        <v>0</v>
      </c>
      <c r="AB231" s="30">
        <v>0</v>
      </c>
      <c r="AC231" s="64">
        <v>0</v>
      </c>
      <c r="AD231" s="30">
        <v>0</v>
      </c>
      <c r="AE231" s="30">
        <v>0</v>
      </c>
      <c r="AF231" s="30">
        <v>0</v>
      </c>
      <c r="AG231" s="30">
        <v>41</v>
      </c>
      <c r="AH231" s="30">
        <v>21</v>
      </c>
      <c r="AI231" s="30">
        <v>327</v>
      </c>
      <c r="AJ231" s="30">
        <v>2</v>
      </c>
      <c r="AK231" s="30">
        <v>15</v>
      </c>
      <c r="AL231" s="64">
        <v>28</v>
      </c>
      <c r="AM231" s="30">
        <v>0</v>
      </c>
      <c r="AN231" s="66">
        <v>0</v>
      </c>
      <c r="AO231" s="30">
        <v>0</v>
      </c>
      <c r="AP231" s="67">
        <v>0</v>
      </c>
      <c r="AQ231" s="17">
        <v>0</v>
      </c>
      <c r="AR231" s="17">
        <v>0</v>
      </c>
      <c r="AS231" s="68">
        <f>IFERROR($V231*$V$2+$W231*$W$2+IF($X$2=0,0,$X231/$X$2)+$Y231*$Y$2+$Z231*$Z$2+$AA231*$AA$2+$AC231*$AC$2+IF($AD$2=0,0,$AD231/$AD$2)+$AE$2*$AE231+$AH231*$AH$2+IF($AI$2=0,0,$AI231/$AI$2)+$AJ231*$AJ$2+IF($AL$2=0,0,$AL231/$AL$2)+$AM231*$AM$2+$AN231*$AN$2+$AO231*$AO$2+$AP231*$AP$2,0)</f>
        <v>44.7</v>
      </c>
      <c r="AT231" s="72">
        <f>IFERROR($AS231/$T231,"-")</f>
        <v>2.7937500000000002</v>
      </c>
    </row>
    <row r="232" spans="1:46" x14ac:dyDescent="0.3">
      <c r="A232" s="94" t="s">
        <v>159</v>
      </c>
      <c r="B232" s="19" t="s">
        <v>42</v>
      </c>
      <c r="C232" s="19" t="s">
        <v>35</v>
      </c>
      <c r="D232" s="19">
        <v>7</v>
      </c>
      <c r="E232" s="19">
        <v>9</v>
      </c>
      <c r="F232" s="19">
        <v>26</v>
      </c>
      <c r="G232" s="19">
        <v>4</v>
      </c>
      <c r="H232" s="93" t="s">
        <v>436</v>
      </c>
      <c r="I232" s="21" t="s">
        <v>295</v>
      </c>
      <c r="J232" s="30">
        <v>57</v>
      </c>
      <c r="K232" s="37">
        <f>L232-J232</f>
        <v>-4</v>
      </c>
      <c r="L232" s="30">
        <v>53</v>
      </c>
      <c r="M232" s="30">
        <v>57</v>
      </c>
      <c r="N232" s="37">
        <f>O232-M232</f>
        <v>-3</v>
      </c>
      <c r="O232" s="30">
        <v>54</v>
      </c>
      <c r="P232" s="30">
        <v>64</v>
      </c>
      <c r="Q232" s="37">
        <f>R232-P232</f>
        <v>1</v>
      </c>
      <c r="R232" s="30">
        <v>65</v>
      </c>
      <c r="S232" s="36">
        <v>0.93</v>
      </c>
      <c r="T232" s="81">
        <v>13</v>
      </c>
      <c r="U232" s="81"/>
      <c r="V232" s="64">
        <v>0</v>
      </c>
      <c r="W232" s="30">
        <v>0</v>
      </c>
      <c r="X232" s="30">
        <v>0</v>
      </c>
      <c r="Y232" s="30">
        <v>0</v>
      </c>
      <c r="Z232" s="30">
        <v>0</v>
      </c>
      <c r="AA232" s="30">
        <v>0</v>
      </c>
      <c r="AB232" s="30">
        <v>0</v>
      </c>
      <c r="AC232" s="64">
        <v>106</v>
      </c>
      <c r="AD232" s="30">
        <v>539</v>
      </c>
      <c r="AE232" s="30">
        <v>6</v>
      </c>
      <c r="AF232" s="30">
        <v>32</v>
      </c>
      <c r="AG232" s="30">
        <v>28</v>
      </c>
      <c r="AH232" s="30">
        <v>20</v>
      </c>
      <c r="AI232" s="30">
        <v>146</v>
      </c>
      <c r="AJ232" s="30">
        <v>1</v>
      </c>
      <c r="AK232" s="30">
        <v>5</v>
      </c>
      <c r="AL232" s="64">
        <v>0</v>
      </c>
      <c r="AM232" s="30">
        <v>0</v>
      </c>
      <c r="AN232" s="66">
        <v>0</v>
      </c>
      <c r="AO232" s="30">
        <v>3</v>
      </c>
      <c r="AP232" s="67">
        <v>3</v>
      </c>
      <c r="AQ232" s="17">
        <v>0</v>
      </c>
      <c r="AR232" s="17">
        <v>0</v>
      </c>
      <c r="AS232" s="68">
        <f>IFERROR($V232*$V$2+$W232*$W$2+IF($X$2=0,0,$X232/$X$2)+$Y232*$Y$2+$Z232*$Z$2+$AA232*$AA$2+$AC232*$AC$2+IF($AD$2=0,0,$AD232/$AD$2)+$AE$2*$AE232+$AH232*$AH$2+IF($AI$2=0,0,$AI232/$AI$2)+$AJ232*$AJ$2+IF($AL$2=0,0,$AL232/$AL$2)+$AM232*$AM$2+$AN232*$AN$2+$AO232*$AO$2+$AP232*$AP$2,0)</f>
        <v>104.5</v>
      </c>
      <c r="AT232" s="72">
        <f>IFERROR($AS232/$T232,"-")</f>
        <v>8.0384615384615383</v>
      </c>
    </row>
    <row r="233" spans="1:46" x14ac:dyDescent="0.3">
      <c r="A233" s="94" t="s">
        <v>236</v>
      </c>
      <c r="B233" s="19" t="s">
        <v>43</v>
      </c>
      <c r="C233" s="19" t="s">
        <v>35</v>
      </c>
      <c r="D233" s="19">
        <v>7</v>
      </c>
      <c r="E233" s="19">
        <v>9</v>
      </c>
      <c r="F233" s="19">
        <v>26</v>
      </c>
      <c r="G233" s="19">
        <v>4</v>
      </c>
      <c r="H233" s="93" t="s">
        <v>436</v>
      </c>
      <c r="I233" s="21" t="s">
        <v>295</v>
      </c>
      <c r="J233" s="30">
        <v>211</v>
      </c>
      <c r="K233" s="37">
        <f>L233-J233</f>
        <v>-23</v>
      </c>
      <c r="L233" s="30">
        <v>188</v>
      </c>
      <c r="M233" s="30">
        <v>300</v>
      </c>
      <c r="N233" s="37">
        <f>O233-M233</f>
        <v>-65</v>
      </c>
      <c r="O233" s="30">
        <v>235</v>
      </c>
      <c r="P233" s="30">
        <v>300</v>
      </c>
      <c r="Q233" s="37">
        <f>R233-P233</f>
        <v>-76</v>
      </c>
      <c r="R233" s="30">
        <v>224</v>
      </c>
      <c r="S233" s="36">
        <v>0</v>
      </c>
      <c r="T233" s="81">
        <v>16</v>
      </c>
      <c r="U233" s="81"/>
      <c r="V233" s="64">
        <v>0</v>
      </c>
      <c r="W233" s="30">
        <v>0</v>
      </c>
      <c r="X233" s="30">
        <v>0</v>
      </c>
      <c r="Y233" s="30">
        <v>0</v>
      </c>
      <c r="Z233" s="30">
        <v>0</v>
      </c>
      <c r="AA233" s="30">
        <v>0</v>
      </c>
      <c r="AB233" s="30">
        <v>0</v>
      </c>
      <c r="AC233" s="64">
        <v>0</v>
      </c>
      <c r="AD233" s="30">
        <v>0</v>
      </c>
      <c r="AE233" s="30">
        <v>0</v>
      </c>
      <c r="AF233" s="30">
        <v>0</v>
      </c>
      <c r="AG233" s="30">
        <v>90</v>
      </c>
      <c r="AH233" s="30">
        <v>57</v>
      </c>
      <c r="AI233" s="30">
        <v>797</v>
      </c>
      <c r="AJ233" s="30">
        <v>8</v>
      </c>
      <c r="AK233" s="30">
        <v>35</v>
      </c>
      <c r="AL233" s="64">
        <v>0</v>
      </c>
      <c r="AM233" s="30">
        <v>0</v>
      </c>
      <c r="AN233" s="66">
        <v>0</v>
      </c>
      <c r="AO233" s="30">
        <v>0</v>
      </c>
      <c r="AP233" s="67">
        <v>0</v>
      </c>
      <c r="AQ233" s="17">
        <v>0</v>
      </c>
      <c r="AR233" s="17">
        <v>0</v>
      </c>
      <c r="AS233" s="68">
        <f>IFERROR($V233*$V$2+$W233*$W$2+IF($X$2=0,0,$X233/$X$2)+$Y233*$Y$2+$Z233*$Z$2+$AA233*$AA$2+$AC233*$AC$2+IF($AD$2=0,0,$AD233/$AD$2)+$AE$2*$AE233+$AH233*$AH$2+IF($AI$2=0,0,$AI233/$AI$2)+$AJ233*$AJ$2+IF($AL$2=0,0,$AL233/$AL$2)+$AM233*$AM$2+$AN233*$AN$2+$AO233*$AO$2+$AP233*$AP$2,0)</f>
        <v>127.7</v>
      </c>
      <c r="AT233" s="72">
        <f>IFERROR($AS233/$T233,"-")</f>
        <v>7.9812500000000002</v>
      </c>
    </row>
    <row r="234" spans="1:46" x14ac:dyDescent="0.3">
      <c r="A234" s="94" t="s">
        <v>265</v>
      </c>
      <c r="B234" s="19" t="s">
        <v>44</v>
      </c>
      <c r="C234" s="19" t="s">
        <v>35</v>
      </c>
      <c r="D234" s="20">
        <v>7</v>
      </c>
      <c r="E234" s="20">
        <v>9</v>
      </c>
      <c r="F234" s="19">
        <v>26</v>
      </c>
      <c r="G234" s="19">
        <v>4</v>
      </c>
      <c r="H234" s="93" t="s">
        <v>436</v>
      </c>
      <c r="I234" s="21" t="s">
        <v>295</v>
      </c>
      <c r="J234" s="30">
        <v>188</v>
      </c>
      <c r="K234" s="37">
        <f>L234-J234</f>
        <v>-14</v>
      </c>
      <c r="L234" s="30">
        <v>174</v>
      </c>
      <c r="M234" s="30">
        <v>233</v>
      </c>
      <c r="N234" s="37">
        <f>O234-M234</f>
        <v>1</v>
      </c>
      <c r="O234" s="30">
        <v>234</v>
      </c>
      <c r="P234" s="30">
        <v>0</v>
      </c>
      <c r="Q234" s="37">
        <f>R234-P234</f>
        <v>268</v>
      </c>
      <c r="R234" s="30">
        <v>268</v>
      </c>
      <c r="S234" s="36">
        <v>7.0000000000000007E-2</v>
      </c>
      <c r="T234" s="81">
        <v>14</v>
      </c>
      <c r="U234" s="81"/>
      <c r="V234" s="64">
        <v>346</v>
      </c>
      <c r="W234" s="30">
        <v>186</v>
      </c>
      <c r="X234" s="30">
        <v>3725</v>
      </c>
      <c r="Y234" s="30">
        <v>19</v>
      </c>
      <c r="Z234" s="30">
        <v>14</v>
      </c>
      <c r="AA234" s="30">
        <v>28</v>
      </c>
      <c r="AB234" s="30">
        <v>164</v>
      </c>
      <c r="AC234" s="64">
        <v>26</v>
      </c>
      <c r="AD234" s="30">
        <v>39</v>
      </c>
      <c r="AE234" s="30">
        <v>0</v>
      </c>
      <c r="AF234" s="30">
        <v>2</v>
      </c>
      <c r="AG234" s="30">
        <v>0</v>
      </c>
      <c r="AH234" s="30">
        <v>0</v>
      </c>
      <c r="AI234" s="30">
        <v>0</v>
      </c>
      <c r="AJ234" s="30">
        <v>0</v>
      </c>
      <c r="AK234" s="30">
        <v>0</v>
      </c>
      <c r="AL234" s="64">
        <v>0</v>
      </c>
      <c r="AM234" s="30">
        <v>0</v>
      </c>
      <c r="AN234" s="66">
        <v>0</v>
      </c>
      <c r="AO234" s="30">
        <v>10</v>
      </c>
      <c r="AP234" s="67">
        <v>3</v>
      </c>
      <c r="AQ234" s="17">
        <v>0</v>
      </c>
      <c r="AR234" s="17">
        <v>0</v>
      </c>
      <c r="AS234" s="68">
        <f>IFERROR($V234*$V$2+$W234*$W$2+IF($X$2=0,0,$X234/$X$2)+$Y234*$Y$2+$Z234*$Z$2+$AA234*$AA$2+$AC234*$AC$2+IF($AD$2=0,0,$AD234/$AD$2)+$AE$2*$AE234+$AH234*$AH$2+IF($AI$2=0,0,$AI234/$AI$2)+$AJ234*$AJ$2+IF($AL$2=0,0,$AL234/$AL$2)+$AM234*$AM$2+$AN234*$AN$2+$AO234*$AO$2+$AP234*$AP$2,0)</f>
        <v>208.9</v>
      </c>
      <c r="AT234" s="72">
        <f>IFERROR($AS234/$T234,"-")</f>
        <v>14.921428571428573</v>
      </c>
    </row>
    <row r="235" spans="1:46" x14ac:dyDescent="0.3">
      <c r="A235" s="94" t="s">
        <v>513</v>
      </c>
      <c r="B235" s="19" t="s">
        <v>42</v>
      </c>
      <c r="C235" s="19" t="s">
        <v>35</v>
      </c>
      <c r="D235" s="20">
        <v>7</v>
      </c>
      <c r="E235" s="20">
        <v>9</v>
      </c>
      <c r="F235" s="19">
        <v>26</v>
      </c>
      <c r="G235" s="19">
        <v>4</v>
      </c>
      <c r="H235" s="93" t="s">
        <v>512</v>
      </c>
      <c r="I235" s="21" t="s">
        <v>295</v>
      </c>
      <c r="J235" s="30">
        <v>187</v>
      </c>
      <c r="K235" s="37">
        <f>L235-J235</f>
        <v>-3</v>
      </c>
      <c r="L235" s="30">
        <v>184</v>
      </c>
      <c r="M235" s="30">
        <v>212</v>
      </c>
      <c r="N235" s="37">
        <f>O235-M235</f>
        <v>-15</v>
      </c>
      <c r="O235" s="30">
        <v>197</v>
      </c>
      <c r="P235" s="30">
        <v>219</v>
      </c>
      <c r="Q235" s="37">
        <f>R235-P235</f>
        <v>-27</v>
      </c>
      <c r="R235" s="30">
        <v>192</v>
      </c>
      <c r="S235" s="36">
        <v>0.03</v>
      </c>
      <c r="T235" s="81" t="s">
        <v>295</v>
      </c>
      <c r="U235" s="81"/>
      <c r="V235" s="64" t="s">
        <v>295</v>
      </c>
      <c r="W235" s="30" t="s">
        <v>295</v>
      </c>
      <c r="X235" s="30" t="s">
        <v>295</v>
      </c>
      <c r="Y235" s="30" t="s">
        <v>295</v>
      </c>
      <c r="Z235" s="30" t="s">
        <v>295</v>
      </c>
      <c r="AA235" s="30" t="s">
        <v>295</v>
      </c>
      <c r="AB235" s="30" t="s">
        <v>295</v>
      </c>
      <c r="AC235" s="64" t="s">
        <v>295</v>
      </c>
      <c r="AD235" s="30" t="s">
        <v>295</v>
      </c>
      <c r="AE235" s="30" t="s">
        <v>295</v>
      </c>
      <c r="AF235" s="30" t="s">
        <v>295</v>
      </c>
      <c r="AG235" s="30" t="s">
        <v>295</v>
      </c>
      <c r="AH235" s="30" t="s">
        <v>295</v>
      </c>
      <c r="AI235" s="30" t="s">
        <v>295</v>
      </c>
      <c r="AJ235" s="30" t="s">
        <v>295</v>
      </c>
      <c r="AK235" s="30" t="s">
        <v>295</v>
      </c>
      <c r="AL235" s="64" t="s">
        <v>295</v>
      </c>
      <c r="AM235" s="30" t="s">
        <v>295</v>
      </c>
      <c r="AN235" s="66" t="s">
        <v>295</v>
      </c>
      <c r="AO235" s="30" t="s">
        <v>295</v>
      </c>
      <c r="AP235" s="67" t="s">
        <v>295</v>
      </c>
      <c r="AQ235" s="17">
        <v>0</v>
      </c>
      <c r="AR235" s="17">
        <v>0</v>
      </c>
      <c r="AS235" s="68">
        <f>IFERROR($V235*$V$2+$W235*$W$2+IF($X$2=0,0,$X235/$X$2)+$Y235*$Y$2+$Z235*$Z$2+$AA235*$AA$2+$AC235*$AC$2+IF($AD$2=0,0,$AD235/$AD$2)+$AE$2*$AE235+$AH235*$AH$2+IF($AI$2=0,0,$AI235/$AI$2)+$AJ235*$AJ$2+IF($AL$2=0,0,$AL235/$AL$2)+$AM235*$AM$2+$AN235*$AN$2+$AO235*$AO$2+$AP235*$AP$2,0)</f>
        <v>0</v>
      </c>
      <c r="AT235" s="72" t="str">
        <f>IFERROR($AS235/$T235,"-")</f>
        <v>-</v>
      </c>
    </row>
    <row r="236" spans="1:46" x14ac:dyDescent="0.3">
      <c r="A236" s="94" t="s">
        <v>225</v>
      </c>
      <c r="B236" s="19" t="s">
        <v>45</v>
      </c>
      <c r="C236" s="19" t="s">
        <v>35</v>
      </c>
      <c r="D236" s="20">
        <v>7</v>
      </c>
      <c r="E236" s="20">
        <v>9</v>
      </c>
      <c r="F236" s="19">
        <v>26</v>
      </c>
      <c r="G236" s="19">
        <v>4</v>
      </c>
      <c r="H236" s="93" t="s">
        <v>436</v>
      </c>
      <c r="I236" s="21" t="s">
        <v>295</v>
      </c>
      <c r="J236" s="30">
        <v>91</v>
      </c>
      <c r="K236" s="37">
        <f>L236-J236</f>
        <v>3</v>
      </c>
      <c r="L236" s="30">
        <v>94</v>
      </c>
      <c r="M236" s="30">
        <v>92</v>
      </c>
      <c r="N236" s="37">
        <f>O236-M236</f>
        <v>-1</v>
      </c>
      <c r="O236" s="30">
        <v>91</v>
      </c>
      <c r="P236" s="30">
        <v>81</v>
      </c>
      <c r="Q236" s="37">
        <f>R236-P236</f>
        <v>0</v>
      </c>
      <c r="R236" s="30">
        <v>81</v>
      </c>
      <c r="S236" s="36">
        <v>0.94</v>
      </c>
      <c r="T236" s="81">
        <v>15</v>
      </c>
      <c r="U236" s="81"/>
      <c r="V236" s="64">
        <v>0</v>
      </c>
      <c r="W236" s="30">
        <v>0</v>
      </c>
      <c r="X236" s="30">
        <v>0</v>
      </c>
      <c r="Y236" s="30">
        <v>0</v>
      </c>
      <c r="Z236" s="30">
        <v>0</v>
      </c>
      <c r="AA236" s="30">
        <v>0</v>
      </c>
      <c r="AB236" s="30">
        <v>0</v>
      </c>
      <c r="AC236" s="64">
        <v>0</v>
      </c>
      <c r="AD236" s="30">
        <v>0</v>
      </c>
      <c r="AE236" s="30">
        <v>0</v>
      </c>
      <c r="AF236" s="30">
        <v>0</v>
      </c>
      <c r="AG236" s="30">
        <v>112</v>
      </c>
      <c r="AH236" s="30">
        <v>75</v>
      </c>
      <c r="AI236" s="30">
        <v>853</v>
      </c>
      <c r="AJ236" s="30">
        <v>2</v>
      </c>
      <c r="AK236" s="30">
        <v>39</v>
      </c>
      <c r="AL236" s="64">
        <v>9</v>
      </c>
      <c r="AM236" s="30">
        <v>0</v>
      </c>
      <c r="AN236" s="66">
        <v>0</v>
      </c>
      <c r="AO236" s="30">
        <v>1</v>
      </c>
      <c r="AP236" s="67">
        <v>1</v>
      </c>
      <c r="AQ236" s="17">
        <v>0</v>
      </c>
      <c r="AR236" s="17">
        <v>0</v>
      </c>
      <c r="AS236" s="68">
        <f>IFERROR($V236*$V$2+$W236*$W$2+IF($X$2=0,0,$X236/$X$2)+$Y236*$Y$2+$Z236*$Z$2+$AA236*$AA$2+$AC236*$AC$2+IF($AD$2=0,0,$AD236/$AD$2)+$AE$2*$AE236+$AH236*$AH$2+IF($AI$2=0,0,$AI236/$AI$2)+$AJ236*$AJ$2+IF($AL$2=0,0,$AL236/$AL$2)+$AM236*$AM$2+$AN236*$AN$2+$AO236*$AO$2+$AP236*$AP$2,0)</f>
        <v>95.3</v>
      </c>
      <c r="AT236" s="72">
        <f>IFERROR($AS236/$T236,"-")</f>
        <v>6.3533333333333335</v>
      </c>
    </row>
    <row r="237" spans="1:46" x14ac:dyDescent="0.3">
      <c r="A237" s="94" t="s">
        <v>157</v>
      </c>
      <c r="B237" s="19" t="s">
        <v>43</v>
      </c>
      <c r="C237" s="19" t="s">
        <v>26</v>
      </c>
      <c r="D237" s="19">
        <v>10</v>
      </c>
      <c r="E237" s="19">
        <v>6</v>
      </c>
      <c r="F237" s="19">
        <v>28</v>
      </c>
      <c r="G237" s="19">
        <v>8</v>
      </c>
      <c r="H237" s="93" t="s">
        <v>436</v>
      </c>
      <c r="I237" s="21" t="s">
        <v>295</v>
      </c>
      <c r="J237" s="30">
        <v>1</v>
      </c>
      <c r="K237" s="37">
        <f>L237-J237</f>
        <v>0</v>
      </c>
      <c r="L237" s="30">
        <v>1</v>
      </c>
      <c r="M237" s="70">
        <v>1</v>
      </c>
      <c r="N237" s="37">
        <f>O237-M237</f>
        <v>0</v>
      </c>
      <c r="O237" s="71">
        <v>1</v>
      </c>
      <c r="P237" s="30">
        <v>1</v>
      </c>
      <c r="Q237" s="37">
        <f>R237-P237</f>
        <v>0</v>
      </c>
      <c r="R237" s="30">
        <v>1</v>
      </c>
      <c r="S237" s="36">
        <v>1</v>
      </c>
      <c r="T237" s="81">
        <v>16</v>
      </c>
      <c r="U237" s="81"/>
      <c r="V237" s="64">
        <v>0</v>
      </c>
      <c r="W237" s="30">
        <v>0</v>
      </c>
      <c r="X237" s="30">
        <v>0</v>
      </c>
      <c r="Y237" s="30">
        <v>0</v>
      </c>
      <c r="Z237" s="30">
        <v>0</v>
      </c>
      <c r="AA237" s="30">
        <v>1</v>
      </c>
      <c r="AB237" s="30">
        <v>0</v>
      </c>
      <c r="AC237" s="64">
        <v>3</v>
      </c>
      <c r="AD237" s="30">
        <v>28</v>
      </c>
      <c r="AE237" s="30">
        <v>0</v>
      </c>
      <c r="AF237" s="30">
        <v>1</v>
      </c>
      <c r="AG237" s="30">
        <v>193</v>
      </c>
      <c r="AH237" s="30">
        <v>136</v>
      </c>
      <c r="AI237" s="30">
        <v>1834</v>
      </c>
      <c r="AJ237" s="30">
        <v>10</v>
      </c>
      <c r="AK237" s="30">
        <v>84</v>
      </c>
      <c r="AL237" s="64">
        <v>212</v>
      </c>
      <c r="AM237" s="30">
        <v>1</v>
      </c>
      <c r="AN237" s="66">
        <v>2</v>
      </c>
      <c r="AO237" s="30">
        <v>1</v>
      </c>
      <c r="AP237" s="67">
        <v>2</v>
      </c>
      <c r="AQ237" s="17">
        <v>0</v>
      </c>
      <c r="AR237" s="17">
        <v>1</v>
      </c>
      <c r="AS237" s="68">
        <f>IFERROR($V237*$V$2+$W237*$W$2+IF($X$2=0,0,$X237/$X$2)+$Y237*$Y$2+$Z237*$Z$2+$AA237*$AA$2+$AC237*$AC$2+IF($AD$2=0,0,$AD237/$AD$2)+$AE$2*$AE237+$AH237*$AH$2+IF($AI$2=0,0,$AI237/$AI$2)+$AJ237*$AJ$2+IF($AL$2=0,0,$AL237/$AL$2)+$AM237*$AM$2+$AN237*$AN$2+$AO237*$AO$2+$AP237*$AP$2,0)</f>
        <v>252.20000000000005</v>
      </c>
      <c r="AT237" s="72">
        <f>IFERROR($AS237/$T237,"-")</f>
        <v>15.762500000000003</v>
      </c>
    </row>
    <row r="238" spans="1:46" x14ac:dyDescent="0.3">
      <c r="A238" s="94" t="s">
        <v>230</v>
      </c>
      <c r="B238" s="19" t="s">
        <v>44</v>
      </c>
      <c r="C238" s="19" t="s">
        <v>26</v>
      </c>
      <c r="D238" s="19">
        <v>10</v>
      </c>
      <c r="E238" s="19">
        <v>6</v>
      </c>
      <c r="F238" s="19">
        <v>28</v>
      </c>
      <c r="G238" s="19">
        <v>8</v>
      </c>
      <c r="H238" s="93" t="s">
        <v>436</v>
      </c>
      <c r="I238" s="21" t="s">
        <v>295</v>
      </c>
      <c r="J238" s="30">
        <v>53</v>
      </c>
      <c r="K238" s="37">
        <f>L238-J238</f>
        <v>-8</v>
      </c>
      <c r="L238" s="30">
        <v>45</v>
      </c>
      <c r="M238" s="70">
        <v>73</v>
      </c>
      <c r="N238" s="37">
        <f>O238-M238</f>
        <v>0</v>
      </c>
      <c r="O238" s="71">
        <v>73</v>
      </c>
      <c r="P238" s="30">
        <v>75</v>
      </c>
      <c r="Q238" s="37">
        <f>R238-P238</f>
        <v>3</v>
      </c>
      <c r="R238" s="30">
        <v>78</v>
      </c>
      <c r="S238" s="36">
        <v>0.99</v>
      </c>
      <c r="T238" s="81">
        <v>12</v>
      </c>
      <c r="U238" s="81"/>
      <c r="V238" s="64">
        <v>319</v>
      </c>
      <c r="W238" s="30">
        <v>150</v>
      </c>
      <c r="X238" s="30">
        <v>3938</v>
      </c>
      <c r="Y238" s="30">
        <v>21</v>
      </c>
      <c r="Z238" s="30">
        <v>16</v>
      </c>
      <c r="AA238" s="30">
        <v>20</v>
      </c>
      <c r="AB238" s="30">
        <v>174</v>
      </c>
      <c r="AC238" s="64">
        <v>15</v>
      </c>
      <c r="AD238" s="30">
        <v>29</v>
      </c>
      <c r="AE238" s="30">
        <v>0</v>
      </c>
      <c r="AF238" s="30">
        <v>4</v>
      </c>
      <c r="AG238" s="30">
        <v>0</v>
      </c>
      <c r="AH238" s="30">
        <v>0</v>
      </c>
      <c r="AI238" s="30">
        <v>-3</v>
      </c>
      <c r="AJ238" s="30">
        <v>0</v>
      </c>
      <c r="AK238" s="30">
        <v>0</v>
      </c>
      <c r="AL238" s="64">
        <v>0</v>
      </c>
      <c r="AM238" s="30">
        <v>0</v>
      </c>
      <c r="AN238" s="66">
        <v>8</v>
      </c>
      <c r="AO238" s="30">
        <v>2</v>
      </c>
      <c r="AP238" s="67">
        <v>0</v>
      </c>
      <c r="AQ238" s="17">
        <v>0</v>
      </c>
      <c r="AR238" s="17">
        <v>0</v>
      </c>
      <c r="AS238" s="68">
        <f>IFERROR($V238*$V$2+$W238*$W$2+IF($X$2=0,0,$X238/$X$2)+$Y238*$Y$2+$Z238*$Z$2+$AA238*$AA$2+$AC238*$AC$2+IF($AD$2=0,0,$AD238/$AD$2)+$AE$2*$AE238+$AH238*$AH$2+IF($AI$2=0,0,$AI238/$AI$2)+$AJ238*$AJ$2+IF($AL$2=0,0,$AL238/$AL$2)+$AM238*$AM$2+$AN238*$AN$2+$AO238*$AO$2+$AP238*$AP$2,0)</f>
        <v>244.12</v>
      </c>
      <c r="AT238" s="72">
        <f>IFERROR($AS238/$T238,"-")</f>
        <v>20.343333333333334</v>
      </c>
    </row>
    <row r="239" spans="1:46" x14ac:dyDescent="0.3">
      <c r="A239" s="94" t="s">
        <v>231</v>
      </c>
      <c r="B239" s="19" t="s">
        <v>42</v>
      </c>
      <c r="C239" s="19" t="s">
        <v>26</v>
      </c>
      <c r="D239" s="19">
        <v>10</v>
      </c>
      <c r="E239" s="19">
        <v>6</v>
      </c>
      <c r="F239" s="19">
        <v>28</v>
      </c>
      <c r="G239" s="19">
        <v>8</v>
      </c>
      <c r="H239" s="93"/>
      <c r="I239" s="21" t="s">
        <v>295</v>
      </c>
      <c r="J239" s="30">
        <v>92</v>
      </c>
      <c r="K239" s="37">
        <f>L239-J239</f>
        <v>-7</v>
      </c>
      <c r="L239" s="30">
        <v>85</v>
      </c>
      <c r="M239" s="70">
        <v>90</v>
      </c>
      <c r="N239" s="37">
        <f>O239-M239</f>
        <v>-3</v>
      </c>
      <c r="O239" s="71">
        <v>87</v>
      </c>
      <c r="P239" s="30">
        <v>103</v>
      </c>
      <c r="Q239" s="37">
        <f>R239-P239</f>
        <v>-6</v>
      </c>
      <c r="R239" s="30">
        <v>97</v>
      </c>
      <c r="S239" s="36">
        <v>0.89</v>
      </c>
      <c r="T239" s="81">
        <v>16</v>
      </c>
      <c r="U239" s="81"/>
      <c r="V239" s="64">
        <v>0</v>
      </c>
      <c r="W239" s="30">
        <v>0</v>
      </c>
      <c r="X239" s="30">
        <v>0</v>
      </c>
      <c r="Y239" s="30">
        <v>0</v>
      </c>
      <c r="Z239" s="30">
        <v>0</v>
      </c>
      <c r="AA239" s="30">
        <v>0</v>
      </c>
      <c r="AB239" s="30">
        <v>0</v>
      </c>
      <c r="AC239" s="64">
        <v>200</v>
      </c>
      <c r="AD239" s="30">
        <v>907</v>
      </c>
      <c r="AE239" s="30">
        <v>11</v>
      </c>
      <c r="AF239" s="30">
        <v>51</v>
      </c>
      <c r="AG239" s="30">
        <v>47</v>
      </c>
      <c r="AH239" s="30">
        <v>40</v>
      </c>
      <c r="AI239" s="30">
        <v>367</v>
      </c>
      <c r="AJ239" s="30">
        <v>0</v>
      </c>
      <c r="AK239" s="30">
        <v>15</v>
      </c>
      <c r="AL239" s="64">
        <v>0</v>
      </c>
      <c r="AM239" s="30">
        <v>0</v>
      </c>
      <c r="AN239" s="66">
        <v>1</v>
      </c>
      <c r="AO239" s="30">
        <v>4</v>
      </c>
      <c r="AP239" s="67">
        <v>2</v>
      </c>
      <c r="AQ239" s="17">
        <v>0</v>
      </c>
      <c r="AR239" s="17">
        <v>0</v>
      </c>
      <c r="AS239" s="68">
        <f>IFERROR($V239*$V$2+$W239*$W$2+IF($X$2=0,0,$X239/$X$2)+$Y239*$Y$2+$Z239*$Z$2+$AA239*$AA$2+$AC239*$AC$2+IF($AD$2=0,0,$AD239/$AD$2)+$AE$2*$AE239+$AH239*$AH$2+IF($AI$2=0,0,$AI239/$AI$2)+$AJ239*$AJ$2+IF($AL$2=0,0,$AL239/$AL$2)+$AM239*$AM$2+$AN239*$AN$2+$AO239*$AO$2+$AP239*$AP$2,0)</f>
        <v>191.39999999999998</v>
      </c>
      <c r="AT239" s="72">
        <f>IFERROR($AS239/$T239,"-")</f>
        <v>11.962499999999999</v>
      </c>
    </row>
    <row r="240" spans="1:46" x14ac:dyDescent="0.3">
      <c r="A240" s="94" t="s">
        <v>430</v>
      </c>
      <c r="B240" s="19" t="s">
        <v>43</v>
      </c>
      <c r="C240" s="19" t="s">
        <v>26</v>
      </c>
      <c r="D240" s="19">
        <v>10</v>
      </c>
      <c r="E240" s="19">
        <v>6</v>
      </c>
      <c r="F240" s="19">
        <v>28</v>
      </c>
      <c r="G240" s="19">
        <v>8</v>
      </c>
      <c r="H240" s="93"/>
      <c r="I240" s="21" t="s">
        <v>295</v>
      </c>
      <c r="J240" s="30">
        <v>300</v>
      </c>
      <c r="K240" s="37">
        <f>L240-J240</f>
        <v>0</v>
      </c>
      <c r="L240" s="30">
        <v>300</v>
      </c>
      <c r="M240" s="70">
        <v>213</v>
      </c>
      <c r="N240" s="37">
        <f>O240-M240</f>
        <v>87</v>
      </c>
      <c r="O240" s="71">
        <v>300</v>
      </c>
      <c r="P240" s="30">
        <v>225</v>
      </c>
      <c r="Q240" s="37">
        <f>R240-P240</f>
        <v>75</v>
      </c>
      <c r="R240" s="30">
        <v>300</v>
      </c>
      <c r="S240" s="36">
        <v>0.02</v>
      </c>
      <c r="T240" s="81">
        <v>0</v>
      </c>
      <c r="U240" s="81"/>
      <c r="V240" s="64" t="s">
        <v>295</v>
      </c>
      <c r="W240" s="30" t="s">
        <v>295</v>
      </c>
      <c r="X240" s="30" t="s">
        <v>295</v>
      </c>
      <c r="Y240" s="30" t="s">
        <v>295</v>
      </c>
      <c r="Z240" s="30" t="s">
        <v>295</v>
      </c>
      <c r="AA240" s="30" t="s">
        <v>295</v>
      </c>
      <c r="AB240" s="30" t="s">
        <v>295</v>
      </c>
      <c r="AC240" s="64" t="s">
        <v>295</v>
      </c>
      <c r="AD240" s="30" t="s">
        <v>295</v>
      </c>
      <c r="AE240" s="30" t="s">
        <v>295</v>
      </c>
      <c r="AF240" s="30" t="s">
        <v>295</v>
      </c>
      <c r="AG240" s="30" t="s">
        <v>295</v>
      </c>
      <c r="AH240" s="30" t="s">
        <v>295</v>
      </c>
      <c r="AI240" s="30" t="s">
        <v>295</v>
      </c>
      <c r="AJ240" s="30" t="s">
        <v>295</v>
      </c>
      <c r="AK240" s="30" t="s">
        <v>295</v>
      </c>
      <c r="AL240" s="64" t="s">
        <v>295</v>
      </c>
      <c r="AM240" s="30" t="s">
        <v>295</v>
      </c>
      <c r="AN240" s="66" t="s">
        <v>295</v>
      </c>
      <c r="AO240" s="30" t="s">
        <v>295</v>
      </c>
      <c r="AP240" s="67" t="s">
        <v>295</v>
      </c>
      <c r="AQ240" s="17">
        <v>0</v>
      </c>
      <c r="AR240" s="17">
        <v>0</v>
      </c>
      <c r="AS240" s="68">
        <f>IFERROR($V240*$V$2+$W240*$W$2+IF($X$2=0,0,$X240/$X$2)+$Y240*$Y$2+$Z240*$Z$2+$AA240*$AA$2+$AC240*$AC$2+IF($AD$2=0,0,$AD240/$AD$2)+$AE$2*$AE240+$AH240*$AH$2+IF($AI$2=0,0,$AI240/$AI$2)+$AJ240*$AJ$2+IF($AL$2=0,0,$AL240/$AL$2)+$AM240*$AM$2+$AN240*$AN$2+$AO240*$AO$2+$AP240*$AP$2,0)</f>
        <v>0</v>
      </c>
      <c r="AT240" s="72" t="str">
        <f>IFERROR($AS240/$T240,"-")</f>
        <v>-</v>
      </c>
    </row>
    <row r="241" spans="1:46" x14ac:dyDescent="0.3">
      <c r="A241" s="94" t="s">
        <v>458</v>
      </c>
      <c r="B241" s="19" t="s">
        <v>45</v>
      </c>
      <c r="C241" s="19" t="s">
        <v>26</v>
      </c>
      <c r="D241" s="19">
        <v>10</v>
      </c>
      <c r="E241" s="19">
        <v>6</v>
      </c>
      <c r="F241" s="19">
        <v>28</v>
      </c>
      <c r="G241" s="19">
        <v>8</v>
      </c>
      <c r="H241" s="93" t="s">
        <v>436</v>
      </c>
      <c r="I241" s="21" t="s">
        <v>295</v>
      </c>
      <c r="J241" s="30">
        <v>300</v>
      </c>
      <c r="K241" s="37">
        <f>L241-J241</f>
        <v>0</v>
      </c>
      <c r="L241" s="30">
        <v>300</v>
      </c>
      <c r="M241" s="70">
        <v>231</v>
      </c>
      <c r="N241" s="37">
        <f>O241-M241</f>
        <v>1</v>
      </c>
      <c r="O241" s="71">
        <v>232</v>
      </c>
      <c r="P241" s="30">
        <v>223</v>
      </c>
      <c r="Q241" s="37">
        <f>R241-P241</f>
        <v>2</v>
      </c>
      <c r="R241" s="30">
        <v>225</v>
      </c>
      <c r="S241" s="36">
        <v>0.02</v>
      </c>
      <c r="T241" s="81">
        <v>8</v>
      </c>
      <c r="U241" s="81"/>
      <c r="V241" s="64">
        <v>0</v>
      </c>
      <c r="W241" s="30">
        <v>0</v>
      </c>
      <c r="X241" s="30">
        <v>0</v>
      </c>
      <c r="Y241" s="30">
        <v>0</v>
      </c>
      <c r="Z241" s="30">
        <v>0</v>
      </c>
      <c r="AA241" s="30">
        <v>0</v>
      </c>
      <c r="AB241" s="30">
        <v>0</v>
      </c>
      <c r="AC241" s="64">
        <v>0</v>
      </c>
      <c r="AD241" s="30">
        <v>0</v>
      </c>
      <c r="AE241" s="30">
        <v>0</v>
      </c>
      <c r="AF241" s="30">
        <v>0</v>
      </c>
      <c r="AG241" s="30">
        <v>11</v>
      </c>
      <c r="AH241" s="30">
        <v>8</v>
      </c>
      <c r="AI241" s="30">
        <v>56</v>
      </c>
      <c r="AJ241" s="30">
        <v>1</v>
      </c>
      <c r="AK241" s="30">
        <v>2</v>
      </c>
      <c r="AL241" s="64">
        <v>0</v>
      </c>
      <c r="AM241" s="30">
        <v>0</v>
      </c>
      <c r="AN241" s="66">
        <v>1</v>
      </c>
      <c r="AO241" s="30">
        <v>0</v>
      </c>
      <c r="AP241" s="67">
        <v>0</v>
      </c>
      <c r="AQ241" s="17">
        <v>0</v>
      </c>
      <c r="AR241" s="17">
        <v>0</v>
      </c>
      <c r="AS241" s="68">
        <f>IFERROR($V241*$V$2+$W241*$W$2+IF($X$2=0,0,$X241/$X$2)+$Y241*$Y$2+$Z241*$Z$2+$AA241*$AA$2+$AC241*$AC$2+IF($AD$2=0,0,$AD241/$AD$2)+$AE$2*$AE241+$AH241*$AH$2+IF($AI$2=0,0,$AI241/$AI$2)+$AJ241*$AJ$2+IF($AL$2=0,0,$AL241/$AL$2)+$AM241*$AM$2+$AN241*$AN$2+$AO241*$AO$2+$AP241*$AP$2,0)</f>
        <v>13.6</v>
      </c>
      <c r="AT241" s="72">
        <f>IFERROR($AS241/$T241,"-")</f>
        <v>1.7</v>
      </c>
    </row>
    <row r="242" spans="1:46" x14ac:dyDescent="0.3">
      <c r="A242" s="94" t="s">
        <v>144</v>
      </c>
      <c r="B242" s="19" t="s">
        <v>42</v>
      </c>
      <c r="C242" s="19" t="s">
        <v>26</v>
      </c>
      <c r="D242" s="19">
        <v>10</v>
      </c>
      <c r="E242" s="19">
        <v>6</v>
      </c>
      <c r="F242" s="19">
        <v>28</v>
      </c>
      <c r="G242" s="19">
        <v>8</v>
      </c>
      <c r="H242" s="93" t="s">
        <v>568</v>
      </c>
      <c r="I242" s="21" t="s">
        <v>295</v>
      </c>
      <c r="J242" s="30">
        <v>15</v>
      </c>
      <c r="K242" s="37">
        <f>L242-J242</f>
        <v>0</v>
      </c>
      <c r="L242" s="30">
        <v>15</v>
      </c>
      <c r="M242" s="70">
        <v>14</v>
      </c>
      <c r="N242" s="37">
        <f>O242-M242</f>
        <v>2</v>
      </c>
      <c r="O242" s="71">
        <v>16</v>
      </c>
      <c r="P242" s="30">
        <v>16</v>
      </c>
      <c r="Q242" s="37">
        <f>R242-P242</f>
        <v>4</v>
      </c>
      <c r="R242" s="30">
        <v>20</v>
      </c>
      <c r="S242" s="36">
        <v>1</v>
      </c>
      <c r="T242" s="81">
        <v>6</v>
      </c>
      <c r="U242" s="81"/>
      <c r="V242" s="64">
        <v>0</v>
      </c>
      <c r="W242" s="30">
        <v>0</v>
      </c>
      <c r="X242" s="30">
        <v>0</v>
      </c>
      <c r="Y242" s="30">
        <v>0</v>
      </c>
      <c r="Z242" s="30">
        <v>0</v>
      </c>
      <c r="AA242" s="30">
        <v>0</v>
      </c>
      <c r="AB242" s="30">
        <v>0</v>
      </c>
      <c r="AC242" s="64">
        <v>113</v>
      </c>
      <c r="AD242" s="30">
        <v>556</v>
      </c>
      <c r="AE242" s="30">
        <v>3</v>
      </c>
      <c r="AF242" s="30">
        <v>27</v>
      </c>
      <c r="AG242" s="30">
        <v>26</v>
      </c>
      <c r="AH242" s="30">
        <v>24</v>
      </c>
      <c r="AI242" s="30">
        <v>136</v>
      </c>
      <c r="AJ242" s="30">
        <v>0</v>
      </c>
      <c r="AK242" s="30">
        <v>4</v>
      </c>
      <c r="AL242" s="64">
        <v>0</v>
      </c>
      <c r="AM242" s="30">
        <v>0</v>
      </c>
      <c r="AN242" s="66">
        <v>0</v>
      </c>
      <c r="AO242" s="30">
        <v>0</v>
      </c>
      <c r="AP242" s="67">
        <v>0</v>
      </c>
      <c r="AQ242" s="17">
        <v>0</v>
      </c>
      <c r="AR242" s="17">
        <v>0</v>
      </c>
      <c r="AS242" s="68">
        <f>IFERROR($V242*$V$2+$W242*$W$2+IF($X$2=0,0,$X242/$X$2)+$Y242*$Y$2+$Z242*$Z$2+$AA242*$AA$2+$AC242*$AC$2+IF($AD$2=0,0,$AD242/$AD$2)+$AE$2*$AE242+$AH242*$AH$2+IF($AI$2=0,0,$AI242/$AI$2)+$AJ242*$AJ$2+IF($AL$2=0,0,$AL242/$AL$2)+$AM242*$AM$2+$AN242*$AN$2+$AO242*$AO$2+$AP242*$AP$2,0)</f>
        <v>87.199999999999989</v>
      </c>
      <c r="AT242" s="72">
        <f>IFERROR($AS242/$T242,"-")</f>
        <v>14.533333333333331</v>
      </c>
    </row>
    <row r="243" spans="1:46" x14ac:dyDescent="0.3">
      <c r="A243" s="94" t="s">
        <v>240</v>
      </c>
      <c r="B243" s="19" t="s">
        <v>45</v>
      </c>
      <c r="C243" s="19" t="s">
        <v>26</v>
      </c>
      <c r="D243" s="19">
        <v>10</v>
      </c>
      <c r="E243" s="19">
        <v>6</v>
      </c>
      <c r="F243" s="19">
        <v>28</v>
      </c>
      <c r="G243" s="19">
        <v>8</v>
      </c>
      <c r="H243" s="93" t="s">
        <v>436</v>
      </c>
      <c r="I243" s="21" t="s">
        <v>295</v>
      </c>
      <c r="J243" s="30">
        <v>148</v>
      </c>
      <c r="K243" s="37">
        <f>L243-J243</f>
        <v>-46</v>
      </c>
      <c r="L243" s="30">
        <v>102</v>
      </c>
      <c r="M243" s="30">
        <v>193</v>
      </c>
      <c r="N243" s="37">
        <f>O243-M243</f>
        <v>-9</v>
      </c>
      <c r="O243" s="30">
        <v>184</v>
      </c>
      <c r="P243" s="30">
        <v>198</v>
      </c>
      <c r="Q243" s="37">
        <f>R243-P243</f>
        <v>-17</v>
      </c>
      <c r="R243" s="30">
        <v>181</v>
      </c>
      <c r="S243" s="36">
        <v>0.67</v>
      </c>
      <c r="T243" s="81">
        <v>13</v>
      </c>
      <c r="U243" s="81"/>
      <c r="V243" s="64">
        <v>0</v>
      </c>
      <c r="W243" s="30">
        <v>0</v>
      </c>
      <c r="X243" s="30">
        <v>0</v>
      </c>
      <c r="Y243" s="30">
        <v>0</v>
      </c>
      <c r="Z243" s="30">
        <v>0</v>
      </c>
      <c r="AA243" s="30">
        <v>0</v>
      </c>
      <c r="AB243" s="30">
        <v>0</v>
      </c>
      <c r="AC243" s="64">
        <v>0</v>
      </c>
      <c r="AD243" s="30">
        <v>0</v>
      </c>
      <c r="AE243" s="30">
        <v>0</v>
      </c>
      <c r="AF243" s="30">
        <v>0</v>
      </c>
      <c r="AG243" s="30">
        <v>63</v>
      </c>
      <c r="AH243" s="30">
        <v>37</v>
      </c>
      <c r="AI243" s="30">
        <v>429</v>
      </c>
      <c r="AJ243" s="30">
        <v>4</v>
      </c>
      <c r="AK243" s="30">
        <v>24</v>
      </c>
      <c r="AL243" s="64">
        <v>0</v>
      </c>
      <c r="AM243" s="30">
        <v>0</v>
      </c>
      <c r="AN243" s="66">
        <v>2</v>
      </c>
      <c r="AO243" s="30">
        <v>0</v>
      </c>
      <c r="AP243" s="67">
        <v>0</v>
      </c>
      <c r="AQ243" s="17">
        <v>0</v>
      </c>
      <c r="AR243" s="17">
        <v>0</v>
      </c>
      <c r="AS243" s="68">
        <f>IFERROR($V243*$V$2+$W243*$W$2+IF($X$2=0,0,$X243/$X$2)+$Y243*$Y$2+$Z243*$Z$2+$AA243*$AA$2+$AC243*$AC$2+IF($AD$2=0,0,$AD243/$AD$2)+$AE$2*$AE243+$AH243*$AH$2+IF($AI$2=0,0,$AI243/$AI$2)+$AJ243*$AJ$2+IF($AL$2=0,0,$AL243/$AL$2)+$AM243*$AM$2+$AN243*$AN$2+$AO243*$AO$2+$AP243*$AP$2,0)</f>
        <v>70.900000000000006</v>
      </c>
      <c r="AT243" s="72">
        <f>IFERROR($AS243/$T243,"-")</f>
        <v>5.453846153846154</v>
      </c>
    </row>
    <row r="244" spans="1:46" x14ac:dyDescent="0.3">
      <c r="A244" s="94" t="s">
        <v>401</v>
      </c>
      <c r="B244" s="19" t="s">
        <v>43</v>
      </c>
      <c r="C244" s="19" t="s">
        <v>26</v>
      </c>
      <c r="D244" s="20">
        <v>10</v>
      </c>
      <c r="E244" s="20">
        <v>6</v>
      </c>
      <c r="F244" s="19">
        <v>28</v>
      </c>
      <c r="G244" s="19">
        <v>8</v>
      </c>
      <c r="H244" s="93" t="s">
        <v>436</v>
      </c>
      <c r="I244" s="21" t="s">
        <v>295</v>
      </c>
      <c r="J244" s="30">
        <v>123</v>
      </c>
      <c r="K244" s="37">
        <f>L244-J244</f>
        <v>-15</v>
      </c>
      <c r="L244" s="30">
        <v>108</v>
      </c>
      <c r="M244" s="30">
        <v>121</v>
      </c>
      <c r="N244" s="37">
        <f>O244-M244</f>
        <v>3</v>
      </c>
      <c r="O244" s="30">
        <v>124</v>
      </c>
      <c r="P244" s="30">
        <v>117</v>
      </c>
      <c r="Q244" s="37">
        <f>R244-P244</f>
        <v>4</v>
      </c>
      <c r="R244" s="30">
        <v>121</v>
      </c>
      <c r="S244" s="36">
        <v>0.67</v>
      </c>
      <c r="T244" s="81">
        <v>16</v>
      </c>
      <c r="U244" s="81"/>
      <c r="V244" s="64">
        <v>0</v>
      </c>
      <c r="W244" s="30">
        <v>0</v>
      </c>
      <c r="X244" s="30">
        <v>0</v>
      </c>
      <c r="Y244" s="30">
        <v>0</v>
      </c>
      <c r="Z244" s="30">
        <v>0</v>
      </c>
      <c r="AA244" s="30">
        <v>0</v>
      </c>
      <c r="AB244" s="30">
        <v>0</v>
      </c>
      <c r="AC244" s="64">
        <v>0</v>
      </c>
      <c r="AD244" s="30">
        <v>0</v>
      </c>
      <c r="AE244" s="30">
        <v>0</v>
      </c>
      <c r="AF244" s="30">
        <v>0</v>
      </c>
      <c r="AG244" s="30">
        <v>79</v>
      </c>
      <c r="AH244" s="30">
        <v>44</v>
      </c>
      <c r="AI244" s="30">
        <v>749</v>
      </c>
      <c r="AJ244" s="30">
        <v>5</v>
      </c>
      <c r="AK244" s="30">
        <v>32</v>
      </c>
      <c r="AL244" s="64">
        <v>105</v>
      </c>
      <c r="AM244" s="30">
        <v>0</v>
      </c>
      <c r="AN244" s="66">
        <v>1</v>
      </c>
      <c r="AO244" s="30">
        <v>0</v>
      </c>
      <c r="AP244" s="67">
        <v>0</v>
      </c>
      <c r="AQ244" s="17">
        <v>0</v>
      </c>
      <c r="AR244" s="17">
        <v>0</v>
      </c>
      <c r="AS244" s="68">
        <f>IFERROR($V244*$V$2+$W244*$W$2+IF($X$2=0,0,$X244/$X$2)+$Y244*$Y$2+$Z244*$Z$2+$AA244*$AA$2+$AC244*$AC$2+IF($AD$2=0,0,$AD244/$AD$2)+$AE$2*$AE244+$AH244*$AH$2+IF($AI$2=0,0,$AI244/$AI$2)+$AJ244*$AJ$2+IF($AL$2=0,0,$AL244/$AL$2)+$AM244*$AM$2+$AN244*$AN$2+$AO244*$AO$2+$AP244*$AP$2,0)</f>
        <v>106.9</v>
      </c>
      <c r="AT244" s="72">
        <f>IFERROR($AS244/$T244,"-")</f>
        <v>6.6812500000000004</v>
      </c>
    </row>
    <row r="245" spans="1:46" x14ac:dyDescent="0.3">
      <c r="A245" s="94" t="s">
        <v>526</v>
      </c>
      <c r="B245" s="19" t="s">
        <v>43</v>
      </c>
      <c r="C245" s="19" t="s">
        <v>26</v>
      </c>
      <c r="D245" s="20">
        <v>10</v>
      </c>
      <c r="E245" s="20">
        <v>6</v>
      </c>
      <c r="F245" s="19">
        <v>28</v>
      </c>
      <c r="G245" s="19">
        <v>8</v>
      </c>
      <c r="H245" s="93" t="s">
        <v>436</v>
      </c>
      <c r="I245" s="21" t="s">
        <v>295</v>
      </c>
      <c r="J245" s="30">
        <v>133</v>
      </c>
      <c r="K245" s="37">
        <f>L245-J245</f>
        <v>23</v>
      </c>
      <c r="L245" s="30">
        <v>156</v>
      </c>
      <c r="M245" s="30">
        <v>147</v>
      </c>
      <c r="N245" s="37">
        <f>O245-M245</f>
        <v>-18</v>
      </c>
      <c r="O245" s="30">
        <v>129</v>
      </c>
      <c r="P245" s="30">
        <v>145</v>
      </c>
      <c r="Q245" s="37">
        <f>R245-P245</f>
        <v>-22</v>
      </c>
      <c r="R245" s="30">
        <v>123</v>
      </c>
      <c r="S245" s="36">
        <v>0.36</v>
      </c>
      <c r="T245" s="81">
        <v>6</v>
      </c>
      <c r="U245" s="81"/>
      <c r="V245" s="64">
        <v>0</v>
      </c>
      <c r="W245" s="30">
        <v>0</v>
      </c>
      <c r="X245" s="30">
        <v>0</v>
      </c>
      <c r="Y245" s="30">
        <v>0</v>
      </c>
      <c r="Z245" s="30">
        <v>0</v>
      </c>
      <c r="AA245" s="30">
        <v>0</v>
      </c>
      <c r="AB245" s="30">
        <v>0</v>
      </c>
      <c r="AC245" s="64">
        <v>0</v>
      </c>
      <c r="AD245" s="30">
        <v>0</v>
      </c>
      <c r="AE245" s="30">
        <v>0</v>
      </c>
      <c r="AF245" s="30">
        <v>0</v>
      </c>
      <c r="AG245" s="30">
        <v>2</v>
      </c>
      <c r="AH245" s="30">
        <v>1</v>
      </c>
      <c r="AI245" s="30">
        <v>11</v>
      </c>
      <c r="AJ245" s="30">
        <v>0</v>
      </c>
      <c r="AK245" s="30">
        <v>1</v>
      </c>
      <c r="AL245" s="64">
        <v>0</v>
      </c>
      <c r="AM245" s="30">
        <v>0</v>
      </c>
      <c r="AN245" s="66">
        <v>0</v>
      </c>
      <c r="AO245" s="30">
        <v>0</v>
      </c>
      <c r="AP245" s="67">
        <v>0</v>
      </c>
      <c r="AQ245" s="17">
        <v>0</v>
      </c>
      <c r="AR245" s="17">
        <v>0</v>
      </c>
      <c r="AS245" s="68">
        <f>IFERROR($V245*$V$2+$W245*$W$2+IF($X$2=0,0,$X245/$X$2)+$Y245*$Y$2+$Z245*$Z$2+$AA245*$AA$2+$AC245*$AC$2+IF($AD$2=0,0,$AD245/$AD$2)+$AE$2*$AE245+$AH245*$AH$2+IF($AI$2=0,0,$AI245/$AI$2)+$AJ245*$AJ$2+IF($AL$2=0,0,$AL245/$AL$2)+$AM245*$AM$2+$AN245*$AN$2+$AO245*$AO$2+$AP245*$AP$2,0)</f>
        <v>1.1000000000000001</v>
      </c>
      <c r="AT245" s="72">
        <f>IFERROR($AS245/$T245,"-")</f>
        <v>0.18333333333333335</v>
      </c>
    </row>
    <row r="246" spans="1:46" x14ac:dyDescent="0.3">
      <c r="A246" s="94" t="s">
        <v>266</v>
      </c>
      <c r="B246" s="19" t="s">
        <v>45</v>
      </c>
      <c r="C246" s="19" t="s">
        <v>23</v>
      </c>
      <c r="D246" s="19">
        <v>4</v>
      </c>
      <c r="E246" s="19">
        <v>12</v>
      </c>
      <c r="F246" s="19">
        <v>11</v>
      </c>
      <c r="G246" s="19">
        <v>11</v>
      </c>
      <c r="H246" s="93" t="s">
        <v>436</v>
      </c>
      <c r="I246" s="21" t="s">
        <v>295</v>
      </c>
      <c r="J246" s="30">
        <v>96</v>
      </c>
      <c r="K246" s="37">
        <f>L246-J246</f>
        <v>10</v>
      </c>
      <c r="L246" s="30">
        <v>106</v>
      </c>
      <c r="M246" s="30">
        <v>94</v>
      </c>
      <c r="N246" s="37">
        <f>O246-M246</f>
        <v>1</v>
      </c>
      <c r="O246" s="30">
        <v>95</v>
      </c>
      <c r="P246" s="30">
        <v>94</v>
      </c>
      <c r="Q246" s="37">
        <f>R246-P246</f>
        <v>0</v>
      </c>
      <c r="R246" s="30">
        <v>94</v>
      </c>
      <c r="S246" s="36">
        <v>0.92</v>
      </c>
      <c r="T246" s="81">
        <v>11</v>
      </c>
      <c r="U246" s="81"/>
      <c r="V246" s="64">
        <v>0</v>
      </c>
      <c r="W246" s="30">
        <v>0</v>
      </c>
      <c r="X246" s="30">
        <v>0</v>
      </c>
      <c r="Y246" s="30">
        <v>0</v>
      </c>
      <c r="Z246" s="30">
        <v>0</v>
      </c>
      <c r="AA246" s="30">
        <v>0</v>
      </c>
      <c r="AB246" s="30">
        <v>0</v>
      </c>
      <c r="AC246" s="64">
        <v>0</v>
      </c>
      <c r="AD246" s="30">
        <v>0</v>
      </c>
      <c r="AE246" s="30">
        <v>0</v>
      </c>
      <c r="AF246" s="30">
        <v>0</v>
      </c>
      <c r="AG246" s="30">
        <v>85</v>
      </c>
      <c r="AH246" s="30">
        <v>56</v>
      </c>
      <c r="AI246" s="30">
        <v>630</v>
      </c>
      <c r="AJ246" s="30">
        <v>5</v>
      </c>
      <c r="AK246" s="30">
        <v>33</v>
      </c>
      <c r="AL246" s="64">
        <v>0</v>
      </c>
      <c r="AM246" s="30">
        <v>0</v>
      </c>
      <c r="AN246" s="66">
        <v>0</v>
      </c>
      <c r="AO246" s="30">
        <v>0</v>
      </c>
      <c r="AP246" s="67">
        <v>0</v>
      </c>
      <c r="AQ246" s="17">
        <v>0</v>
      </c>
      <c r="AR246" s="17">
        <v>0</v>
      </c>
      <c r="AS246" s="68">
        <f>IFERROR($V246*$V$2+$W246*$W$2+IF($X$2=0,0,$X246/$X$2)+$Y246*$Y$2+$Z246*$Z$2+$AA246*$AA$2+$AC246*$AC$2+IF($AD$2=0,0,$AD246/$AD$2)+$AE$2*$AE246+$AH246*$AH$2+IF($AI$2=0,0,$AI246/$AI$2)+$AJ246*$AJ$2+IF($AL$2=0,0,$AL246/$AL$2)+$AM246*$AM$2+$AN246*$AN$2+$AO246*$AO$2+$AP246*$AP$2,0)</f>
        <v>93</v>
      </c>
      <c r="AT246" s="72">
        <f>IFERROR($AS246/$T246,"-")</f>
        <v>8.454545454545455</v>
      </c>
    </row>
    <row r="247" spans="1:46" x14ac:dyDescent="0.3">
      <c r="A247" s="94" t="s">
        <v>477</v>
      </c>
      <c r="B247" s="19" t="s">
        <v>43</v>
      </c>
      <c r="C247" s="19" t="s">
        <v>23</v>
      </c>
      <c r="D247" s="19">
        <v>4</v>
      </c>
      <c r="E247" s="19">
        <v>12</v>
      </c>
      <c r="F247" s="19">
        <v>11</v>
      </c>
      <c r="G247" s="19">
        <v>11</v>
      </c>
      <c r="H247" s="93" t="s">
        <v>436</v>
      </c>
      <c r="I247" s="21" t="s">
        <v>295</v>
      </c>
      <c r="J247" s="30">
        <v>298</v>
      </c>
      <c r="K247" s="37">
        <f>L247-J247</f>
        <v>-8</v>
      </c>
      <c r="L247" s="30">
        <v>290</v>
      </c>
      <c r="M247" s="30">
        <v>300</v>
      </c>
      <c r="N247" s="37">
        <f>O247-M247</f>
        <v>0</v>
      </c>
      <c r="O247" s="30">
        <v>300</v>
      </c>
      <c r="P247" s="30">
        <v>249</v>
      </c>
      <c r="Q247" s="37">
        <f>R247-P247</f>
        <v>-9</v>
      </c>
      <c r="R247" s="30">
        <v>240</v>
      </c>
      <c r="S247" s="82">
        <v>0</v>
      </c>
      <c r="T247" s="81">
        <v>14</v>
      </c>
      <c r="U247" s="81"/>
      <c r="V247" s="64">
        <v>0</v>
      </c>
      <c r="W247" s="30">
        <v>0</v>
      </c>
      <c r="X247" s="30">
        <v>0</v>
      </c>
      <c r="Y247" s="30">
        <v>0</v>
      </c>
      <c r="Z247" s="30">
        <v>0</v>
      </c>
      <c r="AA247" s="30">
        <v>0</v>
      </c>
      <c r="AB247" s="30">
        <v>0</v>
      </c>
      <c r="AC247" s="64">
        <v>0</v>
      </c>
      <c r="AD247" s="30">
        <v>0</v>
      </c>
      <c r="AE247" s="30">
        <v>0</v>
      </c>
      <c r="AF247" s="30">
        <v>0</v>
      </c>
      <c r="AG247" s="30">
        <v>63</v>
      </c>
      <c r="AH247" s="30">
        <v>35</v>
      </c>
      <c r="AI247" s="30">
        <v>486</v>
      </c>
      <c r="AJ247" s="30">
        <v>3</v>
      </c>
      <c r="AK247" s="30">
        <v>21</v>
      </c>
      <c r="AL247" s="64">
        <v>0</v>
      </c>
      <c r="AM247" s="30">
        <v>0</v>
      </c>
      <c r="AN247" s="66">
        <v>0</v>
      </c>
      <c r="AO247" s="30">
        <v>2</v>
      </c>
      <c r="AP247" s="67">
        <v>1</v>
      </c>
      <c r="AQ247" s="17">
        <v>0</v>
      </c>
      <c r="AR247" s="17">
        <v>0</v>
      </c>
      <c r="AS247" s="68">
        <f>IFERROR($V247*$V$2+$W247*$W$2+IF($X$2=0,0,$X247/$X$2)+$Y247*$Y$2+$Z247*$Z$2+$AA247*$AA$2+$AC247*$AC$2+IF($AD$2=0,0,$AD247/$AD$2)+$AE$2*$AE247+$AH247*$AH$2+IF($AI$2=0,0,$AI247/$AI$2)+$AJ247*$AJ$2+IF($AL$2=0,0,$AL247/$AL$2)+$AM247*$AM$2+$AN247*$AN$2+$AO247*$AO$2+$AP247*$AP$2,0)</f>
        <v>64.599999999999994</v>
      </c>
      <c r="AT247" s="72">
        <f>IFERROR($AS247/$T247,"-")</f>
        <v>4.6142857142857139</v>
      </c>
    </row>
    <row r="248" spans="1:46" x14ac:dyDescent="0.3">
      <c r="A248" s="94" t="s">
        <v>226</v>
      </c>
      <c r="B248" s="19" t="s">
        <v>42</v>
      </c>
      <c r="C248" s="19" t="s">
        <v>23</v>
      </c>
      <c r="D248" s="19">
        <v>4</v>
      </c>
      <c r="E248" s="19">
        <v>12</v>
      </c>
      <c r="F248" s="19">
        <v>11</v>
      </c>
      <c r="G248" s="19">
        <v>11</v>
      </c>
      <c r="H248" s="93" t="s">
        <v>436</v>
      </c>
      <c r="I248" s="21" t="s">
        <v>295</v>
      </c>
      <c r="J248" s="30">
        <v>90</v>
      </c>
      <c r="K248" s="37">
        <f>L248-J248</f>
        <v>-1</v>
      </c>
      <c r="L248" s="30">
        <v>89</v>
      </c>
      <c r="M248" s="30">
        <v>79</v>
      </c>
      <c r="N248" s="37">
        <f>O248-M248</f>
        <v>3</v>
      </c>
      <c r="O248" s="30">
        <v>82</v>
      </c>
      <c r="P248" s="30">
        <v>46</v>
      </c>
      <c r="Q248" s="37">
        <f>R248-P248</f>
        <v>2</v>
      </c>
      <c r="R248" s="30">
        <v>48</v>
      </c>
      <c r="S248" s="36">
        <v>0.68</v>
      </c>
      <c r="T248" s="81">
        <v>16</v>
      </c>
      <c r="U248" s="81"/>
      <c r="V248" s="64">
        <v>0</v>
      </c>
      <c r="W248" s="30">
        <v>0</v>
      </c>
      <c r="X248" s="30">
        <v>0</v>
      </c>
      <c r="Y248" s="30">
        <v>0</v>
      </c>
      <c r="Z248" s="30">
        <v>0</v>
      </c>
      <c r="AA248" s="30">
        <v>0</v>
      </c>
      <c r="AB248" s="30">
        <v>0</v>
      </c>
      <c r="AC248" s="64">
        <v>98</v>
      </c>
      <c r="AD248" s="30">
        <v>336</v>
      </c>
      <c r="AE248" s="30">
        <v>3</v>
      </c>
      <c r="AF248" s="30">
        <v>21</v>
      </c>
      <c r="AG248" s="30">
        <v>106</v>
      </c>
      <c r="AH248" s="30">
        <v>80</v>
      </c>
      <c r="AI248" s="30">
        <v>755</v>
      </c>
      <c r="AJ248" s="30">
        <v>6</v>
      </c>
      <c r="AK248" s="30">
        <v>39</v>
      </c>
      <c r="AL248" s="64">
        <v>0</v>
      </c>
      <c r="AM248" s="30">
        <v>0</v>
      </c>
      <c r="AN248" s="66">
        <v>0</v>
      </c>
      <c r="AO248" s="30">
        <v>0</v>
      </c>
      <c r="AP248" s="67">
        <v>0</v>
      </c>
      <c r="AQ248" s="17">
        <v>0</v>
      </c>
      <c r="AR248" s="17">
        <v>0</v>
      </c>
      <c r="AS248" s="68">
        <f>IFERROR($V248*$V$2+$W248*$W$2+IF($X$2=0,0,$X248/$X$2)+$Y248*$Y$2+$Z248*$Z$2+$AA248*$AA$2+$AC248*$AC$2+IF($AD$2=0,0,$AD248/$AD$2)+$AE$2*$AE248+$AH248*$AH$2+IF($AI$2=0,0,$AI248/$AI$2)+$AJ248*$AJ$2+IF($AL$2=0,0,$AL248/$AL$2)+$AM248*$AM$2+$AN248*$AN$2+$AO248*$AO$2+$AP248*$AP$2,0)</f>
        <v>163.1</v>
      </c>
      <c r="AT248" s="72">
        <f>IFERROR($AS248/$T248,"-")</f>
        <v>10.19375</v>
      </c>
    </row>
    <row r="249" spans="1:46" x14ac:dyDescent="0.3">
      <c r="A249" s="94" t="s">
        <v>160</v>
      </c>
      <c r="B249" s="19" t="s">
        <v>43</v>
      </c>
      <c r="C249" s="19" t="s">
        <v>23</v>
      </c>
      <c r="D249" s="19">
        <v>4</v>
      </c>
      <c r="E249" s="19">
        <v>12</v>
      </c>
      <c r="F249" s="19">
        <v>11</v>
      </c>
      <c r="G249" s="19">
        <v>11</v>
      </c>
      <c r="H249" s="93" t="s">
        <v>436</v>
      </c>
      <c r="I249" s="21" t="s">
        <v>295</v>
      </c>
      <c r="J249" s="30">
        <v>17</v>
      </c>
      <c r="K249" s="37">
        <f>L249-J249</f>
        <v>0</v>
      </c>
      <c r="L249" s="30">
        <v>17</v>
      </c>
      <c r="M249" s="30">
        <v>21</v>
      </c>
      <c r="N249" s="37">
        <f>O249-M249</f>
        <v>1</v>
      </c>
      <c r="O249" s="30">
        <v>22</v>
      </c>
      <c r="P249" s="30">
        <v>15</v>
      </c>
      <c r="Q249" s="37">
        <f>R249-P249</f>
        <v>-1</v>
      </c>
      <c r="R249" s="30">
        <v>14</v>
      </c>
      <c r="S249" s="36">
        <v>0.99</v>
      </c>
      <c r="T249" s="81">
        <v>8</v>
      </c>
      <c r="U249" s="81"/>
      <c r="V249" s="64">
        <v>0</v>
      </c>
      <c r="W249" s="30">
        <v>0</v>
      </c>
      <c r="X249" s="30">
        <v>0</v>
      </c>
      <c r="Y249" s="30">
        <v>0</v>
      </c>
      <c r="Z249" s="30">
        <v>0</v>
      </c>
      <c r="AA249" s="30">
        <v>0</v>
      </c>
      <c r="AB249" s="30">
        <v>0</v>
      </c>
      <c r="AC249" s="64">
        <v>0</v>
      </c>
      <c r="AD249" s="30">
        <v>0</v>
      </c>
      <c r="AE249" s="30">
        <v>0</v>
      </c>
      <c r="AF249" s="30">
        <v>0</v>
      </c>
      <c r="AG249" s="30">
        <v>89</v>
      </c>
      <c r="AH249" s="30">
        <v>67</v>
      </c>
      <c r="AI249" s="30">
        <v>725</v>
      </c>
      <c r="AJ249" s="30">
        <v>4</v>
      </c>
      <c r="AK249" s="30">
        <v>34</v>
      </c>
      <c r="AL249" s="64">
        <v>5</v>
      </c>
      <c r="AM249" s="30">
        <v>0</v>
      </c>
      <c r="AN249" s="66">
        <v>0</v>
      </c>
      <c r="AO249" s="30">
        <v>0</v>
      </c>
      <c r="AP249" s="67">
        <v>1</v>
      </c>
      <c r="AQ249" s="17">
        <v>0</v>
      </c>
      <c r="AR249" s="17">
        <v>0</v>
      </c>
      <c r="AS249" s="68">
        <f>IFERROR($V249*$V$2+$W249*$W$2+IF($X$2=0,0,$X249/$X$2)+$Y249*$Y$2+$Z249*$Z$2+$AA249*$AA$2+$AC249*$AC$2+IF($AD$2=0,0,$AD249/$AD$2)+$AE$2*$AE249+$AH249*$AH$2+IF($AI$2=0,0,$AI249/$AI$2)+$AJ249*$AJ$2+IF($AL$2=0,0,$AL249/$AL$2)+$AM249*$AM$2+$AN249*$AN$2+$AO249*$AO$2+$AP249*$AP$2,0)</f>
        <v>94.5</v>
      </c>
      <c r="AT249" s="72">
        <f>IFERROR($AS249/$T249,"-")</f>
        <v>11.8125</v>
      </c>
    </row>
    <row r="250" spans="1:46" x14ac:dyDescent="0.3">
      <c r="A250" s="94" t="s">
        <v>312</v>
      </c>
      <c r="B250" s="19" t="s">
        <v>42</v>
      </c>
      <c r="C250" s="19" t="s">
        <v>23</v>
      </c>
      <c r="D250" s="19">
        <v>4</v>
      </c>
      <c r="E250" s="19">
        <v>12</v>
      </c>
      <c r="F250" s="19">
        <v>11</v>
      </c>
      <c r="G250" s="19">
        <v>11</v>
      </c>
      <c r="H250" s="93" t="s">
        <v>436</v>
      </c>
      <c r="I250" s="21" t="s">
        <v>295</v>
      </c>
      <c r="J250" s="30">
        <v>67</v>
      </c>
      <c r="K250" s="37">
        <f>L250-J250</f>
        <v>4</v>
      </c>
      <c r="L250" s="30">
        <v>71</v>
      </c>
      <c r="M250" s="30">
        <v>64</v>
      </c>
      <c r="N250" s="37">
        <f>O250-M250</f>
        <v>1</v>
      </c>
      <c r="O250" s="30">
        <v>65</v>
      </c>
      <c r="P250" s="30">
        <v>71</v>
      </c>
      <c r="Q250" s="37">
        <f>R250-P250</f>
        <v>0</v>
      </c>
      <c r="R250" s="30">
        <v>71</v>
      </c>
      <c r="S250" s="36">
        <v>0.9</v>
      </c>
      <c r="T250" s="81">
        <v>14</v>
      </c>
      <c r="U250" s="81"/>
      <c r="V250" s="64">
        <v>0</v>
      </c>
      <c r="W250" s="30">
        <v>0</v>
      </c>
      <c r="X250" s="30">
        <v>0</v>
      </c>
      <c r="Y250" s="30">
        <v>0</v>
      </c>
      <c r="Z250" s="30">
        <v>0</v>
      </c>
      <c r="AA250" s="30">
        <v>0</v>
      </c>
      <c r="AB250" s="30">
        <v>0</v>
      </c>
      <c r="AC250" s="64">
        <v>184</v>
      </c>
      <c r="AD250" s="30">
        <v>641</v>
      </c>
      <c r="AE250" s="30">
        <v>0</v>
      </c>
      <c r="AF250" s="30">
        <v>33</v>
      </c>
      <c r="AG250" s="30">
        <v>37</v>
      </c>
      <c r="AH250" s="30">
        <v>33</v>
      </c>
      <c r="AI250" s="30">
        <v>192</v>
      </c>
      <c r="AJ250" s="30">
        <v>0</v>
      </c>
      <c r="AK250" s="30">
        <v>8</v>
      </c>
      <c r="AL250" s="64">
        <v>0</v>
      </c>
      <c r="AM250" s="30">
        <v>0</v>
      </c>
      <c r="AN250" s="66">
        <v>0</v>
      </c>
      <c r="AO250" s="30">
        <v>6</v>
      </c>
      <c r="AP250" s="67">
        <v>4</v>
      </c>
      <c r="AQ250" s="17">
        <v>0</v>
      </c>
      <c r="AR250" s="17">
        <v>0</v>
      </c>
      <c r="AS250" s="68">
        <f>IFERROR($V250*$V$2+$W250*$W$2+IF($X$2=0,0,$X250/$X$2)+$Y250*$Y$2+$Z250*$Z$2+$AA250*$AA$2+$AC250*$AC$2+IF($AD$2=0,0,$AD250/$AD$2)+$AE$2*$AE250+$AH250*$AH$2+IF($AI$2=0,0,$AI250/$AI$2)+$AJ250*$AJ$2+IF($AL$2=0,0,$AL250/$AL$2)+$AM250*$AM$2+$AN250*$AN$2+$AO250*$AO$2+$AP250*$AP$2,0)</f>
        <v>75.3</v>
      </c>
      <c r="AT250" s="72">
        <f>IFERROR($AS250/$T250,"-")</f>
        <v>5.3785714285714281</v>
      </c>
    </row>
    <row r="251" spans="1:46" x14ac:dyDescent="0.3">
      <c r="A251" s="94" t="s">
        <v>204</v>
      </c>
      <c r="B251" s="19" t="s">
        <v>44</v>
      </c>
      <c r="C251" s="19" t="s">
        <v>23</v>
      </c>
      <c r="D251" s="19">
        <v>4</v>
      </c>
      <c r="E251" s="19">
        <v>12</v>
      </c>
      <c r="F251" s="19">
        <v>11</v>
      </c>
      <c r="G251" s="19">
        <v>11</v>
      </c>
      <c r="H251" s="93" t="s">
        <v>436</v>
      </c>
      <c r="I251" s="21" t="s">
        <v>295</v>
      </c>
      <c r="J251" s="30">
        <v>80</v>
      </c>
      <c r="K251" s="37">
        <f>L251-J251</f>
        <v>17</v>
      </c>
      <c r="L251" s="30">
        <v>97</v>
      </c>
      <c r="M251" s="30">
        <v>83</v>
      </c>
      <c r="N251" s="37">
        <f>O251-M251</f>
        <v>1</v>
      </c>
      <c r="O251" s="30">
        <v>84</v>
      </c>
      <c r="P251" s="30">
        <v>87</v>
      </c>
      <c r="Q251" s="37">
        <f>R251-P251</f>
        <v>-1</v>
      </c>
      <c r="R251" s="30">
        <v>86</v>
      </c>
      <c r="S251" s="36">
        <v>0.93</v>
      </c>
      <c r="T251" s="81">
        <v>16</v>
      </c>
      <c r="U251" s="81"/>
      <c r="V251" s="64">
        <v>437</v>
      </c>
      <c r="W251" s="30">
        <v>224</v>
      </c>
      <c r="X251" s="30">
        <v>4792</v>
      </c>
      <c r="Y251" s="30">
        <v>29</v>
      </c>
      <c r="Z251" s="30">
        <v>13</v>
      </c>
      <c r="AA251" s="30">
        <v>40</v>
      </c>
      <c r="AB251" s="30">
        <v>226</v>
      </c>
      <c r="AC251" s="64">
        <v>17</v>
      </c>
      <c r="AD251" s="30">
        <v>28</v>
      </c>
      <c r="AE251" s="30">
        <v>0</v>
      </c>
      <c r="AF251" s="30">
        <v>2</v>
      </c>
      <c r="AG251" s="30">
        <v>0</v>
      </c>
      <c r="AH251" s="30">
        <v>0</v>
      </c>
      <c r="AI251" s="30">
        <v>0</v>
      </c>
      <c r="AJ251" s="30">
        <v>0</v>
      </c>
      <c r="AK251" s="30">
        <v>0</v>
      </c>
      <c r="AL251" s="64">
        <v>0</v>
      </c>
      <c r="AM251" s="30">
        <v>0</v>
      </c>
      <c r="AN251" s="66">
        <v>2</v>
      </c>
      <c r="AO251" s="30">
        <v>4</v>
      </c>
      <c r="AP251" s="67">
        <v>2</v>
      </c>
      <c r="AQ251" s="17">
        <v>0</v>
      </c>
      <c r="AR251" s="17">
        <v>0</v>
      </c>
      <c r="AS251" s="68">
        <f>IFERROR($V251*$V$2+$W251*$W$2+IF($X$2=0,0,$X251/$X$2)+$Y251*$Y$2+$Z251*$Z$2+$AA251*$AA$2+$AC251*$AC$2+IF($AD$2=0,0,$AD251/$AD$2)+$AE$2*$AE251+$AH251*$AH$2+IF($AI$2=0,0,$AI251/$AI$2)+$AJ251*$AJ$2+IF($AL$2=0,0,$AL251/$AL$2)+$AM251*$AM$2+$AN251*$AN$2+$AO251*$AO$2+$AP251*$AP$2,0)</f>
        <v>297.48</v>
      </c>
      <c r="AT251" s="72">
        <f>IFERROR($AS251/$T251,"-")</f>
        <v>18.592500000000001</v>
      </c>
    </row>
    <row r="252" spans="1:46" x14ac:dyDescent="0.3">
      <c r="A252" s="94" t="s">
        <v>255</v>
      </c>
      <c r="B252" s="19" t="s">
        <v>43</v>
      </c>
      <c r="C252" s="19" t="s">
        <v>23</v>
      </c>
      <c r="D252" s="19">
        <v>4</v>
      </c>
      <c r="E252" s="19">
        <v>12</v>
      </c>
      <c r="F252" s="19">
        <v>11</v>
      </c>
      <c r="G252" s="19">
        <v>11</v>
      </c>
      <c r="H252" s="93" t="s">
        <v>436</v>
      </c>
      <c r="I252" s="21" t="s">
        <v>295</v>
      </c>
      <c r="J252" s="30">
        <v>224</v>
      </c>
      <c r="K252" s="37">
        <f>L252-J252</f>
        <v>-49</v>
      </c>
      <c r="L252" s="30">
        <v>175</v>
      </c>
      <c r="M252" s="30">
        <v>300</v>
      </c>
      <c r="N252" s="37">
        <f>O252-M252</f>
        <v>0</v>
      </c>
      <c r="O252" s="30">
        <v>300</v>
      </c>
      <c r="P252" s="30">
        <v>300</v>
      </c>
      <c r="Q252" s="37">
        <f>R252-P252</f>
        <v>0</v>
      </c>
      <c r="R252" s="30">
        <v>300</v>
      </c>
      <c r="S252" s="36">
        <v>0</v>
      </c>
      <c r="T252" s="81">
        <v>10</v>
      </c>
      <c r="U252" s="81"/>
      <c r="V252" s="64">
        <v>0</v>
      </c>
      <c r="W252" s="30">
        <v>0</v>
      </c>
      <c r="X252" s="30">
        <v>0</v>
      </c>
      <c r="Y252" s="30">
        <v>0</v>
      </c>
      <c r="Z252" s="30">
        <v>0</v>
      </c>
      <c r="AA252" s="30">
        <v>0</v>
      </c>
      <c r="AB252" s="30">
        <v>0</v>
      </c>
      <c r="AC252" s="64">
        <v>0</v>
      </c>
      <c r="AD252" s="30">
        <v>0</v>
      </c>
      <c r="AE252" s="30">
        <v>0</v>
      </c>
      <c r="AF252" s="30">
        <v>0</v>
      </c>
      <c r="AG252" s="30">
        <v>65</v>
      </c>
      <c r="AH252" s="30">
        <v>45</v>
      </c>
      <c r="AI252" s="30">
        <v>497</v>
      </c>
      <c r="AJ252" s="30">
        <v>3</v>
      </c>
      <c r="AK252" s="30">
        <v>29</v>
      </c>
      <c r="AL252" s="64">
        <v>0</v>
      </c>
      <c r="AM252" s="30">
        <v>0</v>
      </c>
      <c r="AN252" s="66">
        <v>0</v>
      </c>
      <c r="AO252" s="30">
        <v>1</v>
      </c>
      <c r="AP252" s="67">
        <v>0</v>
      </c>
      <c r="AQ252" s="17">
        <v>0</v>
      </c>
      <c r="AR252" s="17">
        <v>0</v>
      </c>
      <c r="AS252" s="68">
        <f>IFERROR($V252*$V$2+$W252*$W$2+IF($X$2=0,0,$X252/$X$2)+$Y252*$Y$2+$Z252*$Z$2+$AA252*$AA$2+$AC252*$AC$2+IF($AD$2=0,0,$AD252/$AD$2)+$AE$2*$AE252+$AH252*$AH$2+IF($AI$2=0,0,$AI252/$AI$2)+$AJ252*$AJ$2+IF($AL$2=0,0,$AL252/$AL$2)+$AM252*$AM$2+$AN252*$AN$2+$AO252*$AO$2+$AP252*$AP$2,0)</f>
        <v>67.7</v>
      </c>
      <c r="AT252" s="72">
        <f>IFERROR($AS252/$T252,"-")</f>
        <v>6.7700000000000005</v>
      </c>
    </row>
    <row r="253" spans="1:46" x14ac:dyDescent="0.3">
      <c r="A253" s="94" t="s">
        <v>537</v>
      </c>
      <c r="B253" s="19" t="s">
        <v>43</v>
      </c>
      <c r="C253" s="19" t="s">
        <v>23</v>
      </c>
      <c r="D253" s="19">
        <v>4</v>
      </c>
      <c r="E253" s="19">
        <v>12</v>
      </c>
      <c r="F253" s="19">
        <v>11</v>
      </c>
      <c r="G253" s="19">
        <v>11</v>
      </c>
      <c r="H253" s="93" t="s">
        <v>436</v>
      </c>
      <c r="I253" s="21" t="s">
        <v>295</v>
      </c>
      <c r="J253" s="30">
        <v>95</v>
      </c>
      <c r="K253" s="37">
        <f>L253-J253</f>
        <v>29</v>
      </c>
      <c r="L253" s="30">
        <v>124</v>
      </c>
      <c r="M253" s="30">
        <v>106</v>
      </c>
      <c r="N253" s="37">
        <f>O253-M253</f>
        <v>1</v>
      </c>
      <c r="O253" s="30">
        <v>107</v>
      </c>
      <c r="P253" s="30">
        <v>101</v>
      </c>
      <c r="Q253" s="37">
        <f>R253-P253</f>
        <v>3</v>
      </c>
      <c r="R253" s="30">
        <v>104</v>
      </c>
      <c r="S253" s="36">
        <v>0.67</v>
      </c>
      <c r="T253" s="81">
        <v>16</v>
      </c>
      <c r="U253" s="81"/>
      <c r="V253" s="64">
        <v>0</v>
      </c>
      <c r="W253" s="30">
        <v>0</v>
      </c>
      <c r="X253" s="30">
        <v>0</v>
      </c>
      <c r="Y253" s="30">
        <v>0</v>
      </c>
      <c r="Z253" s="30">
        <v>0</v>
      </c>
      <c r="AA253" s="30">
        <v>0</v>
      </c>
      <c r="AB253" s="30">
        <v>0</v>
      </c>
      <c r="AC253" s="64">
        <v>4</v>
      </c>
      <c r="AD253" s="30">
        <v>12</v>
      </c>
      <c r="AE253" s="30">
        <v>0</v>
      </c>
      <c r="AF253" s="30">
        <v>1</v>
      </c>
      <c r="AG253" s="30">
        <v>125</v>
      </c>
      <c r="AH253" s="30">
        <v>68</v>
      </c>
      <c r="AI253" s="30">
        <v>966</v>
      </c>
      <c r="AJ253" s="30">
        <v>5</v>
      </c>
      <c r="AK253" s="30">
        <v>39</v>
      </c>
      <c r="AL253" s="64">
        <v>324</v>
      </c>
      <c r="AM253" s="30">
        <v>1</v>
      </c>
      <c r="AN253" s="66">
        <v>0</v>
      </c>
      <c r="AO253" s="30">
        <v>1</v>
      </c>
      <c r="AP253" s="67">
        <v>2</v>
      </c>
      <c r="AQ253" s="17">
        <v>0</v>
      </c>
      <c r="AR253" s="17">
        <v>0</v>
      </c>
      <c r="AS253" s="68">
        <f>IFERROR($V253*$V$2+$W253*$W$2+IF($X$2=0,0,$X253/$X$2)+$Y253*$Y$2+$Z253*$Z$2+$AA253*$AA$2+$AC253*$AC$2+IF($AD$2=0,0,$AD253/$AD$2)+$AE$2*$AE253+$AH253*$AH$2+IF($AI$2=0,0,$AI253/$AI$2)+$AJ253*$AJ$2+IF($AL$2=0,0,$AL253/$AL$2)+$AM253*$AM$2+$AN253*$AN$2+$AO253*$AO$2+$AP253*$AP$2,0)</f>
        <v>129.80000000000001</v>
      </c>
      <c r="AT253" s="72">
        <f>IFERROR($AS253/$T253,"-")</f>
        <v>8.1125000000000007</v>
      </c>
    </row>
    <row r="254" spans="1:46" x14ac:dyDescent="0.3">
      <c r="A254" s="94" t="s">
        <v>209</v>
      </c>
      <c r="B254" s="19" t="s">
        <v>44</v>
      </c>
      <c r="C254" s="19" t="s">
        <v>39</v>
      </c>
      <c r="D254" s="19">
        <v>10</v>
      </c>
      <c r="E254" s="19">
        <v>6</v>
      </c>
      <c r="F254" s="19">
        <v>29</v>
      </c>
      <c r="G254" s="19">
        <v>5</v>
      </c>
      <c r="H254" s="93" t="s">
        <v>436</v>
      </c>
      <c r="I254" s="21" t="s">
        <v>295</v>
      </c>
      <c r="J254" s="30">
        <v>37</v>
      </c>
      <c r="K254" s="37">
        <f>L254-J254</f>
        <v>0</v>
      </c>
      <c r="L254" s="30">
        <v>37</v>
      </c>
      <c r="M254" s="30">
        <v>42</v>
      </c>
      <c r="N254" s="37">
        <f>O254-M254</f>
        <v>0</v>
      </c>
      <c r="O254" s="30">
        <v>42</v>
      </c>
      <c r="P254" s="30">
        <v>47</v>
      </c>
      <c r="Q254" s="37">
        <f>R254-P254</f>
        <v>2</v>
      </c>
      <c r="R254" s="30">
        <v>49</v>
      </c>
      <c r="S254" s="36">
        <v>1</v>
      </c>
      <c r="T254" s="81">
        <v>16</v>
      </c>
      <c r="U254" s="81"/>
      <c r="V254" s="64">
        <v>329</v>
      </c>
      <c r="W254" s="30">
        <v>154</v>
      </c>
      <c r="X254" s="30">
        <v>4024</v>
      </c>
      <c r="Y254" s="30">
        <v>34</v>
      </c>
      <c r="Z254" s="30">
        <v>8</v>
      </c>
      <c r="AA254" s="30">
        <v>45</v>
      </c>
      <c r="AB254" s="30">
        <v>187</v>
      </c>
      <c r="AC254" s="64">
        <v>103</v>
      </c>
      <c r="AD254" s="30">
        <v>553</v>
      </c>
      <c r="AE254" s="30">
        <v>1</v>
      </c>
      <c r="AF254" s="30">
        <v>31</v>
      </c>
      <c r="AG254" s="30">
        <v>0</v>
      </c>
      <c r="AH254" s="30">
        <v>0</v>
      </c>
      <c r="AI254" s="30">
        <v>0</v>
      </c>
      <c r="AJ254" s="30">
        <v>0</v>
      </c>
      <c r="AK254" s="30">
        <v>0</v>
      </c>
      <c r="AL254" s="64">
        <v>0</v>
      </c>
      <c r="AM254" s="30">
        <v>0</v>
      </c>
      <c r="AN254" s="66">
        <v>0</v>
      </c>
      <c r="AO254" s="30">
        <v>7</v>
      </c>
      <c r="AP254" s="67">
        <v>3</v>
      </c>
      <c r="AQ254" s="17">
        <v>1</v>
      </c>
      <c r="AR254" s="17">
        <v>0</v>
      </c>
      <c r="AS254" s="68">
        <f>IFERROR($V254*$V$2+$W254*$W$2+IF($X$2=0,0,$X254/$X$2)+$Y254*$Y$2+$Z254*$Z$2+$AA254*$AA$2+$AC254*$AC$2+IF($AD$2=0,0,$AD254/$AD$2)+$AE$2*$AE254+$AH254*$AH$2+IF($AI$2=0,0,$AI254/$AI$2)+$AJ254*$AJ$2+IF($AL$2=0,0,$AL254/$AL$2)+$AM254*$AM$2+$AN254*$AN$2+$AO254*$AO$2+$AP254*$AP$2,0)</f>
        <v>344.26000000000005</v>
      </c>
      <c r="AT254" s="72">
        <f>IFERROR($AS254/$T254,"-")</f>
        <v>21.516250000000003</v>
      </c>
    </row>
    <row r="255" spans="1:46" x14ac:dyDescent="0.3">
      <c r="A255" s="94" t="s">
        <v>413</v>
      </c>
      <c r="B255" s="19" t="s">
        <v>42</v>
      </c>
      <c r="C255" s="19" t="s">
        <v>39</v>
      </c>
      <c r="D255" s="19">
        <v>10</v>
      </c>
      <c r="E255" s="19">
        <v>6</v>
      </c>
      <c r="F255" s="19">
        <v>29</v>
      </c>
      <c r="G255" s="19">
        <v>5</v>
      </c>
      <c r="H255" s="93" t="s">
        <v>436</v>
      </c>
      <c r="I255" s="21" t="s">
        <v>295</v>
      </c>
      <c r="J255" s="30">
        <v>177</v>
      </c>
      <c r="K255" s="37">
        <f>L255-J255</f>
        <v>123</v>
      </c>
      <c r="L255" s="30">
        <v>300</v>
      </c>
      <c r="M255" s="30">
        <v>132</v>
      </c>
      <c r="N255" s="37">
        <f>O255-M255</f>
        <v>0</v>
      </c>
      <c r="O255" s="30">
        <v>132</v>
      </c>
      <c r="P255" s="30">
        <v>132</v>
      </c>
      <c r="Q255" s="37">
        <f>R255-P255</f>
        <v>13</v>
      </c>
      <c r="R255" s="30">
        <v>145</v>
      </c>
      <c r="S255" s="36">
        <v>0.2</v>
      </c>
      <c r="T255" s="81">
        <v>5</v>
      </c>
      <c r="U255" s="81"/>
      <c r="V255" s="64">
        <v>0</v>
      </c>
      <c r="W255" s="30">
        <v>0</v>
      </c>
      <c r="X255" s="30">
        <v>0</v>
      </c>
      <c r="Y255" s="30">
        <v>0</v>
      </c>
      <c r="Z255" s="30">
        <v>0</v>
      </c>
      <c r="AA255" s="30">
        <v>0</v>
      </c>
      <c r="AB255" s="30">
        <v>0</v>
      </c>
      <c r="AC255" s="64">
        <v>54</v>
      </c>
      <c r="AD255" s="30">
        <v>243</v>
      </c>
      <c r="AE255" s="30">
        <v>0</v>
      </c>
      <c r="AF255" s="30">
        <v>14</v>
      </c>
      <c r="AG255" s="30">
        <v>6</v>
      </c>
      <c r="AH255" s="30">
        <v>3</v>
      </c>
      <c r="AI255" s="30">
        <v>16</v>
      </c>
      <c r="AJ255" s="30">
        <v>0</v>
      </c>
      <c r="AK255" s="30">
        <v>1</v>
      </c>
      <c r="AL255" s="64">
        <v>0</v>
      </c>
      <c r="AM255" s="30">
        <v>0</v>
      </c>
      <c r="AN255" s="66">
        <v>0</v>
      </c>
      <c r="AO255" s="30">
        <v>0</v>
      </c>
      <c r="AP255" s="67">
        <v>0</v>
      </c>
      <c r="AQ255" s="17">
        <v>0</v>
      </c>
      <c r="AR255" s="17">
        <v>0</v>
      </c>
      <c r="AS255" s="68">
        <f>IFERROR($V255*$V$2+$W255*$W$2+IF($X$2=0,0,$X255/$X$2)+$Y255*$Y$2+$Z255*$Z$2+$AA255*$AA$2+$AC255*$AC$2+IF($AD$2=0,0,$AD255/$AD$2)+$AE$2*$AE255+$AH255*$AH$2+IF($AI$2=0,0,$AI255/$AI$2)+$AJ255*$AJ$2+IF($AL$2=0,0,$AL255/$AL$2)+$AM255*$AM$2+$AN255*$AN$2+$AO255*$AO$2+$AP255*$AP$2,0)</f>
        <v>25.900000000000002</v>
      </c>
      <c r="AT255" s="72">
        <f>IFERROR($AS255/$T255,"-")</f>
        <v>5.1800000000000006</v>
      </c>
    </row>
    <row r="256" spans="1:46" x14ac:dyDescent="0.3">
      <c r="A256" s="94" t="s">
        <v>427</v>
      </c>
      <c r="B256" s="19" t="s">
        <v>42</v>
      </c>
      <c r="C256" s="19" t="s">
        <v>39</v>
      </c>
      <c r="D256" s="19">
        <v>10</v>
      </c>
      <c r="E256" s="19">
        <v>6</v>
      </c>
      <c r="F256" s="19">
        <v>29</v>
      </c>
      <c r="G256" s="19">
        <v>5</v>
      </c>
      <c r="H256" s="93" t="s">
        <v>436</v>
      </c>
      <c r="I256" s="21" t="s">
        <v>295</v>
      </c>
      <c r="J256" s="30">
        <v>300</v>
      </c>
      <c r="K256" s="37">
        <f>L256-J256</f>
        <v>-147</v>
      </c>
      <c r="L256" s="30">
        <v>153</v>
      </c>
      <c r="M256" s="30">
        <v>171</v>
      </c>
      <c r="N256" s="37">
        <f>O256-M256</f>
        <v>-3</v>
      </c>
      <c r="O256" s="30">
        <v>168</v>
      </c>
      <c r="P256" s="30">
        <v>158</v>
      </c>
      <c r="Q256" s="37">
        <f>R256-P256</f>
        <v>5</v>
      </c>
      <c r="R256" s="30">
        <v>163</v>
      </c>
      <c r="S256" s="36">
        <v>0.1</v>
      </c>
      <c r="T256" s="81" t="s">
        <v>295</v>
      </c>
      <c r="U256" s="81"/>
      <c r="V256" s="64" t="s">
        <v>295</v>
      </c>
      <c r="W256" s="30" t="s">
        <v>295</v>
      </c>
      <c r="X256" s="30" t="s">
        <v>295</v>
      </c>
      <c r="Y256" s="30" t="s">
        <v>295</v>
      </c>
      <c r="Z256" s="30" t="s">
        <v>295</v>
      </c>
      <c r="AA256" s="30" t="s">
        <v>295</v>
      </c>
      <c r="AB256" s="30" t="s">
        <v>295</v>
      </c>
      <c r="AC256" s="64" t="s">
        <v>295</v>
      </c>
      <c r="AD256" s="30" t="s">
        <v>295</v>
      </c>
      <c r="AE256" s="30" t="s">
        <v>295</v>
      </c>
      <c r="AF256" s="30" t="s">
        <v>295</v>
      </c>
      <c r="AG256" s="30" t="s">
        <v>295</v>
      </c>
      <c r="AH256" s="30" t="s">
        <v>295</v>
      </c>
      <c r="AI256" s="30" t="s">
        <v>295</v>
      </c>
      <c r="AJ256" s="30" t="s">
        <v>295</v>
      </c>
      <c r="AK256" s="30" t="s">
        <v>295</v>
      </c>
      <c r="AL256" s="64" t="s">
        <v>295</v>
      </c>
      <c r="AM256" s="30" t="s">
        <v>295</v>
      </c>
      <c r="AN256" s="66" t="s">
        <v>295</v>
      </c>
      <c r="AO256" s="30" t="s">
        <v>295</v>
      </c>
      <c r="AP256" s="67" t="s">
        <v>295</v>
      </c>
      <c r="AQ256" s="17">
        <v>0</v>
      </c>
      <c r="AR256" s="17">
        <v>0</v>
      </c>
      <c r="AS256" s="68">
        <f>IFERROR($V256*$V$2+$W256*$W$2+IF($X$2=0,0,$X256/$X$2)+$Y256*$Y$2+$Z256*$Z$2+$AA256*$AA$2+$AC256*$AC$2+IF($AD$2=0,0,$AD256/$AD$2)+$AE$2*$AE256+$AH256*$AH$2+IF($AI$2=0,0,$AI256/$AI$2)+$AJ256*$AJ$2+IF($AL$2=0,0,$AL256/$AL$2)+$AM256*$AM$2+$AN256*$AN$2+$AO256*$AO$2+$AP256*$AP$2,0)</f>
        <v>0</v>
      </c>
      <c r="AT256" s="72" t="str">
        <f>IFERROR($AS256/$T256,"-")</f>
        <v>-</v>
      </c>
    </row>
    <row r="257" spans="1:46" x14ac:dyDescent="0.3">
      <c r="A257" s="94" t="s">
        <v>427</v>
      </c>
      <c r="B257" s="19" t="s">
        <v>42</v>
      </c>
      <c r="C257" s="19" t="s">
        <v>39</v>
      </c>
      <c r="D257" s="19">
        <v>10</v>
      </c>
      <c r="E257" s="19">
        <v>6</v>
      </c>
      <c r="F257" s="19">
        <v>29</v>
      </c>
      <c r="G257" s="19">
        <v>5</v>
      </c>
      <c r="H257" s="93"/>
      <c r="I257" s="21" t="s">
        <v>295</v>
      </c>
      <c r="J257" s="30">
        <v>300</v>
      </c>
      <c r="K257" s="37">
        <f>L257-J257</f>
        <v>0</v>
      </c>
      <c r="L257" s="30">
        <v>300</v>
      </c>
      <c r="M257" s="30">
        <v>171</v>
      </c>
      <c r="N257" s="37">
        <f>O257-M257</f>
        <v>129</v>
      </c>
      <c r="O257" s="30">
        <v>300</v>
      </c>
      <c r="P257" s="30">
        <v>158</v>
      </c>
      <c r="Q257" s="37">
        <f>R257-P257</f>
        <v>142</v>
      </c>
      <c r="R257" s="30">
        <v>300</v>
      </c>
      <c r="S257" s="36">
        <v>0.02</v>
      </c>
      <c r="T257" s="81">
        <v>0</v>
      </c>
      <c r="U257" s="81"/>
      <c r="V257" s="64" t="s">
        <v>295</v>
      </c>
      <c r="W257" s="30" t="s">
        <v>295</v>
      </c>
      <c r="X257" s="30" t="s">
        <v>295</v>
      </c>
      <c r="Y257" s="30" t="s">
        <v>295</v>
      </c>
      <c r="Z257" s="30" t="s">
        <v>295</v>
      </c>
      <c r="AA257" s="30" t="s">
        <v>295</v>
      </c>
      <c r="AB257" s="30" t="s">
        <v>295</v>
      </c>
      <c r="AC257" s="64" t="s">
        <v>295</v>
      </c>
      <c r="AD257" s="30" t="s">
        <v>295</v>
      </c>
      <c r="AE257" s="30" t="s">
        <v>295</v>
      </c>
      <c r="AF257" s="30" t="s">
        <v>295</v>
      </c>
      <c r="AG257" s="30" t="s">
        <v>295</v>
      </c>
      <c r="AH257" s="30" t="s">
        <v>295</v>
      </c>
      <c r="AI257" s="30" t="s">
        <v>295</v>
      </c>
      <c r="AJ257" s="30" t="s">
        <v>295</v>
      </c>
      <c r="AK257" s="30" t="s">
        <v>295</v>
      </c>
      <c r="AL257" s="64" t="s">
        <v>295</v>
      </c>
      <c r="AM257" s="30" t="s">
        <v>295</v>
      </c>
      <c r="AN257" s="66" t="s">
        <v>295</v>
      </c>
      <c r="AO257" s="30" t="s">
        <v>295</v>
      </c>
      <c r="AP257" s="67" t="s">
        <v>295</v>
      </c>
      <c r="AQ257" s="17">
        <v>0</v>
      </c>
      <c r="AR257" s="17">
        <v>0</v>
      </c>
      <c r="AS257" s="68">
        <f>IFERROR($V257*$V$2+$W257*$W$2+IF($X$2=0,0,$X257/$X$2)+$Y257*$Y$2+$Z257*$Z$2+$AA257*$AA$2+$AC257*$AC$2+IF($AD$2=0,0,$AD257/$AD$2)+$AE$2*$AE257+$AH257*$AH$2+IF($AI$2=0,0,$AI257/$AI$2)+$AJ257*$AJ$2+IF($AL$2=0,0,$AL257/$AL$2)+$AM257*$AM$2+$AN257*$AN$2+$AO257*$AO$2+$AP257*$AP$2,0)</f>
        <v>0</v>
      </c>
      <c r="AT257" s="72" t="str">
        <f>IFERROR($AS257/$T257,"-")</f>
        <v>-</v>
      </c>
    </row>
    <row r="258" spans="1:46" x14ac:dyDescent="0.3">
      <c r="A258" s="94" t="s">
        <v>281</v>
      </c>
      <c r="B258" s="19" t="s">
        <v>43</v>
      </c>
      <c r="C258" s="19" t="s">
        <v>39</v>
      </c>
      <c r="D258" s="19">
        <v>10</v>
      </c>
      <c r="E258" s="19">
        <v>6</v>
      </c>
      <c r="F258" s="19">
        <v>29</v>
      </c>
      <c r="G258" s="19">
        <v>5</v>
      </c>
      <c r="H258" s="93" t="s">
        <v>436</v>
      </c>
      <c r="I258" s="21" t="s">
        <v>295</v>
      </c>
      <c r="J258" s="30">
        <v>41</v>
      </c>
      <c r="K258" s="37">
        <f>L258-J258</f>
        <v>2</v>
      </c>
      <c r="L258" s="30">
        <v>43</v>
      </c>
      <c r="M258" s="30">
        <v>49</v>
      </c>
      <c r="N258" s="37">
        <f>O258-M258</f>
        <v>1</v>
      </c>
      <c r="O258" s="30">
        <v>50</v>
      </c>
      <c r="P258" s="30">
        <v>44</v>
      </c>
      <c r="Q258" s="37">
        <f>R258-P258</f>
        <v>0</v>
      </c>
      <c r="R258" s="30">
        <v>44</v>
      </c>
      <c r="S258" s="36">
        <v>0.97</v>
      </c>
      <c r="T258" s="81">
        <v>16</v>
      </c>
      <c r="U258" s="81"/>
      <c r="V258" s="64">
        <v>0</v>
      </c>
      <c r="W258" s="30">
        <v>0</v>
      </c>
      <c r="X258" s="30">
        <v>0</v>
      </c>
      <c r="Y258" s="30">
        <v>0</v>
      </c>
      <c r="Z258" s="30">
        <v>0</v>
      </c>
      <c r="AA258" s="30">
        <v>0</v>
      </c>
      <c r="AB258" s="30">
        <v>0</v>
      </c>
      <c r="AC258" s="64">
        <v>0</v>
      </c>
      <c r="AD258" s="30">
        <v>0</v>
      </c>
      <c r="AE258" s="30">
        <v>0</v>
      </c>
      <c r="AF258" s="30">
        <v>0</v>
      </c>
      <c r="AG258" s="30">
        <v>103</v>
      </c>
      <c r="AH258" s="30">
        <v>78</v>
      </c>
      <c r="AI258" s="30">
        <v>1069</v>
      </c>
      <c r="AJ258" s="30">
        <v>14</v>
      </c>
      <c r="AK258" s="30">
        <v>47</v>
      </c>
      <c r="AL258" s="64">
        <v>0</v>
      </c>
      <c r="AM258" s="30">
        <v>0</v>
      </c>
      <c r="AN258" s="66">
        <v>0</v>
      </c>
      <c r="AO258" s="30">
        <v>1</v>
      </c>
      <c r="AP258" s="67">
        <v>0</v>
      </c>
      <c r="AQ258" s="17">
        <v>0</v>
      </c>
      <c r="AR258" s="17">
        <v>0</v>
      </c>
      <c r="AS258" s="68">
        <f>IFERROR($V258*$V$2+$W258*$W$2+IF($X$2=0,0,$X258/$X$2)+$Y258*$Y$2+$Z258*$Z$2+$AA258*$AA$2+$AC258*$AC$2+IF($AD$2=0,0,$AD258/$AD$2)+$AE$2*$AE258+$AH258*$AH$2+IF($AI$2=0,0,$AI258/$AI$2)+$AJ258*$AJ$2+IF($AL$2=0,0,$AL258/$AL$2)+$AM258*$AM$2+$AN258*$AN$2+$AO258*$AO$2+$AP258*$AP$2,0)</f>
        <v>190.9</v>
      </c>
      <c r="AT258" s="72">
        <f>IFERROR($AS258/$T258,"-")</f>
        <v>11.93125</v>
      </c>
    </row>
    <row r="259" spans="1:46" x14ac:dyDescent="0.3">
      <c r="A259" s="94" t="s">
        <v>219</v>
      </c>
      <c r="B259" s="19" t="s">
        <v>42</v>
      </c>
      <c r="C259" s="19" t="s">
        <v>39</v>
      </c>
      <c r="D259" s="19">
        <v>10</v>
      </c>
      <c r="E259" s="19">
        <v>6</v>
      </c>
      <c r="F259" s="19">
        <v>29</v>
      </c>
      <c r="G259" s="19">
        <v>5</v>
      </c>
      <c r="H259" s="93" t="s">
        <v>436</v>
      </c>
      <c r="I259" s="21" t="s">
        <v>295</v>
      </c>
      <c r="J259" s="30">
        <v>300</v>
      </c>
      <c r="K259" s="37">
        <f>L259-J259</f>
        <v>0</v>
      </c>
      <c r="L259" s="30">
        <v>300</v>
      </c>
      <c r="M259" s="30">
        <v>300</v>
      </c>
      <c r="N259" s="37">
        <f>O259-M259</f>
        <v>0</v>
      </c>
      <c r="O259" s="30">
        <v>300</v>
      </c>
      <c r="P259" s="30">
        <v>300</v>
      </c>
      <c r="Q259" s="37">
        <f>R259-P259</f>
        <v>0</v>
      </c>
      <c r="R259" s="30">
        <v>300</v>
      </c>
      <c r="S259" s="36">
        <v>0</v>
      </c>
      <c r="T259" s="81">
        <v>16</v>
      </c>
      <c r="U259" s="81"/>
      <c r="V259" s="64">
        <v>0</v>
      </c>
      <c r="W259" s="30">
        <v>0</v>
      </c>
      <c r="X259" s="30">
        <v>0</v>
      </c>
      <c r="Y259" s="30">
        <v>0</v>
      </c>
      <c r="Z259" s="30">
        <v>0</v>
      </c>
      <c r="AA259" s="30">
        <v>0</v>
      </c>
      <c r="AB259" s="30">
        <v>0</v>
      </c>
      <c r="AC259" s="64">
        <v>26</v>
      </c>
      <c r="AD259" s="30">
        <v>100</v>
      </c>
      <c r="AE259" s="30">
        <v>0</v>
      </c>
      <c r="AF259" s="30">
        <v>5</v>
      </c>
      <c r="AG259" s="30">
        <v>41</v>
      </c>
      <c r="AH259" s="30">
        <v>32</v>
      </c>
      <c r="AI259" s="30">
        <v>257</v>
      </c>
      <c r="AJ259" s="30">
        <v>2</v>
      </c>
      <c r="AK259" s="30">
        <v>12</v>
      </c>
      <c r="AL259" s="64">
        <v>0</v>
      </c>
      <c r="AM259" s="30">
        <v>0</v>
      </c>
      <c r="AN259" s="66">
        <v>0</v>
      </c>
      <c r="AO259" s="30">
        <v>1</v>
      </c>
      <c r="AP259" s="67">
        <v>1</v>
      </c>
      <c r="AQ259" s="17">
        <v>0</v>
      </c>
      <c r="AR259" s="17">
        <v>0</v>
      </c>
      <c r="AS259" s="68">
        <f>IFERROR($V259*$V$2+$W259*$W$2+IF($X$2=0,0,$X259/$X$2)+$Y259*$Y$2+$Z259*$Z$2+$AA259*$AA$2+$AC259*$AC$2+IF($AD$2=0,0,$AD259/$AD$2)+$AE$2*$AE259+$AH259*$AH$2+IF($AI$2=0,0,$AI259/$AI$2)+$AJ259*$AJ$2+IF($AL$2=0,0,$AL259/$AL$2)+$AM259*$AM$2+$AN259*$AN$2+$AO259*$AO$2+$AP259*$AP$2,0)</f>
        <v>45.7</v>
      </c>
      <c r="AT259" s="72">
        <f>IFERROR($AS259/$T259,"-")</f>
        <v>2.8562500000000002</v>
      </c>
    </row>
    <row r="260" spans="1:46" x14ac:dyDescent="0.3">
      <c r="A260" s="94" t="s">
        <v>139</v>
      </c>
      <c r="B260" s="19" t="s">
        <v>45</v>
      </c>
      <c r="C260" s="19" t="s">
        <v>39</v>
      </c>
      <c r="D260" s="19">
        <v>10</v>
      </c>
      <c r="E260" s="19">
        <v>6</v>
      </c>
      <c r="F260" s="19">
        <v>29</v>
      </c>
      <c r="G260" s="19">
        <v>5</v>
      </c>
      <c r="H260" s="93" t="s">
        <v>536</v>
      </c>
      <c r="I260" s="21" t="s">
        <v>295</v>
      </c>
      <c r="J260" s="30">
        <v>136</v>
      </c>
      <c r="K260" s="37">
        <f>L260-J260</f>
        <v>-10</v>
      </c>
      <c r="L260" s="30">
        <v>126</v>
      </c>
      <c r="M260" s="30">
        <v>151</v>
      </c>
      <c r="N260" s="37">
        <f>O260-M260</f>
        <v>2</v>
      </c>
      <c r="O260" s="30">
        <v>153</v>
      </c>
      <c r="P260" s="30">
        <v>155</v>
      </c>
      <c r="Q260" s="37">
        <f>R260-P260</f>
        <v>-5</v>
      </c>
      <c r="R260" s="30">
        <v>150</v>
      </c>
      <c r="S260" s="36">
        <v>0.87</v>
      </c>
      <c r="T260" s="81">
        <v>11</v>
      </c>
      <c r="U260" s="81"/>
      <c r="V260" s="64">
        <v>0</v>
      </c>
      <c r="W260" s="30">
        <v>0</v>
      </c>
      <c r="X260" s="30">
        <v>0</v>
      </c>
      <c r="Y260" s="30">
        <v>0</v>
      </c>
      <c r="Z260" s="30">
        <v>0</v>
      </c>
      <c r="AA260" s="30">
        <v>0</v>
      </c>
      <c r="AB260" s="30">
        <v>0</v>
      </c>
      <c r="AC260" s="64">
        <v>0</v>
      </c>
      <c r="AD260" s="30">
        <v>0</v>
      </c>
      <c r="AE260" s="30">
        <v>0</v>
      </c>
      <c r="AF260" s="30">
        <v>0</v>
      </c>
      <c r="AG260" s="30">
        <v>74</v>
      </c>
      <c r="AH260" s="30">
        <v>48</v>
      </c>
      <c r="AI260" s="30">
        <v>605</v>
      </c>
      <c r="AJ260" s="30">
        <v>2</v>
      </c>
      <c r="AK260" s="30">
        <v>29</v>
      </c>
      <c r="AL260" s="64">
        <v>0</v>
      </c>
      <c r="AM260" s="30">
        <v>0</v>
      </c>
      <c r="AN260" s="66">
        <v>0</v>
      </c>
      <c r="AO260" s="30">
        <v>0</v>
      </c>
      <c r="AP260" s="67">
        <v>0</v>
      </c>
      <c r="AQ260" s="17">
        <v>0</v>
      </c>
      <c r="AR260" s="17">
        <v>0</v>
      </c>
      <c r="AS260" s="68">
        <f>IFERROR($V260*$V$2+$W260*$W$2+IF($X$2=0,0,$X260/$X$2)+$Y260*$Y$2+$Z260*$Z$2+$AA260*$AA$2+$AC260*$AC$2+IF($AD$2=0,0,$AD260/$AD$2)+$AE$2*$AE260+$AH260*$AH$2+IF($AI$2=0,0,$AI260/$AI$2)+$AJ260*$AJ$2+IF($AL$2=0,0,$AL260/$AL$2)+$AM260*$AM$2+$AN260*$AN$2+$AO260*$AO$2+$AP260*$AP$2,0)</f>
        <v>72.5</v>
      </c>
      <c r="AT260" s="72">
        <f>IFERROR($AS260/$T260,"-")</f>
        <v>6.5909090909090908</v>
      </c>
    </row>
    <row r="261" spans="1:46" x14ac:dyDescent="0.3">
      <c r="A261" s="94" t="s">
        <v>490</v>
      </c>
      <c r="B261" s="19" t="s">
        <v>43</v>
      </c>
      <c r="C261" s="19" t="s">
        <v>39</v>
      </c>
      <c r="D261" s="19">
        <v>10</v>
      </c>
      <c r="E261" s="19">
        <v>6</v>
      </c>
      <c r="F261" s="19">
        <v>29</v>
      </c>
      <c r="G261" s="19">
        <v>5</v>
      </c>
      <c r="H261" s="93" t="s">
        <v>436</v>
      </c>
      <c r="I261" s="21" t="s">
        <v>295</v>
      </c>
      <c r="J261" s="30">
        <v>255</v>
      </c>
      <c r="K261" s="37">
        <f>L261-J261</f>
        <v>-6</v>
      </c>
      <c r="L261" s="30">
        <v>249</v>
      </c>
      <c r="M261" s="30">
        <v>203</v>
      </c>
      <c r="N261" s="37">
        <f>O261-M261</f>
        <v>8</v>
      </c>
      <c r="O261" s="30">
        <v>211</v>
      </c>
      <c r="P261" s="30">
        <v>194</v>
      </c>
      <c r="Q261" s="37">
        <f>R261-P261</f>
        <v>5</v>
      </c>
      <c r="R261" s="30">
        <v>199</v>
      </c>
      <c r="S261" s="36">
        <v>0.05</v>
      </c>
      <c r="T261" s="81">
        <v>16</v>
      </c>
      <c r="U261" s="81"/>
      <c r="V261" s="64">
        <v>0</v>
      </c>
      <c r="W261" s="30">
        <v>0</v>
      </c>
      <c r="X261" s="30">
        <v>0</v>
      </c>
      <c r="Y261" s="30">
        <v>0</v>
      </c>
      <c r="Z261" s="30">
        <v>0</v>
      </c>
      <c r="AA261" s="30">
        <v>0</v>
      </c>
      <c r="AB261" s="30">
        <v>0</v>
      </c>
      <c r="AC261" s="64">
        <v>0</v>
      </c>
      <c r="AD261" s="30">
        <v>0</v>
      </c>
      <c r="AE261" s="30">
        <v>0</v>
      </c>
      <c r="AF261" s="30">
        <v>0</v>
      </c>
      <c r="AG261" s="30">
        <v>68</v>
      </c>
      <c r="AH261" s="30">
        <v>49</v>
      </c>
      <c r="AI261" s="30">
        <v>685</v>
      </c>
      <c r="AJ261" s="30">
        <v>5</v>
      </c>
      <c r="AK261" s="30">
        <v>32</v>
      </c>
      <c r="AL261" s="64">
        <v>0</v>
      </c>
      <c r="AM261" s="30">
        <v>0</v>
      </c>
      <c r="AN261" s="66">
        <v>0</v>
      </c>
      <c r="AO261" s="30">
        <v>1</v>
      </c>
      <c r="AP261" s="67">
        <v>0</v>
      </c>
      <c r="AQ261" s="17">
        <v>0</v>
      </c>
      <c r="AR261" s="17">
        <v>0</v>
      </c>
      <c r="AS261" s="68">
        <f>IFERROR($V261*$V$2+$W261*$W$2+IF($X$2=0,0,$X261/$X$2)+$Y261*$Y$2+$Z261*$Z$2+$AA261*$AA$2+$AC261*$AC$2+IF($AD$2=0,0,$AD261/$AD$2)+$AE$2*$AE261+$AH261*$AH$2+IF($AI$2=0,0,$AI261/$AI$2)+$AJ261*$AJ$2+IF($AL$2=0,0,$AL261/$AL$2)+$AM261*$AM$2+$AN261*$AN$2+$AO261*$AO$2+$AP261*$AP$2,0)</f>
        <v>98.5</v>
      </c>
      <c r="AT261" s="72">
        <f>IFERROR($AS261/$T261,"-")</f>
        <v>6.15625</v>
      </c>
    </row>
    <row r="262" spans="1:46" x14ac:dyDescent="0.3">
      <c r="A262" s="94" t="s">
        <v>359</v>
      </c>
      <c r="B262" s="19" t="s">
        <v>45</v>
      </c>
      <c r="C262" s="19" t="s">
        <v>39</v>
      </c>
      <c r="D262" s="20">
        <v>10</v>
      </c>
      <c r="E262" s="20">
        <v>6</v>
      </c>
      <c r="F262" s="19">
        <v>29</v>
      </c>
      <c r="G262" s="19">
        <v>5</v>
      </c>
      <c r="H262" s="93" t="s">
        <v>436</v>
      </c>
      <c r="I262" s="21" t="s">
        <v>295</v>
      </c>
      <c r="J262" s="30">
        <v>300</v>
      </c>
      <c r="K262" s="37">
        <f>L262-J262</f>
        <v>0</v>
      </c>
      <c r="L262" s="30">
        <v>300</v>
      </c>
      <c r="M262" s="30">
        <v>300</v>
      </c>
      <c r="N262" s="37">
        <f>O262-M262</f>
        <v>0</v>
      </c>
      <c r="O262" s="30">
        <v>300</v>
      </c>
      <c r="P262" s="30">
        <v>300</v>
      </c>
      <c r="Q262" s="37">
        <f>R262-P262</f>
        <v>0</v>
      </c>
      <c r="R262" s="30">
        <v>300</v>
      </c>
      <c r="S262" s="36">
        <v>0</v>
      </c>
      <c r="T262" s="81">
        <v>14</v>
      </c>
      <c r="U262" s="81"/>
      <c r="V262" s="64">
        <v>0</v>
      </c>
      <c r="W262" s="30">
        <v>0</v>
      </c>
      <c r="X262" s="30">
        <v>0</v>
      </c>
      <c r="Y262" s="30">
        <v>0</v>
      </c>
      <c r="Z262" s="30">
        <v>0</v>
      </c>
      <c r="AA262" s="30">
        <v>0</v>
      </c>
      <c r="AB262" s="30">
        <v>0</v>
      </c>
      <c r="AC262" s="64">
        <v>0</v>
      </c>
      <c r="AD262" s="30">
        <v>0</v>
      </c>
      <c r="AE262" s="30">
        <v>0</v>
      </c>
      <c r="AF262" s="30">
        <v>0</v>
      </c>
      <c r="AG262" s="30">
        <v>26</v>
      </c>
      <c r="AH262" s="30">
        <v>17</v>
      </c>
      <c r="AI262" s="30">
        <v>213</v>
      </c>
      <c r="AJ262" s="30">
        <v>1</v>
      </c>
      <c r="AK262" s="30">
        <v>11</v>
      </c>
      <c r="AL262" s="64">
        <v>0</v>
      </c>
      <c r="AM262" s="30">
        <v>0</v>
      </c>
      <c r="AN262" s="66">
        <v>0</v>
      </c>
      <c r="AO262" s="30">
        <v>0</v>
      </c>
      <c r="AP262" s="67">
        <v>0</v>
      </c>
      <c r="AQ262" s="17">
        <v>0</v>
      </c>
      <c r="AR262" s="17">
        <v>0</v>
      </c>
      <c r="AS262" s="68">
        <f>IFERROR($V262*$V$2+$W262*$W$2+IF($X$2=0,0,$X262/$X$2)+$Y262*$Y$2+$Z262*$Z$2+$AA262*$AA$2+$AC262*$AC$2+IF($AD$2=0,0,$AD262/$AD$2)+$AE$2*$AE262+$AH262*$AH$2+IF($AI$2=0,0,$AI262/$AI$2)+$AJ262*$AJ$2+IF($AL$2=0,0,$AL262/$AL$2)+$AM262*$AM$2+$AN262*$AN$2+$AO262*$AO$2+$AP262*$AP$2,0)</f>
        <v>27.3</v>
      </c>
      <c r="AT262" s="72">
        <f>IFERROR($AS262/$T262,"-")</f>
        <v>1.95</v>
      </c>
    </row>
    <row r="263" spans="1:46" x14ac:dyDescent="0.3">
      <c r="A263" s="94" t="s">
        <v>136</v>
      </c>
      <c r="B263" s="19" t="s">
        <v>42</v>
      </c>
      <c r="C263" s="19" t="s">
        <v>39</v>
      </c>
      <c r="D263" s="20">
        <v>10</v>
      </c>
      <c r="E263" s="20">
        <v>6</v>
      </c>
      <c r="F263" s="19">
        <v>29</v>
      </c>
      <c r="G263" s="19">
        <v>5</v>
      </c>
      <c r="H263" s="93" t="s">
        <v>436</v>
      </c>
      <c r="I263" s="21" t="s">
        <v>295</v>
      </c>
      <c r="J263" s="30">
        <v>205</v>
      </c>
      <c r="K263" s="37">
        <f>L263-J263</f>
        <v>-3</v>
      </c>
      <c r="L263" s="30">
        <v>202</v>
      </c>
      <c r="M263" s="30">
        <v>300</v>
      </c>
      <c r="N263" s="37">
        <f>O263-M263</f>
        <v>0</v>
      </c>
      <c r="O263" s="30">
        <v>300</v>
      </c>
      <c r="P263" s="30">
        <v>300</v>
      </c>
      <c r="Q263" s="37">
        <f>R263-P263</f>
        <v>0</v>
      </c>
      <c r="R263" s="30">
        <v>300</v>
      </c>
      <c r="S263" s="36">
        <v>0</v>
      </c>
      <c r="T263" s="81">
        <v>7</v>
      </c>
      <c r="U263" s="81"/>
      <c r="V263" s="64">
        <v>0</v>
      </c>
      <c r="W263" s="30">
        <v>0</v>
      </c>
      <c r="X263" s="30">
        <v>0</v>
      </c>
      <c r="Y263" s="30">
        <v>0</v>
      </c>
      <c r="Z263" s="30">
        <v>0</v>
      </c>
      <c r="AA263" s="30">
        <v>0</v>
      </c>
      <c r="AB263" s="30">
        <v>0</v>
      </c>
      <c r="AC263" s="64">
        <v>111</v>
      </c>
      <c r="AD263" s="30">
        <v>417</v>
      </c>
      <c r="AE263" s="30">
        <v>3</v>
      </c>
      <c r="AF263" s="30">
        <v>29</v>
      </c>
      <c r="AG263" s="30">
        <v>21</v>
      </c>
      <c r="AH263" s="30">
        <v>13</v>
      </c>
      <c r="AI263" s="30">
        <v>80</v>
      </c>
      <c r="AJ263" s="30">
        <v>0</v>
      </c>
      <c r="AK263" s="30">
        <v>5</v>
      </c>
      <c r="AL263" s="64">
        <v>0</v>
      </c>
      <c r="AM263" s="30">
        <v>0</v>
      </c>
      <c r="AN263" s="66">
        <v>1</v>
      </c>
      <c r="AO263" s="30">
        <v>0</v>
      </c>
      <c r="AP263" s="67">
        <v>0</v>
      </c>
      <c r="AQ263" s="17">
        <v>0</v>
      </c>
      <c r="AR263" s="17">
        <v>0</v>
      </c>
      <c r="AS263" s="68">
        <f>IFERROR($V263*$V$2+$W263*$W$2+IF($X$2=0,0,$X263/$X$2)+$Y263*$Y$2+$Z263*$Z$2+$AA263*$AA$2+$AC263*$AC$2+IF($AD$2=0,0,$AD263/$AD$2)+$AE$2*$AE263+$AH263*$AH$2+IF($AI$2=0,0,$AI263/$AI$2)+$AJ263*$AJ$2+IF($AL$2=0,0,$AL263/$AL$2)+$AM263*$AM$2+$AN263*$AN$2+$AO263*$AO$2+$AP263*$AP$2,0)</f>
        <v>69.7</v>
      </c>
      <c r="AT263" s="72">
        <f>IFERROR($AS263/$T263,"-")</f>
        <v>9.9571428571428573</v>
      </c>
    </row>
    <row r="264" spans="1:46" x14ac:dyDescent="0.3">
      <c r="A264" s="94" t="s">
        <v>554</v>
      </c>
      <c r="B264" s="19" t="s">
        <v>43</v>
      </c>
      <c r="C264" s="19" t="s">
        <v>39</v>
      </c>
      <c r="D264" s="20">
        <v>10</v>
      </c>
      <c r="E264" s="20">
        <v>6</v>
      </c>
      <c r="F264" s="19">
        <v>29</v>
      </c>
      <c r="G264" s="19">
        <v>5</v>
      </c>
      <c r="H264" s="93" t="s">
        <v>436</v>
      </c>
      <c r="I264" s="21" t="s">
        <v>295</v>
      </c>
      <c r="J264" s="30">
        <v>68</v>
      </c>
      <c r="K264" s="37">
        <f>L264-J264</f>
        <v>-3</v>
      </c>
      <c r="L264" s="30">
        <v>65</v>
      </c>
      <c r="M264" s="30">
        <v>70</v>
      </c>
      <c r="N264" s="37">
        <f>O264-M264</f>
        <v>-1</v>
      </c>
      <c r="O264" s="30">
        <v>69</v>
      </c>
      <c r="P264" s="30">
        <v>70</v>
      </c>
      <c r="Q264" s="37">
        <f>R264-P264</f>
        <v>-2</v>
      </c>
      <c r="R264" s="30">
        <v>68</v>
      </c>
      <c r="S264" s="36">
        <v>0.92</v>
      </c>
      <c r="T264" s="81">
        <v>16</v>
      </c>
      <c r="U264" s="81"/>
      <c r="V264" s="64">
        <v>0</v>
      </c>
      <c r="W264" s="30">
        <v>0</v>
      </c>
      <c r="X264" s="30">
        <v>0</v>
      </c>
      <c r="Y264" s="30">
        <v>0</v>
      </c>
      <c r="Z264" s="30">
        <v>0</v>
      </c>
      <c r="AA264" s="30">
        <v>0</v>
      </c>
      <c r="AB264" s="30">
        <v>0</v>
      </c>
      <c r="AC264" s="64">
        <v>5</v>
      </c>
      <c r="AD264" s="30">
        <v>20</v>
      </c>
      <c r="AE264" s="30">
        <v>0</v>
      </c>
      <c r="AF264" s="30">
        <v>1</v>
      </c>
      <c r="AG264" s="30">
        <v>69</v>
      </c>
      <c r="AH264" s="30">
        <v>51</v>
      </c>
      <c r="AI264" s="30">
        <v>664</v>
      </c>
      <c r="AJ264" s="30">
        <v>6</v>
      </c>
      <c r="AK264" s="30">
        <v>31</v>
      </c>
      <c r="AL264" s="64">
        <v>1231</v>
      </c>
      <c r="AM264" s="30">
        <v>2</v>
      </c>
      <c r="AN264" s="66">
        <v>0</v>
      </c>
      <c r="AO264" s="30">
        <v>0</v>
      </c>
      <c r="AP264" s="67">
        <v>1</v>
      </c>
      <c r="AQ264" s="17">
        <v>0</v>
      </c>
      <c r="AR264" s="17">
        <v>0</v>
      </c>
      <c r="AS264" s="68">
        <f>IFERROR($V264*$V$2+$W264*$W$2+IF($X$2=0,0,$X264/$X$2)+$Y264*$Y$2+$Z264*$Z$2+$AA264*$AA$2+$AC264*$AC$2+IF($AD$2=0,0,$AD264/$AD$2)+$AE$2*$AE264+$AH264*$AH$2+IF($AI$2=0,0,$AI264/$AI$2)+$AJ264*$AJ$2+IF($AL$2=0,0,$AL264/$AL$2)+$AM264*$AM$2+$AN264*$AN$2+$AO264*$AO$2+$AP264*$AP$2,0)</f>
        <v>114.4</v>
      </c>
      <c r="AT264" s="72">
        <f>IFERROR($AS264/$T264,"-")</f>
        <v>7.15</v>
      </c>
    </row>
    <row r="265" spans="1:46" x14ac:dyDescent="0.3">
      <c r="A265" s="94" t="s">
        <v>561</v>
      </c>
      <c r="B265" s="19" t="s">
        <v>42</v>
      </c>
      <c r="C265" s="19" t="s">
        <v>39</v>
      </c>
      <c r="D265" s="20">
        <v>10</v>
      </c>
      <c r="E265" s="20">
        <v>6</v>
      </c>
      <c r="F265" s="19">
        <v>29</v>
      </c>
      <c r="G265" s="19">
        <v>5</v>
      </c>
      <c r="H265" s="93" t="s">
        <v>560</v>
      </c>
      <c r="I265" s="21" t="s">
        <v>295</v>
      </c>
      <c r="J265" s="30">
        <v>35</v>
      </c>
      <c r="K265" s="37">
        <f>L265-J265</f>
        <v>6</v>
      </c>
      <c r="L265" s="30">
        <v>41</v>
      </c>
      <c r="M265" s="30">
        <v>43</v>
      </c>
      <c r="N265" s="37">
        <f>O265-M265</f>
        <v>-3</v>
      </c>
      <c r="O265" s="30">
        <v>40</v>
      </c>
      <c r="P265" s="30">
        <v>63</v>
      </c>
      <c r="Q265" s="37">
        <f>R265-P265</f>
        <v>-6</v>
      </c>
      <c r="R265" s="30">
        <v>57</v>
      </c>
      <c r="S265" s="36">
        <v>0.97</v>
      </c>
      <c r="T265" s="81">
        <v>13</v>
      </c>
      <c r="U265" s="81"/>
      <c r="V265" s="64">
        <v>0</v>
      </c>
      <c r="W265" s="30">
        <v>0</v>
      </c>
      <c r="X265" s="30">
        <v>0</v>
      </c>
      <c r="Y265" s="30">
        <v>0</v>
      </c>
      <c r="Z265" s="30">
        <v>0</v>
      </c>
      <c r="AA265" s="30">
        <v>0</v>
      </c>
      <c r="AB265" s="30">
        <v>0</v>
      </c>
      <c r="AC265" s="64">
        <v>147</v>
      </c>
      <c r="AD265" s="30">
        <v>830</v>
      </c>
      <c r="AE265" s="30">
        <v>4</v>
      </c>
      <c r="AF265" s="30">
        <v>37</v>
      </c>
      <c r="AG265" s="30">
        <v>11</v>
      </c>
      <c r="AH265" s="30">
        <v>9</v>
      </c>
      <c r="AI265" s="30">
        <v>76</v>
      </c>
      <c r="AJ265" s="30">
        <v>1</v>
      </c>
      <c r="AK265" s="30">
        <v>2</v>
      </c>
      <c r="AL265" s="64">
        <v>0</v>
      </c>
      <c r="AM265" s="30">
        <v>0</v>
      </c>
      <c r="AN265" s="66">
        <v>0</v>
      </c>
      <c r="AO265" s="30">
        <v>1</v>
      </c>
      <c r="AP265" s="67">
        <v>1</v>
      </c>
      <c r="AQ265" s="17">
        <v>0</v>
      </c>
      <c r="AR265" s="17">
        <v>0</v>
      </c>
      <c r="AS265" s="68">
        <f>IFERROR($V265*$V$2+$W265*$W$2+IF($X$2=0,0,$X265/$X$2)+$Y265*$Y$2+$Z265*$Z$2+$AA265*$AA$2+$AC265*$AC$2+IF($AD$2=0,0,$AD265/$AD$2)+$AE$2*$AE265+$AH265*$AH$2+IF($AI$2=0,0,$AI265/$AI$2)+$AJ265*$AJ$2+IF($AL$2=0,0,$AL265/$AL$2)+$AM265*$AM$2+$AN265*$AN$2+$AO265*$AO$2+$AP265*$AP$2,0)</f>
        <v>118.6</v>
      </c>
      <c r="AT265" s="72">
        <f>IFERROR($AS265/$T265,"-")</f>
        <v>9.1230769230769226</v>
      </c>
    </row>
    <row r="266" spans="1:46" x14ac:dyDescent="0.3">
      <c r="A266" s="94" t="s">
        <v>520</v>
      </c>
      <c r="B266" s="19" t="s">
        <v>43</v>
      </c>
      <c r="C266" s="19" t="s">
        <v>21</v>
      </c>
      <c r="D266" s="19">
        <v>5</v>
      </c>
      <c r="E266" s="19">
        <v>11</v>
      </c>
      <c r="F266" s="19">
        <v>15</v>
      </c>
      <c r="G266" s="19">
        <v>8</v>
      </c>
      <c r="H266" s="93" t="s">
        <v>519</v>
      </c>
      <c r="I266" s="21" t="s">
        <v>295</v>
      </c>
      <c r="J266" s="30">
        <v>132</v>
      </c>
      <c r="K266" s="37">
        <f>L266-J266</f>
        <v>37</v>
      </c>
      <c r="L266" s="30">
        <v>169</v>
      </c>
      <c r="M266" s="30">
        <v>177</v>
      </c>
      <c r="N266" s="37">
        <f>O266-M266</f>
        <v>-10</v>
      </c>
      <c r="O266" s="30">
        <v>167</v>
      </c>
      <c r="P266" s="30">
        <v>143</v>
      </c>
      <c r="Q266" s="37">
        <f>R266-P266</f>
        <v>-1</v>
      </c>
      <c r="R266" s="30">
        <v>142</v>
      </c>
      <c r="S266" s="36">
        <v>0.14000000000000001</v>
      </c>
      <c r="T266" s="81">
        <v>13</v>
      </c>
      <c r="U266" s="81"/>
      <c r="V266" s="64">
        <v>0</v>
      </c>
      <c r="W266" s="30">
        <v>0</v>
      </c>
      <c r="X266" s="30">
        <v>0</v>
      </c>
      <c r="Y266" s="30">
        <v>0</v>
      </c>
      <c r="Z266" s="30">
        <v>0</v>
      </c>
      <c r="AA266" s="30">
        <v>0</v>
      </c>
      <c r="AB266" s="30">
        <v>0</v>
      </c>
      <c r="AC266" s="64">
        <v>1</v>
      </c>
      <c r="AD266" s="30">
        <v>7</v>
      </c>
      <c r="AE266" s="30">
        <v>0</v>
      </c>
      <c r="AF266" s="30">
        <v>0</v>
      </c>
      <c r="AG266" s="30">
        <v>19</v>
      </c>
      <c r="AH266" s="30">
        <v>13</v>
      </c>
      <c r="AI266" s="30">
        <v>153</v>
      </c>
      <c r="AJ266" s="30">
        <v>0</v>
      </c>
      <c r="AK266" s="30">
        <v>4</v>
      </c>
      <c r="AL266" s="64">
        <v>802</v>
      </c>
      <c r="AM266" s="30">
        <v>0</v>
      </c>
      <c r="AN266" s="66">
        <v>0</v>
      </c>
      <c r="AO266" s="30">
        <v>1</v>
      </c>
      <c r="AP266" s="67">
        <v>1</v>
      </c>
      <c r="AQ266" s="17">
        <v>0</v>
      </c>
      <c r="AR266" s="17">
        <v>0</v>
      </c>
      <c r="AS266" s="68">
        <f>IFERROR($V266*$V$2+$W266*$W$2+IF($X$2=0,0,$X266/$X$2)+$Y266*$Y$2+$Z266*$Z$2+$AA266*$AA$2+$AC266*$AC$2+IF($AD$2=0,0,$AD266/$AD$2)+$AE$2*$AE266+$AH266*$AH$2+IF($AI$2=0,0,$AI266/$AI$2)+$AJ266*$AJ$2+IF($AL$2=0,0,$AL266/$AL$2)+$AM266*$AM$2+$AN266*$AN$2+$AO266*$AO$2+$AP266*$AP$2,0)</f>
        <v>14</v>
      </c>
      <c r="AT266" s="72">
        <f>IFERROR($AS266/$T266,"-")</f>
        <v>1.0769230769230769</v>
      </c>
    </row>
    <row r="267" spans="1:46" x14ac:dyDescent="0.3">
      <c r="A267" s="94" t="s">
        <v>506</v>
      </c>
      <c r="B267" s="19" t="s">
        <v>44</v>
      </c>
      <c r="C267" s="19" t="s">
        <v>21</v>
      </c>
      <c r="D267" s="19">
        <v>5</v>
      </c>
      <c r="E267" s="19">
        <v>11</v>
      </c>
      <c r="F267" s="19">
        <v>15</v>
      </c>
      <c r="G267" s="19">
        <v>8</v>
      </c>
      <c r="H267" s="93" t="s">
        <v>436</v>
      </c>
      <c r="I267" s="21" t="s">
        <v>295</v>
      </c>
      <c r="J267" s="30">
        <v>256</v>
      </c>
      <c r="K267" s="37">
        <f>L267-J267</f>
        <v>-64</v>
      </c>
      <c r="L267" s="30">
        <v>192</v>
      </c>
      <c r="M267" s="30">
        <v>237</v>
      </c>
      <c r="N267" s="37">
        <f>O267-M267</f>
        <v>-9</v>
      </c>
      <c r="O267" s="30">
        <v>228</v>
      </c>
      <c r="P267" s="30">
        <v>300</v>
      </c>
      <c r="Q267" s="37">
        <f>R267-P267</f>
        <v>0</v>
      </c>
      <c r="R267" s="30">
        <v>300</v>
      </c>
      <c r="S267" s="36">
        <v>0.03</v>
      </c>
      <c r="T267" s="81">
        <v>8</v>
      </c>
      <c r="U267" s="81"/>
      <c r="V267" s="64">
        <v>178</v>
      </c>
      <c r="W267" s="30">
        <v>104</v>
      </c>
      <c r="X267" s="30">
        <v>2031</v>
      </c>
      <c r="Y267" s="30">
        <v>10</v>
      </c>
      <c r="Z267" s="30">
        <v>7</v>
      </c>
      <c r="AA267" s="30">
        <v>25</v>
      </c>
      <c r="AB267" s="30">
        <v>83</v>
      </c>
      <c r="AC267" s="64">
        <v>32</v>
      </c>
      <c r="AD267" s="30">
        <v>185</v>
      </c>
      <c r="AE267" s="30">
        <v>1</v>
      </c>
      <c r="AF267" s="30">
        <v>8</v>
      </c>
      <c r="AG267" s="30">
        <v>0</v>
      </c>
      <c r="AH267" s="30">
        <v>0</v>
      </c>
      <c r="AI267" s="30">
        <v>0</v>
      </c>
      <c r="AJ267" s="30">
        <v>0</v>
      </c>
      <c r="AK267" s="30">
        <v>0</v>
      </c>
      <c r="AL267" s="64">
        <v>0</v>
      </c>
      <c r="AM267" s="30">
        <v>0</v>
      </c>
      <c r="AN267" s="66">
        <v>0</v>
      </c>
      <c r="AO267" s="30">
        <v>4</v>
      </c>
      <c r="AP267" s="67">
        <v>1</v>
      </c>
      <c r="AQ267" s="17">
        <v>0</v>
      </c>
      <c r="AR267" s="17">
        <v>0</v>
      </c>
      <c r="AS267" s="68">
        <f>IFERROR($V267*$V$2+$W267*$W$2+IF($X$2=0,0,$X267/$X$2)+$Y267*$Y$2+$Z267*$Z$2+$AA267*$AA$2+$AC267*$AC$2+IF($AD$2=0,0,$AD267/$AD$2)+$AE$2*$AE267+$AH267*$AH$2+IF($AI$2=0,0,$AI267/$AI$2)+$AJ267*$AJ$2+IF($AL$2=0,0,$AL267/$AL$2)+$AM267*$AM$2+$AN267*$AN$2+$AO267*$AO$2+$AP267*$AP$2,0)</f>
        <v>136.74</v>
      </c>
      <c r="AT267" s="72">
        <f>IFERROR($AS267/$T267,"-")</f>
        <v>17.092500000000001</v>
      </c>
    </row>
    <row r="268" spans="1:46" x14ac:dyDescent="0.3">
      <c r="A268" s="94" t="s">
        <v>251</v>
      </c>
      <c r="B268" s="19" t="s">
        <v>42</v>
      </c>
      <c r="C268" s="19" t="s">
        <v>21</v>
      </c>
      <c r="D268" s="19">
        <v>5</v>
      </c>
      <c r="E268" s="19">
        <v>11</v>
      </c>
      <c r="F268" s="19">
        <v>15</v>
      </c>
      <c r="G268" s="19">
        <v>8</v>
      </c>
      <c r="H268" s="93" t="s">
        <v>565</v>
      </c>
      <c r="I268" s="21" t="s">
        <v>295</v>
      </c>
      <c r="J268" s="30">
        <v>34</v>
      </c>
      <c r="K268" s="37">
        <f>L268-J268</f>
        <v>-2</v>
      </c>
      <c r="L268" s="30">
        <v>32</v>
      </c>
      <c r="M268" s="30">
        <v>40</v>
      </c>
      <c r="N268" s="37">
        <f>O268-M268</f>
        <v>-2</v>
      </c>
      <c r="O268" s="30">
        <v>38</v>
      </c>
      <c r="P268" s="30">
        <v>45</v>
      </c>
      <c r="Q268" s="37">
        <f>R268-P268</f>
        <v>0</v>
      </c>
      <c r="R268" s="30">
        <v>45</v>
      </c>
      <c r="S268" s="36">
        <v>0.97</v>
      </c>
      <c r="T268" s="81">
        <v>7</v>
      </c>
      <c r="U268" s="81"/>
      <c r="V268" s="64">
        <v>0</v>
      </c>
      <c r="W268" s="30">
        <v>0</v>
      </c>
      <c r="X268" s="30">
        <v>0</v>
      </c>
      <c r="Y268" s="30">
        <v>0</v>
      </c>
      <c r="Z268" s="30">
        <v>0</v>
      </c>
      <c r="AA268" s="30">
        <v>0</v>
      </c>
      <c r="AB268" s="30">
        <v>0</v>
      </c>
      <c r="AC268" s="64">
        <v>115</v>
      </c>
      <c r="AD268" s="30">
        <v>470</v>
      </c>
      <c r="AE268" s="30">
        <v>3</v>
      </c>
      <c r="AF268" s="30">
        <v>25</v>
      </c>
      <c r="AG268" s="30">
        <v>15</v>
      </c>
      <c r="AH268" s="30">
        <v>11</v>
      </c>
      <c r="AI268" s="30">
        <v>53</v>
      </c>
      <c r="AJ268" s="30">
        <v>0</v>
      </c>
      <c r="AK268" s="30">
        <v>4</v>
      </c>
      <c r="AL268" s="64">
        <v>0</v>
      </c>
      <c r="AM268" s="30">
        <v>0</v>
      </c>
      <c r="AN268" s="66">
        <v>0</v>
      </c>
      <c r="AO268" s="30">
        <v>1</v>
      </c>
      <c r="AP268" s="67">
        <v>0</v>
      </c>
      <c r="AQ268" s="17">
        <v>0</v>
      </c>
      <c r="AR268" s="17">
        <v>0</v>
      </c>
      <c r="AS268" s="68">
        <f>IFERROR($V268*$V$2+$W268*$W$2+IF($X$2=0,0,$X268/$X$2)+$Y268*$Y$2+$Z268*$Z$2+$AA268*$AA$2+$AC268*$AC$2+IF($AD$2=0,0,$AD268/$AD$2)+$AE$2*$AE268+$AH268*$AH$2+IF($AI$2=0,0,$AI268/$AI$2)+$AJ268*$AJ$2+IF($AL$2=0,0,$AL268/$AL$2)+$AM268*$AM$2+$AN268*$AN$2+$AO268*$AO$2+$AP268*$AP$2,0)</f>
        <v>70.3</v>
      </c>
      <c r="AT268" s="72">
        <f>IFERROR($AS268/$T268,"-")</f>
        <v>10.042857142857143</v>
      </c>
    </row>
    <row r="269" spans="1:46" x14ac:dyDescent="0.3">
      <c r="A269" s="94" t="s">
        <v>213</v>
      </c>
      <c r="B269" s="19" t="s">
        <v>44</v>
      </c>
      <c r="C269" s="19" t="s">
        <v>21</v>
      </c>
      <c r="D269" s="19">
        <v>5</v>
      </c>
      <c r="E269" s="19">
        <v>11</v>
      </c>
      <c r="F269" s="19">
        <v>15</v>
      </c>
      <c r="G269" s="19">
        <v>8</v>
      </c>
      <c r="H269" s="93" t="s">
        <v>436</v>
      </c>
      <c r="I269" s="21" t="s">
        <v>295</v>
      </c>
      <c r="J269" s="30">
        <v>300</v>
      </c>
      <c r="K269" s="37">
        <f>L269-J269</f>
        <v>0</v>
      </c>
      <c r="L269" s="30">
        <v>300</v>
      </c>
      <c r="M269" s="30">
        <v>300</v>
      </c>
      <c r="N269" s="37">
        <f>O269-M269</f>
        <v>0</v>
      </c>
      <c r="O269" s="30">
        <v>300</v>
      </c>
      <c r="P269" s="30">
        <v>300</v>
      </c>
      <c r="Q269" s="37">
        <f>R269-P269</f>
        <v>0</v>
      </c>
      <c r="R269" s="30">
        <v>300</v>
      </c>
      <c r="S269" s="36">
        <v>0.04</v>
      </c>
      <c r="T269" s="81">
        <v>9</v>
      </c>
      <c r="U269" s="81"/>
      <c r="V269" s="64">
        <v>144</v>
      </c>
      <c r="W269" s="30">
        <v>100</v>
      </c>
      <c r="X269" s="30">
        <v>1615</v>
      </c>
      <c r="Y269" s="30">
        <v>6</v>
      </c>
      <c r="Z269" s="30">
        <v>5</v>
      </c>
      <c r="AA269" s="30">
        <v>28</v>
      </c>
      <c r="AB269" s="30">
        <v>71</v>
      </c>
      <c r="AC269" s="64">
        <v>45</v>
      </c>
      <c r="AD269" s="30">
        <v>256</v>
      </c>
      <c r="AE269" s="30">
        <v>1</v>
      </c>
      <c r="AF269" s="30">
        <v>13</v>
      </c>
      <c r="AG269" s="30">
        <v>0</v>
      </c>
      <c r="AH269" s="30">
        <v>0</v>
      </c>
      <c r="AI269" s="30">
        <v>0</v>
      </c>
      <c r="AJ269" s="30">
        <v>0</v>
      </c>
      <c r="AK269" s="30">
        <v>0</v>
      </c>
      <c r="AL269" s="64">
        <v>0</v>
      </c>
      <c r="AM269" s="30">
        <v>0</v>
      </c>
      <c r="AN269" s="66">
        <v>1</v>
      </c>
      <c r="AO269" s="30">
        <v>5</v>
      </c>
      <c r="AP269" s="67">
        <v>1</v>
      </c>
      <c r="AQ269" s="17">
        <v>0</v>
      </c>
      <c r="AR269" s="17">
        <v>0</v>
      </c>
      <c r="AS269" s="68">
        <f>IFERROR($V269*$V$2+$W269*$W$2+IF($X$2=0,0,$X269/$X$2)+$Y269*$Y$2+$Z269*$Z$2+$AA269*$AA$2+$AC269*$AC$2+IF($AD$2=0,0,$AD269/$AD$2)+$AE$2*$AE269+$AH269*$AH$2+IF($AI$2=0,0,$AI269/$AI$2)+$AJ269*$AJ$2+IF($AL$2=0,0,$AL269/$AL$2)+$AM269*$AM$2+$AN269*$AN$2+$AO269*$AO$2+$AP269*$AP$2,0)</f>
        <v>115.19999999999999</v>
      </c>
      <c r="AT269" s="72">
        <f>IFERROR($AS269/$T269,"-")</f>
        <v>12.799999999999999</v>
      </c>
    </row>
    <row r="270" spans="1:46" x14ac:dyDescent="0.3">
      <c r="A270" s="94" t="s">
        <v>467</v>
      </c>
      <c r="B270" s="19" t="s">
        <v>42</v>
      </c>
      <c r="C270" s="19" t="s">
        <v>21</v>
      </c>
      <c r="D270" s="19">
        <v>5</v>
      </c>
      <c r="E270" s="19">
        <v>11</v>
      </c>
      <c r="F270" s="19">
        <v>15</v>
      </c>
      <c r="G270" s="19">
        <v>8</v>
      </c>
      <c r="H270" s="93" t="s">
        <v>466</v>
      </c>
      <c r="I270" s="21" t="s">
        <v>295</v>
      </c>
      <c r="J270" s="30">
        <v>281</v>
      </c>
      <c r="K270" s="37">
        <f>L270-J270</f>
        <v>-8</v>
      </c>
      <c r="L270" s="30">
        <v>273</v>
      </c>
      <c r="M270" s="30">
        <v>300</v>
      </c>
      <c r="N270" s="37">
        <f>O270-M270</f>
        <v>0</v>
      </c>
      <c r="O270" s="30">
        <v>300</v>
      </c>
      <c r="P270" s="30">
        <v>300</v>
      </c>
      <c r="Q270" s="37">
        <f>R270-P270</f>
        <v>0</v>
      </c>
      <c r="R270" s="30">
        <v>300</v>
      </c>
      <c r="S270" s="36">
        <v>0</v>
      </c>
      <c r="T270" s="81">
        <v>4</v>
      </c>
      <c r="U270" s="81"/>
      <c r="V270" s="64">
        <v>0</v>
      </c>
      <c r="W270" s="30">
        <v>0</v>
      </c>
      <c r="X270" s="30">
        <v>0</v>
      </c>
      <c r="Y270" s="30">
        <v>0</v>
      </c>
      <c r="Z270" s="30">
        <v>0</v>
      </c>
      <c r="AA270" s="30">
        <v>0</v>
      </c>
      <c r="AB270" s="30">
        <v>0</v>
      </c>
      <c r="AC270" s="64">
        <v>48</v>
      </c>
      <c r="AD270" s="30">
        <v>189</v>
      </c>
      <c r="AE270" s="30">
        <v>0</v>
      </c>
      <c r="AF270" s="30">
        <v>8</v>
      </c>
      <c r="AG270" s="30">
        <v>14</v>
      </c>
      <c r="AH270" s="30">
        <v>9</v>
      </c>
      <c r="AI270" s="30">
        <v>97</v>
      </c>
      <c r="AJ270" s="30">
        <v>0</v>
      </c>
      <c r="AK270" s="30">
        <v>5</v>
      </c>
      <c r="AL270" s="64">
        <v>0</v>
      </c>
      <c r="AM270" s="30">
        <v>0</v>
      </c>
      <c r="AN270" s="66">
        <v>0</v>
      </c>
      <c r="AO270" s="30">
        <v>1</v>
      </c>
      <c r="AP270" s="67">
        <v>1</v>
      </c>
      <c r="AQ270" s="17">
        <v>0</v>
      </c>
      <c r="AR270" s="17">
        <v>0</v>
      </c>
      <c r="AS270" s="68">
        <f>IFERROR($V270*$V$2+$W270*$W$2+IF($X$2=0,0,$X270/$X$2)+$Y270*$Y$2+$Z270*$Z$2+$AA270*$AA$2+$AC270*$AC$2+IF($AD$2=0,0,$AD270/$AD$2)+$AE$2*$AE270+$AH270*$AH$2+IF($AI$2=0,0,$AI270/$AI$2)+$AJ270*$AJ$2+IF($AL$2=0,0,$AL270/$AL$2)+$AM270*$AM$2+$AN270*$AN$2+$AO270*$AO$2+$AP270*$AP$2,0)</f>
        <v>26.599999999999998</v>
      </c>
      <c r="AT270" s="72">
        <f>IFERROR($AS270/$T270,"-")</f>
        <v>6.6499999999999995</v>
      </c>
    </row>
    <row r="271" spans="1:46" x14ac:dyDescent="0.3">
      <c r="A271" s="94" t="s">
        <v>475</v>
      </c>
      <c r="B271" s="19" t="s">
        <v>45</v>
      </c>
      <c r="C271" s="19" t="s">
        <v>21</v>
      </c>
      <c r="D271" s="19">
        <v>5</v>
      </c>
      <c r="E271" s="19">
        <v>11</v>
      </c>
      <c r="F271" s="19">
        <v>15</v>
      </c>
      <c r="G271" s="19">
        <v>8</v>
      </c>
      <c r="H271" s="93" t="s">
        <v>436</v>
      </c>
      <c r="I271" s="21" t="s">
        <v>295</v>
      </c>
      <c r="J271" s="30">
        <v>300</v>
      </c>
      <c r="K271" s="37">
        <f>L271-J271</f>
        <v>0</v>
      </c>
      <c r="L271" s="30">
        <v>300</v>
      </c>
      <c r="M271" s="30">
        <v>300</v>
      </c>
      <c r="N271" s="37">
        <f>O271-M271</f>
        <v>0</v>
      </c>
      <c r="O271" s="30">
        <v>300</v>
      </c>
      <c r="P271" s="30">
        <v>300</v>
      </c>
      <c r="Q271" s="37">
        <f>R271-P271</f>
        <v>0</v>
      </c>
      <c r="R271" s="30">
        <v>300</v>
      </c>
      <c r="S271" s="82">
        <v>0</v>
      </c>
      <c r="T271" s="81">
        <v>11</v>
      </c>
      <c r="U271" s="81"/>
      <c r="V271" s="64">
        <v>0</v>
      </c>
      <c r="W271" s="30">
        <v>0</v>
      </c>
      <c r="X271" s="30">
        <v>0</v>
      </c>
      <c r="Y271" s="30">
        <v>0</v>
      </c>
      <c r="Z271" s="30">
        <v>0</v>
      </c>
      <c r="AA271" s="30">
        <v>0</v>
      </c>
      <c r="AB271" s="30">
        <v>0</v>
      </c>
      <c r="AC271" s="64">
        <v>0</v>
      </c>
      <c r="AD271" s="30">
        <v>0</v>
      </c>
      <c r="AE271" s="30">
        <v>0</v>
      </c>
      <c r="AF271" s="30">
        <v>0</v>
      </c>
      <c r="AG271" s="30">
        <v>28</v>
      </c>
      <c r="AH271" s="30">
        <v>19</v>
      </c>
      <c r="AI271" s="30">
        <v>186</v>
      </c>
      <c r="AJ271" s="30">
        <v>3</v>
      </c>
      <c r="AK271" s="30">
        <v>10</v>
      </c>
      <c r="AL271" s="64">
        <v>0</v>
      </c>
      <c r="AM271" s="30">
        <v>0</v>
      </c>
      <c r="AN271" s="66">
        <v>0</v>
      </c>
      <c r="AO271" s="30">
        <v>0</v>
      </c>
      <c r="AP271" s="67">
        <v>0</v>
      </c>
      <c r="AQ271" s="17">
        <v>0</v>
      </c>
      <c r="AR271" s="17">
        <v>0</v>
      </c>
      <c r="AS271" s="68">
        <f>IFERROR($V271*$V$2+$W271*$W$2+IF($X$2=0,0,$X271/$X$2)+$Y271*$Y$2+$Z271*$Z$2+$AA271*$AA$2+$AC271*$AC$2+IF($AD$2=0,0,$AD271/$AD$2)+$AE$2*$AE271+$AH271*$AH$2+IF($AI$2=0,0,$AI271/$AI$2)+$AJ271*$AJ$2+IF($AL$2=0,0,$AL271/$AL$2)+$AM271*$AM$2+$AN271*$AN$2+$AO271*$AO$2+$AP271*$AP$2,0)</f>
        <v>36.6</v>
      </c>
      <c r="AT271" s="72">
        <f>IFERROR($AS271/$T271,"-")</f>
        <v>3.3272727272727276</v>
      </c>
    </row>
    <row r="272" spans="1:46" x14ac:dyDescent="0.3">
      <c r="A272" s="94" t="s">
        <v>437</v>
      </c>
      <c r="B272" s="19" t="s">
        <v>43</v>
      </c>
      <c r="C272" s="19" t="s">
        <v>21</v>
      </c>
      <c r="D272" s="19">
        <v>5</v>
      </c>
      <c r="E272" s="19">
        <v>11</v>
      </c>
      <c r="F272" s="19">
        <v>15</v>
      </c>
      <c r="G272" s="19">
        <v>8</v>
      </c>
      <c r="H272" s="93" t="s">
        <v>436</v>
      </c>
      <c r="I272" s="21" t="s">
        <v>295</v>
      </c>
      <c r="J272" s="30">
        <v>300</v>
      </c>
      <c r="K272" s="37">
        <f>L272-J272</f>
        <v>0</v>
      </c>
      <c r="L272" s="30">
        <v>300</v>
      </c>
      <c r="M272" s="30">
        <v>300</v>
      </c>
      <c r="N272" s="37">
        <f>O272-M272</f>
        <v>0</v>
      </c>
      <c r="O272" s="30">
        <v>300</v>
      </c>
      <c r="P272" s="30">
        <v>0</v>
      </c>
      <c r="Q272" s="37">
        <f>R272-P272</f>
        <v>300</v>
      </c>
      <c r="R272" s="30">
        <v>300</v>
      </c>
      <c r="S272" s="36">
        <v>0.01</v>
      </c>
      <c r="T272" s="81">
        <v>16</v>
      </c>
      <c r="U272" s="81"/>
      <c r="V272" s="64">
        <v>0</v>
      </c>
      <c r="W272" s="30">
        <v>0</v>
      </c>
      <c r="X272" s="30">
        <v>0</v>
      </c>
      <c r="Y272" s="30">
        <v>0</v>
      </c>
      <c r="Z272" s="30">
        <v>0</v>
      </c>
      <c r="AA272" s="30">
        <v>0</v>
      </c>
      <c r="AB272" s="30">
        <v>0</v>
      </c>
      <c r="AC272" s="64">
        <v>1</v>
      </c>
      <c r="AD272" s="30">
        <v>5</v>
      </c>
      <c r="AE272" s="30">
        <v>0</v>
      </c>
      <c r="AF272" s="30">
        <v>0</v>
      </c>
      <c r="AG272" s="30">
        <v>57</v>
      </c>
      <c r="AH272" s="30">
        <v>30</v>
      </c>
      <c r="AI272" s="30">
        <v>394</v>
      </c>
      <c r="AJ272" s="30">
        <v>1</v>
      </c>
      <c r="AK272" s="30">
        <v>15</v>
      </c>
      <c r="AL272" s="64">
        <v>57</v>
      </c>
      <c r="AM272" s="30">
        <v>0</v>
      </c>
      <c r="AN272" s="66">
        <v>0</v>
      </c>
      <c r="AO272" s="30">
        <v>0</v>
      </c>
      <c r="AP272" s="67">
        <v>0</v>
      </c>
      <c r="AQ272" s="17">
        <v>0</v>
      </c>
      <c r="AR272" s="17">
        <v>0</v>
      </c>
      <c r="AS272" s="68">
        <f>IFERROR($V272*$V$2+$W272*$W$2+IF($X$2=0,0,$X272/$X$2)+$Y272*$Y$2+$Z272*$Z$2+$AA272*$AA$2+$AC272*$AC$2+IF($AD$2=0,0,$AD272/$AD$2)+$AE$2*$AE272+$AH272*$AH$2+IF($AI$2=0,0,$AI272/$AI$2)+$AJ272*$AJ$2+IF($AL$2=0,0,$AL272/$AL$2)+$AM272*$AM$2+$AN272*$AN$2+$AO272*$AO$2+$AP272*$AP$2,0)</f>
        <v>45.9</v>
      </c>
      <c r="AT272" s="72">
        <f>IFERROR($AS272/$T272,"-")</f>
        <v>2.8687499999999999</v>
      </c>
    </row>
    <row r="273" spans="1:46" x14ac:dyDescent="0.3">
      <c r="A273" s="94" t="s">
        <v>450</v>
      </c>
      <c r="B273" s="19" t="s">
        <v>42</v>
      </c>
      <c r="C273" s="19" t="s">
        <v>21</v>
      </c>
      <c r="D273" s="20">
        <v>5</v>
      </c>
      <c r="E273" s="20">
        <v>11</v>
      </c>
      <c r="F273" s="19">
        <v>15</v>
      </c>
      <c r="G273" s="19">
        <v>8</v>
      </c>
      <c r="H273" s="93" t="s">
        <v>449</v>
      </c>
      <c r="I273" s="21" t="s">
        <v>295</v>
      </c>
      <c r="J273" s="30">
        <v>300</v>
      </c>
      <c r="K273" s="37">
        <f>L273-J273</f>
        <v>0</v>
      </c>
      <c r="L273" s="30">
        <v>300</v>
      </c>
      <c r="M273" s="30">
        <v>173</v>
      </c>
      <c r="N273" s="37">
        <f>O273-M273</f>
        <v>0</v>
      </c>
      <c r="O273" s="30">
        <v>173</v>
      </c>
      <c r="P273" s="30">
        <v>147</v>
      </c>
      <c r="Q273" s="37">
        <f>R273-P273</f>
        <v>5</v>
      </c>
      <c r="R273" s="30">
        <v>152</v>
      </c>
      <c r="S273" s="36">
        <v>0.03</v>
      </c>
      <c r="T273" s="81">
        <v>5</v>
      </c>
      <c r="U273" s="81"/>
      <c r="V273" s="64">
        <v>0</v>
      </c>
      <c r="W273" s="30">
        <v>0</v>
      </c>
      <c r="X273" s="30">
        <v>0</v>
      </c>
      <c r="Y273" s="30">
        <v>0</v>
      </c>
      <c r="Z273" s="30">
        <v>0</v>
      </c>
      <c r="AA273" s="30">
        <v>0</v>
      </c>
      <c r="AB273" s="30">
        <v>0</v>
      </c>
      <c r="AC273" s="64">
        <v>78</v>
      </c>
      <c r="AD273" s="30">
        <v>273</v>
      </c>
      <c r="AE273" s="30">
        <v>1</v>
      </c>
      <c r="AF273" s="30">
        <v>13</v>
      </c>
      <c r="AG273" s="30">
        <v>35</v>
      </c>
      <c r="AH273" s="30">
        <v>27</v>
      </c>
      <c r="AI273" s="30">
        <v>176</v>
      </c>
      <c r="AJ273" s="30">
        <v>0</v>
      </c>
      <c r="AK273" s="30">
        <v>7</v>
      </c>
      <c r="AL273" s="64">
        <v>106</v>
      </c>
      <c r="AM273" s="30">
        <v>0</v>
      </c>
      <c r="AN273" s="66">
        <v>0</v>
      </c>
      <c r="AO273" s="30">
        <v>1</v>
      </c>
      <c r="AP273" s="67">
        <v>0</v>
      </c>
      <c r="AQ273" s="17">
        <v>0</v>
      </c>
      <c r="AR273" s="17">
        <v>0</v>
      </c>
      <c r="AS273" s="68">
        <f>IFERROR($V273*$V$2+$W273*$W$2+IF($X$2=0,0,$X273/$X$2)+$Y273*$Y$2+$Z273*$Z$2+$AA273*$AA$2+$AC273*$AC$2+IF($AD$2=0,0,$AD273/$AD$2)+$AE$2*$AE273+$AH273*$AH$2+IF($AI$2=0,0,$AI273/$AI$2)+$AJ273*$AJ$2+IF($AL$2=0,0,$AL273/$AL$2)+$AM273*$AM$2+$AN273*$AN$2+$AO273*$AO$2+$AP273*$AP$2,0)</f>
        <v>50.9</v>
      </c>
      <c r="AT273" s="72">
        <f>IFERROR($AS273/$T273,"-")</f>
        <v>10.18</v>
      </c>
    </row>
    <row r="274" spans="1:46" x14ac:dyDescent="0.3">
      <c r="A274" s="94" t="s">
        <v>193</v>
      </c>
      <c r="B274" s="19" t="s">
        <v>43</v>
      </c>
      <c r="C274" s="19" t="s">
        <v>21</v>
      </c>
      <c r="D274" s="20">
        <v>5</v>
      </c>
      <c r="E274" s="20">
        <v>11</v>
      </c>
      <c r="F274" s="19">
        <v>15</v>
      </c>
      <c r="G274" s="19">
        <v>8</v>
      </c>
      <c r="H274" s="93" t="s">
        <v>436</v>
      </c>
      <c r="I274" s="21" t="s">
        <v>295</v>
      </c>
      <c r="J274" s="30">
        <v>125</v>
      </c>
      <c r="K274" s="37">
        <f>L274-J274</f>
        <v>-25</v>
      </c>
      <c r="L274" s="30">
        <v>100</v>
      </c>
      <c r="M274" s="30">
        <v>107</v>
      </c>
      <c r="N274" s="37">
        <f>O274-M274</f>
        <v>-6</v>
      </c>
      <c r="O274" s="30">
        <v>101</v>
      </c>
      <c r="P274" s="30">
        <v>112</v>
      </c>
      <c r="Q274" s="37">
        <f>R274-P274</f>
        <v>-11</v>
      </c>
      <c r="R274" s="30">
        <v>101</v>
      </c>
      <c r="S274" s="36">
        <v>0.71</v>
      </c>
      <c r="T274" s="81">
        <v>16</v>
      </c>
      <c r="U274" s="81"/>
      <c r="V274" s="64">
        <v>0</v>
      </c>
      <c r="W274" s="30">
        <v>0</v>
      </c>
      <c r="X274" s="30">
        <v>0</v>
      </c>
      <c r="Y274" s="30">
        <v>0</v>
      </c>
      <c r="Z274" s="30">
        <v>0</v>
      </c>
      <c r="AA274" s="30">
        <v>0</v>
      </c>
      <c r="AB274" s="30">
        <v>0</v>
      </c>
      <c r="AC274" s="64">
        <v>0</v>
      </c>
      <c r="AD274" s="30">
        <v>0</v>
      </c>
      <c r="AE274" s="30">
        <v>0</v>
      </c>
      <c r="AF274" s="30">
        <v>0</v>
      </c>
      <c r="AG274" s="30">
        <v>62</v>
      </c>
      <c r="AH274" s="30">
        <v>33</v>
      </c>
      <c r="AI274" s="30">
        <v>663</v>
      </c>
      <c r="AJ274" s="30">
        <v>4</v>
      </c>
      <c r="AK274" s="30">
        <v>23</v>
      </c>
      <c r="AL274" s="64">
        <v>0</v>
      </c>
      <c r="AM274" s="30">
        <v>0</v>
      </c>
      <c r="AN274" s="66">
        <v>1</v>
      </c>
      <c r="AO274" s="30">
        <v>0</v>
      </c>
      <c r="AP274" s="67">
        <v>0</v>
      </c>
      <c r="AQ274" s="17">
        <v>0</v>
      </c>
      <c r="AR274" s="17">
        <v>0</v>
      </c>
      <c r="AS274" s="68">
        <f>IFERROR($V274*$V$2+$W274*$W$2+IF($X$2=0,0,$X274/$X$2)+$Y274*$Y$2+$Z274*$Z$2+$AA274*$AA$2+$AC274*$AC$2+IF($AD$2=0,0,$AD274/$AD$2)+$AE$2*$AE274+$AH274*$AH$2+IF($AI$2=0,0,$AI274/$AI$2)+$AJ274*$AJ$2+IF($AL$2=0,0,$AL274/$AL$2)+$AM274*$AM$2+$AN274*$AN$2+$AO274*$AO$2+$AP274*$AP$2,0)</f>
        <v>92.3</v>
      </c>
      <c r="AT274" s="72">
        <f>IFERROR($AS274/$T274,"-")</f>
        <v>5.7687499999999998</v>
      </c>
    </row>
    <row r="275" spans="1:46" x14ac:dyDescent="0.3">
      <c r="A275" s="94" t="s">
        <v>505</v>
      </c>
      <c r="B275" s="19" t="s">
        <v>45</v>
      </c>
      <c r="C275" s="19" t="s">
        <v>21</v>
      </c>
      <c r="D275" s="20">
        <v>5</v>
      </c>
      <c r="E275" s="20">
        <v>11</v>
      </c>
      <c r="F275" s="19">
        <v>15</v>
      </c>
      <c r="G275" s="19">
        <v>8</v>
      </c>
      <c r="H275" s="93" t="s">
        <v>436</v>
      </c>
      <c r="I275" s="21" t="s">
        <v>295</v>
      </c>
      <c r="J275" s="30">
        <v>145</v>
      </c>
      <c r="K275" s="37">
        <f>L275-J275</f>
        <v>48</v>
      </c>
      <c r="L275" s="30">
        <v>193</v>
      </c>
      <c r="M275" s="30">
        <v>179</v>
      </c>
      <c r="N275" s="37">
        <f>O275-M275</f>
        <v>4</v>
      </c>
      <c r="O275" s="30">
        <v>183</v>
      </c>
      <c r="P275" s="30">
        <v>159</v>
      </c>
      <c r="Q275" s="37">
        <f>R275-P275</f>
        <v>0</v>
      </c>
      <c r="R275" s="30">
        <v>159</v>
      </c>
      <c r="S275" s="36">
        <v>0.16</v>
      </c>
      <c r="T275" s="81">
        <v>14</v>
      </c>
      <c r="U275" s="81"/>
      <c r="V275" s="64">
        <v>0</v>
      </c>
      <c r="W275" s="30">
        <v>0</v>
      </c>
      <c r="X275" s="30">
        <v>0</v>
      </c>
      <c r="Y275" s="30">
        <v>0</v>
      </c>
      <c r="Z275" s="30">
        <v>0</v>
      </c>
      <c r="AA275" s="30">
        <v>0</v>
      </c>
      <c r="AB275" s="30">
        <v>0</v>
      </c>
      <c r="AC275" s="64">
        <v>0</v>
      </c>
      <c r="AD275" s="30">
        <v>0</v>
      </c>
      <c r="AE275" s="30">
        <v>0</v>
      </c>
      <c r="AF275" s="30">
        <v>0</v>
      </c>
      <c r="AG275" s="30">
        <v>46</v>
      </c>
      <c r="AH275" s="30">
        <v>30</v>
      </c>
      <c r="AI275" s="30">
        <v>326</v>
      </c>
      <c r="AJ275" s="30">
        <v>3</v>
      </c>
      <c r="AK275" s="30">
        <v>15</v>
      </c>
      <c r="AL275" s="64">
        <v>0</v>
      </c>
      <c r="AM275" s="30">
        <v>0</v>
      </c>
      <c r="AN275" s="66">
        <v>0</v>
      </c>
      <c r="AO275" s="30">
        <v>2</v>
      </c>
      <c r="AP275" s="67">
        <v>0</v>
      </c>
      <c r="AQ275" s="17">
        <v>0</v>
      </c>
      <c r="AR275" s="17">
        <v>0</v>
      </c>
      <c r="AS275" s="68">
        <f>IFERROR($V275*$V$2+$W275*$W$2+IF($X$2=0,0,$X275/$X$2)+$Y275*$Y$2+$Z275*$Z$2+$AA275*$AA$2+$AC275*$AC$2+IF($AD$2=0,0,$AD275/$AD$2)+$AE$2*$AE275+$AH275*$AH$2+IF($AI$2=0,0,$AI275/$AI$2)+$AJ275*$AJ$2+IF($AL$2=0,0,$AL275/$AL$2)+$AM275*$AM$2+$AN275*$AN$2+$AO275*$AO$2+$AP275*$AP$2,0)</f>
        <v>50.6</v>
      </c>
      <c r="AT275" s="72">
        <f>IFERROR($AS275/$T275,"-")</f>
        <v>3.6142857142857143</v>
      </c>
    </row>
    <row r="276" spans="1:46" x14ac:dyDescent="0.3">
      <c r="A276" s="94" t="s">
        <v>146</v>
      </c>
      <c r="B276" s="19" t="s">
        <v>42</v>
      </c>
      <c r="C276" s="19" t="s">
        <v>47</v>
      </c>
      <c r="D276" s="19">
        <v>6</v>
      </c>
      <c r="E276" s="19">
        <v>10</v>
      </c>
      <c r="F276" s="19">
        <v>12</v>
      </c>
      <c r="G276" s="19">
        <v>6</v>
      </c>
      <c r="H276" s="93" t="s">
        <v>436</v>
      </c>
      <c r="I276" s="21" t="s">
        <v>295</v>
      </c>
      <c r="J276" s="30">
        <v>25</v>
      </c>
      <c r="K276" s="37">
        <f>L276-J276</f>
        <v>-4</v>
      </c>
      <c r="L276" s="30">
        <v>21</v>
      </c>
      <c r="M276" s="30">
        <v>27</v>
      </c>
      <c r="N276" s="37">
        <f>O276-M276</f>
        <v>-1</v>
      </c>
      <c r="O276" s="30">
        <v>26</v>
      </c>
      <c r="P276" s="30">
        <v>35</v>
      </c>
      <c r="Q276" s="37">
        <f>R276-P276</f>
        <v>0</v>
      </c>
      <c r="R276" s="30">
        <v>35</v>
      </c>
      <c r="S276" s="36">
        <v>1</v>
      </c>
      <c r="T276" s="81">
        <v>16</v>
      </c>
      <c r="U276" s="81"/>
      <c r="V276" s="64">
        <v>0</v>
      </c>
      <c r="W276" s="30">
        <v>0</v>
      </c>
      <c r="X276" s="30">
        <v>0</v>
      </c>
      <c r="Y276" s="30">
        <v>0</v>
      </c>
      <c r="Z276" s="30">
        <v>0</v>
      </c>
      <c r="AA276" s="30">
        <v>0</v>
      </c>
      <c r="AB276" s="30">
        <v>0</v>
      </c>
      <c r="AC276" s="64">
        <v>288</v>
      </c>
      <c r="AD276" s="30">
        <v>1402</v>
      </c>
      <c r="AE276" s="30">
        <v>6</v>
      </c>
      <c r="AF276" s="30">
        <v>61</v>
      </c>
      <c r="AG276" s="30">
        <v>44</v>
      </c>
      <c r="AH276" s="30">
        <v>33</v>
      </c>
      <c r="AI276" s="30">
        <v>271</v>
      </c>
      <c r="AJ276" s="30">
        <v>1</v>
      </c>
      <c r="AK276" s="30">
        <v>10</v>
      </c>
      <c r="AL276" s="64">
        <v>0</v>
      </c>
      <c r="AM276" s="30">
        <v>0</v>
      </c>
      <c r="AN276" s="66">
        <v>0</v>
      </c>
      <c r="AO276" s="30">
        <v>5</v>
      </c>
      <c r="AP276" s="67">
        <v>5</v>
      </c>
      <c r="AQ276" s="17">
        <v>1</v>
      </c>
      <c r="AR276" s="17">
        <v>1</v>
      </c>
      <c r="AS276" s="68">
        <f>IFERROR($V276*$V$2+$W276*$W$2+IF($X$2=0,0,$X276/$X$2)+$Y276*$Y$2+$Z276*$Z$2+$AA276*$AA$2+$AC276*$AC$2+IF($AD$2=0,0,$AD276/$AD$2)+$AE$2*$AE276+$AH276*$AH$2+IF($AI$2=0,0,$AI276/$AI$2)+$AJ276*$AJ$2+IF($AL$2=0,0,$AL276/$AL$2)+$AM276*$AM$2+$AN276*$AN$2+$AO276*$AO$2+$AP276*$AP$2,0)</f>
        <v>199.29999999999998</v>
      </c>
      <c r="AT276" s="72">
        <f>IFERROR($AS276/$T276,"-")</f>
        <v>12.456249999999999</v>
      </c>
    </row>
    <row r="277" spans="1:46" x14ac:dyDescent="0.3">
      <c r="A277" s="94" t="s">
        <v>332</v>
      </c>
      <c r="B277" s="19" t="s">
        <v>44</v>
      </c>
      <c r="C277" s="19" t="s">
        <v>47</v>
      </c>
      <c r="D277" s="19">
        <v>6</v>
      </c>
      <c r="E277" s="19">
        <v>10</v>
      </c>
      <c r="F277" s="19">
        <v>12</v>
      </c>
      <c r="G277" s="19">
        <v>6</v>
      </c>
      <c r="H277" s="93" t="s">
        <v>436</v>
      </c>
      <c r="I277" s="21" t="s">
        <v>295</v>
      </c>
      <c r="J277" s="30">
        <v>99</v>
      </c>
      <c r="K277" s="37">
        <f>L277-J277</f>
        <v>17</v>
      </c>
      <c r="L277" s="30">
        <v>116</v>
      </c>
      <c r="M277" s="30">
        <v>117</v>
      </c>
      <c r="N277" s="37">
        <f>O277-M277</f>
        <v>0</v>
      </c>
      <c r="O277" s="30">
        <v>117</v>
      </c>
      <c r="P277" s="30">
        <v>125</v>
      </c>
      <c r="Q277" s="37">
        <f>R277-P277</f>
        <v>1</v>
      </c>
      <c r="R277" s="30">
        <v>126</v>
      </c>
      <c r="S277" s="36">
        <v>0.73</v>
      </c>
      <c r="T277" s="81">
        <v>16</v>
      </c>
      <c r="U277" s="81"/>
      <c r="V277" s="64">
        <v>312</v>
      </c>
      <c r="W277" s="30">
        <v>223</v>
      </c>
      <c r="X277" s="30">
        <v>4042</v>
      </c>
      <c r="Y277" s="30">
        <v>22</v>
      </c>
      <c r="Z277" s="30">
        <v>15</v>
      </c>
      <c r="AA277" s="30">
        <v>27</v>
      </c>
      <c r="AB277" s="30">
        <v>201</v>
      </c>
      <c r="AC277" s="64">
        <v>54</v>
      </c>
      <c r="AD277" s="30">
        <v>213</v>
      </c>
      <c r="AE277" s="30">
        <v>6</v>
      </c>
      <c r="AF277" s="30">
        <v>18</v>
      </c>
      <c r="AG277" s="30">
        <v>0</v>
      </c>
      <c r="AH277" s="30">
        <v>0</v>
      </c>
      <c r="AI277" s="30">
        <v>0</v>
      </c>
      <c r="AJ277" s="30">
        <v>0</v>
      </c>
      <c r="AK277" s="30">
        <v>0</v>
      </c>
      <c r="AL277" s="64">
        <v>0</v>
      </c>
      <c r="AM277" s="30">
        <v>0</v>
      </c>
      <c r="AN277" s="66">
        <v>1</v>
      </c>
      <c r="AO277" s="30">
        <v>6</v>
      </c>
      <c r="AP277" s="67">
        <v>2</v>
      </c>
      <c r="AQ277" s="17">
        <v>1</v>
      </c>
      <c r="AR277" s="17">
        <v>0</v>
      </c>
      <c r="AS277" s="68">
        <f>IFERROR($V277*$V$2+$W277*$W$2+IF($X$2=0,0,$X277/$X$2)+$Y277*$Y$2+$Z277*$Z$2+$AA277*$AA$2+$AC277*$AC$2+IF($AD$2=0,0,$AD277/$AD$2)+$AE$2*$AE277+$AH277*$AH$2+IF($AI$2=0,0,$AI277/$AI$2)+$AJ277*$AJ$2+IF($AL$2=0,0,$AL277/$AL$2)+$AM277*$AM$2+$AN277*$AN$2+$AO277*$AO$2+$AP277*$AP$2,0)</f>
        <v>289.98</v>
      </c>
      <c r="AT277" s="72">
        <f>IFERROR($AS277/$T277,"-")</f>
        <v>18.123750000000001</v>
      </c>
    </row>
    <row r="278" spans="1:46" x14ac:dyDescent="0.3">
      <c r="A278" s="94" t="s">
        <v>330</v>
      </c>
      <c r="B278" s="19" t="s">
        <v>45</v>
      </c>
      <c r="C278" s="19" t="s">
        <v>47</v>
      </c>
      <c r="D278" s="19">
        <v>6</v>
      </c>
      <c r="E278" s="19">
        <v>10</v>
      </c>
      <c r="F278" s="19">
        <v>12</v>
      </c>
      <c r="G278" s="19">
        <v>6</v>
      </c>
      <c r="H278" s="93" t="s">
        <v>436</v>
      </c>
      <c r="I278" s="21" t="s">
        <v>295</v>
      </c>
      <c r="J278" s="30">
        <v>207</v>
      </c>
      <c r="K278" s="37">
        <f>L278-J278</f>
        <v>-56</v>
      </c>
      <c r="L278" s="30">
        <v>151</v>
      </c>
      <c r="M278" s="30">
        <v>183</v>
      </c>
      <c r="N278" s="37">
        <f>O278-M278</f>
        <v>4</v>
      </c>
      <c r="O278" s="30">
        <v>187</v>
      </c>
      <c r="P278" s="30">
        <v>173</v>
      </c>
      <c r="Q278" s="37">
        <f>R278-P278</f>
        <v>12</v>
      </c>
      <c r="R278" s="30">
        <v>185</v>
      </c>
      <c r="S278" s="36">
        <v>0.18</v>
      </c>
      <c r="T278" s="81">
        <v>7</v>
      </c>
      <c r="U278" s="81"/>
      <c r="V278" s="64">
        <v>0</v>
      </c>
      <c r="W278" s="30">
        <v>0</v>
      </c>
      <c r="X278" s="30">
        <v>0</v>
      </c>
      <c r="Y278" s="30">
        <v>0</v>
      </c>
      <c r="Z278" s="30">
        <v>0</v>
      </c>
      <c r="AA278" s="30">
        <v>0</v>
      </c>
      <c r="AB278" s="30">
        <v>0</v>
      </c>
      <c r="AC278" s="64">
        <v>0</v>
      </c>
      <c r="AD278" s="30">
        <v>0</v>
      </c>
      <c r="AE278" s="30">
        <v>0</v>
      </c>
      <c r="AF278" s="30">
        <v>0</v>
      </c>
      <c r="AG278" s="30">
        <v>39</v>
      </c>
      <c r="AH278" s="30">
        <v>21</v>
      </c>
      <c r="AI278" s="30">
        <v>338</v>
      </c>
      <c r="AJ278" s="30">
        <v>4</v>
      </c>
      <c r="AK278" s="30">
        <v>18</v>
      </c>
      <c r="AL278" s="64">
        <v>0</v>
      </c>
      <c r="AM278" s="30">
        <v>0</v>
      </c>
      <c r="AN278" s="66">
        <v>0</v>
      </c>
      <c r="AO278" s="30">
        <v>0</v>
      </c>
      <c r="AP278" s="67">
        <v>0</v>
      </c>
      <c r="AQ278" s="17">
        <v>0</v>
      </c>
      <c r="AR278" s="17">
        <v>0</v>
      </c>
      <c r="AS278" s="68">
        <f>IFERROR($V278*$V$2+$W278*$W$2+IF($X$2=0,0,$X278/$X$2)+$Y278*$Y$2+$Z278*$Z$2+$AA278*$AA$2+$AC278*$AC$2+IF($AD$2=0,0,$AD278/$AD$2)+$AE$2*$AE278+$AH278*$AH$2+IF($AI$2=0,0,$AI278/$AI$2)+$AJ278*$AJ$2+IF($AL$2=0,0,$AL278/$AL$2)+$AM278*$AM$2+$AN278*$AN$2+$AO278*$AO$2+$AP278*$AP$2,0)</f>
        <v>57.8</v>
      </c>
      <c r="AT278" s="72">
        <f>IFERROR($AS278/$T278,"-")</f>
        <v>8.2571428571428562</v>
      </c>
    </row>
    <row r="279" spans="1:46" x14ac:dyDescent="0.3">
      <c r="A279" s="94" t="s">
        <v>478</v>
      </c>
      <c r="B279" s="19" t="s">
        <v>45</v>
      </c>
      <c r="C279" s="19" t="s">
        <v>47</v>
      </c>
      <c r="D279" s="19">
        <v>6</v>
      </c>
      <c r="E279" s="19">
        <v>10</v>
      </c>
      <c r="F279" s="19">
        <v>12</v>
      </c>
      <c r="G279" s="19">
        <v>6</v>
      </c>
      <c r="H279" s="93" t="s">
        <v>436</v>
      </c>
      <c r="I279" s="21" t="s">
        <v>295</v>
      </c>
      <c r="J279" s="30">
        <v>291</v>
      </c>
      <c r="K279" s="37">
        <f>L279-J279</f>
        <v>-8</v>
      </c>
      <c r="L279" s="30">
        <v>283</v>
      </c>
      <c r="M279" s="30">
        <v>225</v>
      </c>
      <c r="N279" s="37">
        <f>O279-M279</f>
        <v>-3</v>
      </c>
      <c r="O279" s="30">
        <v>222</v>
      </c>
      <c r="P279" s="30">
        <v>206</v>
      </c>
      <c r="Q279" s="37">
        <f>R279-P279</f>
        <v>2</v>
      </c>
      <c r="R279" s="30">
        <v>208</v>
      </c>
      <c r="S279" s="36">
        <v>0.04</v>
      </c>
      <c r="T279" s="81">
        <v>14</v>
      </c>
      <c r="U279" s="81"/>
      <c r="V279" s="64">
        <v>0</v>
      </c>
      <c r="W279" s="30">
        <v>0</v>
      </c>
      <c r="X279" s="30">
        <v>0</v>
      </c>
      <c r="Y279" s="30">
        <v>0</v>
      </c>
      <c r="Z279" s="30">
        <v>0</v>
      </c>
      <c r="AA279" s="30">
        <v>0</v>
      </c>
      <c r="AB279" s="30">
        <v>0</v>
      </c>
      <c r="AC279" s="64">
        <v>0</v>
      </c>
      <c r="AD279" s="30">
        <v>0</v>
      </c>
      <c r="AE279" s="30">
        <v>0</v>
      </c>
      <c r="AF279" s="30">
        <v>0</v>
      </c>
      <c r="AG279" s="30">
        <v>30</v>
      </c>
      <c r="AH279" s="30">
        <v>23</v>
      </c>
      <c r="AI279" s="30">
        <v>288</v>
      </c>
      <c r="AJ279" s="30">
        <v>3</v>
      </c>
      <c r="AK279" s="30">
        <v>14</v>
      </c>
      <c r="AL279" s="64">
        <v>0</v>
      </c>
      <c r="AM279" s="30">
        <v>0</v>
      </c>
      <c r="AN279" s="66">
        <v>0</v>
      </c>
      <c r="AO279" s="30">
        <v>0</v>
      </c>
      <c r="AP279" s="67">
        <v>0</v>
      </c>
      <c r="AQ279" s="17">
        <v>0</v>
      </c>
      <c r="AR279" s="17">
        <v>0</v>
      </c>
      <c r="AS279" s="68">
        <f>IFERROR($V279*$V$2+$W279*$W$2+IF($X$2=0,0,$X279/$X$2)+$Y279*$Y$2+$Z279*$Z$2+$AA279*$AA$2+$AC279*$AC$2+IF($AD$2=0,0,$AD279/$AD$2)+$AE$2*$AE279+$AH279*$AH$2+IF($AI$2=0,0,$AI279/$AI$2)+$AJ279*$AJ$2+IF($AL$2=0,0,$AL279/$AL$2)+$AM279*$AM$2+$AN279*$AN$2+$AO279*$AO$2+$AP279*$AP$2,0)</f>
        <v>46.8</v>
      </c>
      <c r="AT279" s="72">
        <f>IFERROR($AS279/$T279,"-")</f>
        <v>3.3428571428571425</v>
      </c>
    </row>
    <row r="280" spans="1:46" x14ac:dyDescent="0.3">
      <c r="A280" s="94" t="s">
        <v>333</v>
      </c>
      <c r="B280" s="19" t="s">
        <v>42</v>
      </c>
      <c r="C280" s="19" t="s">
        <v>47</v>
      </c>
      <c r="D280" s="19">
        <v>6</v>
      </c>
      <c r="E280" s="19">
        <v>10</v>
      </c>
      <c r="F280" s="19">
        <v>12</v>
      </c>
      <c r="G280" s="19">
        <v>6</v>
      </c>
      <c r="H280" s="93" t="s">
        <v>436</v>
      </c>
      <c r="I280" s="21" t="s">
        <v>295</v>
      </c>
      <c r="J280" s="30">
        <v>119</v>
      </c>
      <c r="K280" s="37">
        <f>L280-J280</f>
        <v>4</v>
      </c>
      <c r="L280" s="30">
        <v>123</v>
      </c>
      <c r="M280" s="30">
        <v>100</v>
      </c>
      <c r="N280" s="37">
        <f>O280-M280</f>
        <v>-1</v>
      </c>
      <c r="O280" s="30">
        <v>99</v>
      </c>
      <c r="P280" s="30">
        <v>91</v>
      </c>
      <c r="Q280" s="37">
        <f>R280-P280</f>
        <v>1</v>
      </c>
      <c r="R280" s="30">
        <v>92</v>
      </c>
      <c r="S280" s="36">
        <v>0.35</v>
      </c>
      <c r="T280" s="81">
        <v>16</v>
      </c>
      <c r="U280" s="81"/>
      <c r="V280" s="64">
        <v>0</v>
      </c>
      <c r="W280" s="30">
        <v>0</v>
      </c>
      <c r="X280" s="30">
        <v>0</v>
      </c>
      <c r="Y280" s="30">
        <v>0</v>
      </c>
      <c r="Z280" s="30">
        <v>0</v>
      </c>
      <c r="AA280" s="30">
        <v>0</v>
      </c>
      <c r="AB280" s="30">
        <v>0</v>
      </c>
      <c r="AC280" s="64">
        <v>107</v>
      </c>
      <c r="AD280" s="30">
        <v>529</v>
      </c>
      <c r="AE280" s="30">
        <v>0</v>
      </c>
      <c r="AF280" s="30">
        <v>20</v>
      </c>
      <c r="AG280" s="30">
        <v>70</v>
      </c>
      <c r="AH280" s="30">
        <v>51</v>
      </c>
      <c r="AI280" s="30">
        <v>561</v>
      </c>
      <c r="AJ280" s="30">
        <v>4</v>
      </c>
      <c r="AK280" s="30">
        <v>22</v>
      </c>
      <c r="AL280" s="64">
        <v>0</v>
      </c>
      <c r="AM280" s="30">
        <v>0</v>
      </c>
      <c r="AN280" s="66">
        <v>0</v>
      </c>
      <c r="AO280" s="30">
        <v>2</v>
      </c>
      <c r="AP280" s="67">
        <v>2</v>
      </c>
      <c r="AQ280" s="17">
        <v>0</v>
      </c>
      <c r="AR280" s="17">
        <v>0</v>
      </c>
      <c r="AS280" s="68">
        <f>IFERROR($V280*$V$2+$W280*$W$2+IF($X$2=0,0,$X280/$X$2)+$Y280*$Y$2+$Z280*$Z$2+$AA280*$AA$2+$AC280*$AC$2+IF($AD$2=0,0,$AD280/$AD$2)+$AE$2*$AE280+$AH280*$AH$2+IF($AI$2=0,0,$AI280/$AI$2)+$AJ280*$AJ$2+IF($AL$2=0,0,$AL280/$AL$2)+$AM280*$AM$2+$AN280*$AN$2+$AO280*$AO$2+$AP280*$AP$2,0)</f>
        <v>129</v>
      </c>
      <c r="AT280" s="72">
        <f>IFERROR($AS280/$T280,"-")</f>
        <v>8.0625</v>
      </c>
    </row>
    <row r="281" spans="1:46" x14ac:dyDescent="0.3">
      <c r="A281" s="94" t="s">
        <v>462</v>
      </c>
      <c r="B281" s="19" t="s">
        <v>43</v>
      </c>
      <c r="C281" s="19" t="s">
        <v>47</v>
      </c>
      <c r="D281" s="19">
        <v>6</v>
      </c>
      <c r="E281" s="19">
        <v>10</v>
      </c>
      <c r="F281" s="19">
        <v>12</v>
      </c>
      <c r="G281" s="19">
        <v>6</v>
      </c>
      <c r="H281" s="93" t="s">
        <v>436</v>
      </c>
      <c r="I281" s="21" t="s">
        <v>295</v>
      </c>
      <c r="J281" s="30">
        <v>300</v>
      </c>
      <c r="K281" s="37">
        <f>L281-J281</f>
        <v>0</v>
      </c>
      <c r="L281" s="30">
        <v>300</v>
      </c>
      <c r="M281" s="30">
        <v>300</v>
      </c>
      <c r="N281" s="37">
        <f>O281-M281</f>
        <v>0</v>
      </c>
      <c r="O281" s="30">
        <v>300</v>
      </c>
      <c r="P281" s="30">
        <v>300</v>
      </c>
      <c r="Q281" s="37">
        <f>R281-P281</f>
        <v>0</v>
      </c>
      <c r="R281" s="30">
        <v>300</v>
      </c>
      <c r="S281" s="36">
        <v>0</v>
      </c>
      <c r="T281" s="81">
        <v>6</v>
      </c>
      <c r="U281" s="81"/>
      <c r="V281" s="64">
        <v>0</v>
      </c>
      <c r="W281" s="30">
        <v>0</v>
      </c>
      <c r="X281" s="30">
        <v>0</v>
      </c>
      <c r="Y281" s="30">
        <v>0</v>
      </c>
      <c r="Z281" s="30">
        <v>0</v>
      </c>
      <c r="AA281" s="30">
        <v>0</v>
      </c>
      <c r="AB281" s="30">
        <v>0</v>
      </c>
      <c r="AC281" s="64">
        <v>0</v>
      </c>
      <c r="AD281" s="30">
        <v>0</v>
      </c>
      <c r="AE281" s="30">
        <v>0</v>
      </c>
      <c r="AF281" s="30">
        <v>0</v>
      </c>
      <c r="AG281" s="30">
        <v>18</v>
      </c>
      <c r="AH281" s="30">
        <v>10</v>
      </c>
      <c r="AI281" s="30">
        <v>198</v>
      </c>
      <c r="AJ281" s="30">
        <v>0</v>
      </c>
      <c r="AK281" s="30">
        <v>6</v>
      </c>
      <c r="AL281" s="64">
        <v>0</v>
      </c>
      <c r="AM281" s="30">
        <v>0</v>
      </c>
      <c r="AN281" s="66">
        <v>0</v>
      </c>
      <c r="AO281" s="30">
        <v>0</v>
      </c>
      <c r="AP281" s="67">
        <v>0</v>
      </c>
      <c r="AQ281" s="17">
        <v>0</v>
      </c>
      <c r="AR281" s="17">
        <v>0</v>
      </c>
      <c r="AS281" s="68">
        <f>IFERROR($V281*$V$2+$W281*$W$2+IF($X$2=0,0,$X281/$X$2)+$Y281*$Y$2+$Z281*$Z$2+$AA281*$AA$2+$AC281*$AC$2+IF($AD$2=0,0,$AD281/$AD$2)+$AE$2*$AE281+$AH281*$AH$2+IF($AI$2=0,0,$AI281/$AI$2)+$AJ281*$AJ$2+IF($AL$2=0,0,$AL281/$AL$2)+$AM281*$AM$2+$AN281*$AN$2+$AO281*$AO$2+$AP281*$AP$2,0)</f>
        <v>19.8</v>
      </c>
      <c r="AT281" s="72">
        <f>IFERROR($AS281/$T281,"-")</f>
        <v>3.3000000000000003</v>
      </c>
    </row>
    <row r="282" spans="1:46" x14ac:dyDescent="0.3">
      <c r="A282" s="94" t="s">
        <v>218</v>
      </c>
      <c r="B282" s="19" t="s">
        <v>43</v>
      </c>
      <c r="C282" s="19" t="s">
        <v>47</v>
      </c>
      <c r="D282" s="19">
        <v>6</v>
      </c>
      <c r="E282" s="19">
        <v>10</v>
      </c>
      <c r="F282" s="19">
        <v>12</v>
      </c>
      <c r="G282" s="19">
        <v>6</v>
      </c>
      <c r="H282" s="93" t="s">
        <v>436</v>
      </c>
      <c r="I282" s="21" t="s">
        <v>295</v>
      </c>
      <c r="J282" s="30">
        <v>19</v>
      </c>
      <c r="K282" s="37">
        <f>L282-J282</f>
        <v>1</v>
      </c>
      <c r="L282" s="30">
        <v>20</v>
      </c>
      <c r="M282" s="30">
        <v>17</v>
      </c>
      <c r="N282" s="37">
        <f>O282-M282</f>
        <v>0</v>
      </c>
      <c r="O282" s="30">
        <v>17</v>
      </c>
      <c r="P282" s="30">
        <v>19</v>
      </c>
      <c r="Q282" s="37">
        <f>R282-P282</f>
        <v>-2</v>
      </c>
      <c r="R282" s="30">
        <v>17</v>
      </c>
      <c r="S282" s="36">
        <v>0.99</v>
      </c>
      <c r="T282" s="81">
        <v>15</v>
      </c>
      <c r="U282" s="81"/>
      <c r="V282" s="64">
        <v>0</v>
      </c>
      <c r="W282" s="30">
        <v>0</v>
      </c>
      <c r="X282" s="30">
        <v>0</v>
      </c>
      <c r="Y282" s="30">
        <v>0</v>
      </c>
      <c r="Z282" s="30">
        <v>0</v>
      </c>
      <c r="AA282" s="30">
        <v>0</v>
      </c>
      <c r="AB282" s="30">
        <v>0</v>
      </c>
      <c r="AC282" s="64">
        <v>0</v>
      </c>
      <c r="AD282" s="30">
        <v>0</v>
      </c>
      <c r="AE282" s="30">
        <v>0</v>
      </c>
      <c r="AF282" s="30">
        <v>0</v>
      </c>
      <c r="AG282" s="30">
        <v>148</v>
      </c>
      <c r="AH282" s="30">
        <v>74</v>
      </c>
      <c r="AI282" s="30">
        <v>1206</v>
      </c>
      <c r="AJ282" s="30">
        <v>3</v>
      </c>
      <c r="AK282" s="30">
        <v>63</v>
      </c>
      <c r="AL282" s="64">
        <v>0</v>
      </c>
      <c r="AM282" s="30">
        <v>0</v>
      </c>
      <c r="AN282" s="66">
        <v>0</v>
      </c>
      <c r="AO282" s="30">
        <v>1</v>
      </c>
      <c r="AP282" s="67">
        <v>1</v>
      </c>
      <c r="AQ282" s="17">
        <v>0</v>
      </c>
      <c r="AR282" s="17">
        <v>0</v>
      </c>
      <c r="AS282" s="68">
        <f>IFERROR($V282*$V$2+$W282*$W$2+IF($X$2=0,0,$X282/$X$2)+$Y282*$Y$2+$Z282*$Z$2+$AA282*$AA$2+$AC282*$AC$2+IF($AD$2=0,0,$AD282/$AD$2)+$AE$2*$AE282+$AH282*$AH$2+IF($AI$2=0,0,$AI282/$AI$2)+$AJ282*$AJ$2+IF($AL$2=0,0,$AL282/$AL$2)+$AM282*$AM$2+$AN282*$AN$2+$AO282*$AO$2+$AP282*$AP$2,0)</f>
        <v>136.6</v>
      </c>
      <c r="AT282" s="72">
        <f>IFERROR($AS282/$T282,"-")</f>
        <v>9.1066666666666656</v>
      </c>
    </row>
    <row r="283" spans="1:46" x14ac:dyDescent="0.3">
      <c r="A283" s="94" t="s">
        <v>164</v>
      </c>
      <c r="B283" s="19" t="s">
        <v>43</v>
      </c>
      <c r="C283" s="19" t="s">
        <v>47</v>
      </c>
      <c r="D283" s="20">
        <v>6</v>
      </c>
      <c r="E283" s="20">
        <v>10</v>
      </c>
      <c r="F283" s="19">
        <v>12</v>
      </c>
      <c r="G283" s="19">
        <v>6</v>
      </c>
      <c r="H283" s="93" t="s">
        <v>436</v>
      </c>
      <c r="I283" s="21" t="s">
        <v>295</v>
      </c>
      <c r="J283" s="30">
        <v>102</v>
      </c>
      <c r="K283" s="37">
        <f>L283-J283</f>
        <v>11</v>
      </c>
      <c r="L283" s="30">
        <v>113</v>
      </c>
      <c r="M283" s="30">
        <v>114</v>
      </c>
      <c r="N283" s="37">
        <f>O283-M283</f>
        <v>2</v>
      </c>
      <c r="O283" s="30">
        <v>116</v>
      </c>
      <c r="P283" s="30">
        <v>113</v>
      </c>
      <c r="Q283" s="37">
        <f>R283-P283</f>
        <v>7</v>
      </c>
      <c r="R283" s="30">
        <v>120</v>
      </c>
      <c r="S283" s="36">
        <v>0.61</v>
      </c>
      <c r="T283" s="81">
        <v>10</v>
      </c>
      <c r="U283" s="81"/>
      <c r="V283" s="64">
        <v>0</v>
      </c>
      <c r="W283" s="30">
        <v>0</v>
      </c>
      <c r="X283" s="30">
        <v>0</v>
      </c>
      <c r="Y283" s="30">
        <v>0</v>
      </c>
      <c r="Z283" s="30">
        <v>0</v>
      </c>
      <c r="AA283" s="30">
        <v>0</v>
      </c>
      <c r="AB283" s="30">
        <v>0</v>
      </c>
      <c r="AC283" s="64">
        <v>0</v>
      </c>
      <c r="AD283" s="30">
        <v>0</v>
      </c>
      <c r="AE283" s="30">
        <v>0</v>
      </c>
      <c r="AF283" s="30">
        <v>0</v>
      </c>
      <c r="AG283" s="30">
        <v>63</v>
      </c>
      <c r="AH283" s="30">
        <v>33</v>
      </c>
      <c r="AI283" s="30">
        <v>543</v>
      </c>
      <c r="AJ283" s="30">
        <v>3</v>
      </c>
      <c r="AK283" s="30">
        <v>28</v>
      </c>
      <c r="AL283" s="64">
        <v>0</v>
      </c>
      <c r="AM283" s="30">
        <v>0</v>
      </c>
      <c r="AN283" s="66">
        <v>1</v>
      </c>
      <c r="AO283" s="30">
        <v>0</v>
      </c>
      <c r="AP283" s="67">
        <v>0</v>
      </c>
      <c r="AQ283" s="17">
        <v>0</v>
      </c>
      <c r="AR283" s="17">
        <v>0</v>
      </c>
      <c r="AS283" s="68">
        <f>IFERROR($V283*$V$2+$W283*$W$2+IF($X$2=0,0,$X283/$X$2)+$Y283*$Y$2+$Z283*$Z$2+$AA283*$AA$2+$AC283*$AC$2+IF($AD$2=0,0,$AD283/$AD$2)+$AE$2*$AE283+$AH283*$AH$2+IF($AI$2=0,0,$AI283/$AI$2)+$AJ283*$AJ$2+IF($AL$2=0,0,$AL283/$AL$2)+$AM283*$AM$2+$AN283*$AN$2+$AO283*$AO$2+$AP283*$AP$2,0)</f>
        <v>74.3</v>
      </c>
      <c r="AT283" s="72">
        <f>IFERROR($AS283/$T283,"-")</f>
        <v>7.43</v>
      </c>
    </row>
    <row r="284" spans="1:46" x14ac:dyDescent="0.3">
      <c r="A284" s="94" t="s">
        <v>259</v>
      </c>
      <c r="B284" s="19" t="s">
        <v>45</v>
      </c>
      <c r="C284" s="19" t="s">
        <v>18</v>
      </c>
      <c r="D284" s="19">
        <v>3</v>
      </c>
      <c r="E284" s="19">
        <v>13</v>
      </c>
      <c r="F284" s="19">
        <v>32</v>
      </c>
      <c r="G284" s="19">
        <v>13</v>
      </c>
      <c r="H284" s="93" t="s">
        <v>552</v>
      </c>
      <c r="I284" s="21" t="s">
        <v>295</v>
      </c>
      <c r="J284" s="30">
        <v>72</v>
      </c>
      <c r="K284" s="37">
        <f>L284-J284</f>
        <v>-3</v>
      </c>
      <c r="L284" s="30">
        <v>69</v>
      </c>
      <c r="M284" s="30">
        <v>74</v>
      </c>
      <c r="N284" s="37">
        <f>O284-M284</f>
        <v>3</v>
      </c>
      <c r="O284" s="30">
        <v>77</v>
      </c>
      <c r="P284" s="30">
        <v>58</v>
      </c>
      <c r="Q284" s="37">
        <f>R284-P284</f>
        <v>1</v>
      </c>
      <c r="R284" s="30">
        <v>59</v>
      </c>
      <c r="S284" s="36">
        <v>0.99</v>
      </c>
      <c r="T284" s="81">
        <v>15</v>
      </c>
      <c r="U284" s="81"/>
      <c r="V284" s="64">
        <v>0</v>
      </c>
      <c r="W284" s="30">
        <v>0</v>
      </c>
      <c r="X284" s="30">
        <v>0</v>
      </c>
      <c r="Y284" s="30">
        <v>0</v>
      </c>
      <c r="Z284" s="30">
        <v>0</v>
      </c>
      <c r="AA284" s="30">
        <v>0</v>
      </c>
      <c r="AB284" s="30">
        <v>0</v>
      </c>
      <c r="AC284" s="64">
        <v>1</v>
      </c>
      <c r="AD284" s="30">
        <v>36</v>
      </c>
      <c r="AE284" s="30">
        <v>0</v>
      </c>
      <c r="AF284" s="30">
        <v>1</v>
      </c>
      <c r="AG284" s="30">
        <v>133</v>
      </c>
      <c r="AH284" s="30">
        <v>94</v>
      </c>
      <c r="AI284" s="30">
        <v>1088</v>
      </c>
      <c r="AJ284" s="30">
        <v>6</v>
      </c>
      <c r="AK284" s="30">
        <v>52</v>
      </c>
      <c r="AL284" s="64">
        <v>0</v>
      </c>
      <c r="AM284" s="30">
        <v>0</v>
      </c>
      <c r="AN284" s="66">
        <v>1</v>
      </c>
      <c r="AO284" s="30">
        <v>0</v>
      </c>
      <c r="AP284" s="67">
        <v>0</v>
      </c>
      <c r="AQ284" s="17">
        <v>1</v>
      </c>
      <c r="AR284" s="17">
        <v>0</v>
      </c>
      <c r="AS284" s="68">
        <f>IFERROR($V284*$V$2+$W284*$W$2+IF($X$2=0,0,$X284/$X$2)+$Y284*$Y$2+$Z284*$Z$2+$AA284*$AA$2+$AC284*$AC$2+IF($AD$2=0,0,$AD284/$AD$2)+$AE$2*$AE284+$AH284*$AH$2+IF($AI$2=0,0,$AI284/$AI$2)+$AJ284*$AJ$2+IF($AL$2=0,0,$AL284/$AL$2)+$AM284*$AM$2+$AN284*$AN$2+$AO284*$AO$2+$AP284*$AP$2,0)</f>
        <v>150.39999999999998</v>
      </c>
      <c r="AT284" s="72">
        <f>IFERROR($AS284/$T284,"-")</f>
        <v>10.026666666666666</v>
      </c>
    </row>
    <row r="285" spans="1:46" x14ac:dyDescent="0.3">
      <c r="A285" s="94" t="s">
        <v>484</v>
      </c>
      <c r="B285" s="19" t="s">
        <v>42</v>
      </c>
      <c r="C285" s="19" t="s">
        <v>18</v>
      </c>
      <c r="D285" s="19">
        <v>3</v>
      </c>
      <c r="E285" s="19">
        <v>13</v>
      </c>
      <c r="F285" s="19">
        <v>32</v>
      </c>
      <c r="G285" s="19">
        <v>13</v>
      </c>
      <c r="H285" s="93" t="s">
        <v>436</v>
      </c>
      <c r="I285" s="21" t="s">
        <v>295</v>
      </c>
      <c r="J285" s="30">
        <v>268</v>
      </c>
      <c r="K285" s="37">
        <f>L285-J285</f>
        <v>-8</v>
      </c>
      <c r="L285" s="30">
        <v>260</v>
      </c>
      <c r="M285" s="30">
        <v>300</v>
      </c>
      <c r="N285" s="37">
        <f>O285-M285</f>
        <v>0</v>
      </c>
      <c r="O285" s="30">
        <v>300</v>
      </c>
      <c r="P285" s="30">
        <v>300</v>
      </c>
      <c r="Q285" s="37">
        <f>R285-P285</f>
        <v>0</v>
      </c>
      <c r="R285" s="30">
        <v>300</v>
      </c>
      <c r="S285" s="36">
        <v>0.01</v>
      </c>
      <c r="T285" s="81">
        <v>14</v>
      </c>
      <c r="U285" s="81"/>
      <c r="V285" s="64">
        <v>1</v>
      </c>
      <c r="W285" s="30">
        <v>0</v>
      </c>
      <c r="X285" s="30">
        <v>41</v>
      </c>
      <c r="Y285" s="30">
        <v>1</v>
      </c>
      <c r="Z285" s="30">
        <v>0</v>
      </c>
      <c r="AA285" s="30">
        <v>0</v>
      </c>
      <c r="AB285" s="30">
        <v>1</v>
      </c>
      <c r="AC285" s="64">
        <v>143</v>
      </c>
      <c r="AD285" s="30">
        <v>520</v>
      </c>
      <c r="AE285" s="30">
        <v>3</v>
      </c>
      <c r="AF285" s="30">
        <v>28</v>
      </c>
      <c r="AG285" s="30">
        <v>29</v>
      </c>
      <c r="AH285" s="30">
        <v>21</v>
      </c>
      <c r="AI285" s="30">
        <v>174</v>
      </c>
      <c r="AJ285" s="30">
        <v>0</v>
      </c>
      <c r="AK285" s="30">
        <v>8</v>
      </c>
      <c r="AL285" s="64">
        <v>13</v>
      </c>
      <c r="AM285" s="30">
        <v>0</v>
      </c>
      <c r="AN285" s="66">
        <v>0</v>
      </c>
      <c r="AO285" s="30">
        <v>1</v>
      </c>
      <c r="AP285" s="67">
        <v>1</v>
      </c>
      <c r="AQ285" s="17">
        <v>0</v>
      </c>
      <c r="AR285" s="17">
        <v>0</v>
      </c>
      <c r="AS285" s="68">
        <f>IFERROR($V285*$V$2+$W285*$W$2+IF($X$2=0,0,$X285/$X$2)+$Y285*$Y$2+$Z285*$Z$2+$AA285*$AA$2+$AC285*$AC$2+IF($AD$2=0,0,$AD285/$AD$2)+$AE$2*$AE285+$AH285*$AH$2+IF($AI$2=0,0,$AI285/$AI$2)+$AJ285*$AJ$2+IF($AL$2=0,0,$AL285/$AL$2)+$AM285*$AM$2+$AN285*$AN$2+$AO285*$AO$2+$AP285*$AP$2,0)</f>
        <v>91.039999999999992</v>
      </c>
      <c r="AT285" s="72">
        <f>IFERROR($AS285/$T285,"-")</f>
        <v>6.5028571428571427</v>
      </c>
    </row>
    <row r="286" spans="1:46" x14ac:dyDescent="0.3">
      <c r="A286" s="94" t="s">
        <v>279</v>
      </c>
      <c r="B286" s="19" t="s">
        <v>45</v>
      </c>
      <c r="C286" s="19" t="s">
        <v>18</v>
      </c>
      <c r="D286" s="19">
        <v>3</v>
      </c>
      <c r="E286" s="19">
        <v>13</v>
      </c>
      <c r="F286" s="19">
        <v>32</v>
      </c>
      <c r="G286" s="19">
        <v>13</v>
      </c>
      <c r="H286" s="93" t="s">
        <v>436</v>
      </c>
      <c r="I286" s="21" t="s">
        <v>295</v>
      </c>
      <c r="J286" s="30">
        <v>300</v>
      </c>
      <c r="K286" s="37">
        <f>L286-J286</f>
        <v>0</v>
      </c>
      <c r="L286" s="30">
        <v>300</v>
      </c>
      <c r="M286" s="30">
        <v>300</v>
      </c>
      <c r="N286" s="37">
        <f>O286-M286</f>
        <v>0</v>
      </c>
      <c r="O286" s="30">
        <v>300</v>
      </c>
      <c r="P286" s="30">
        <v>300</v>
      </c>
      <c r="Q286" s="37">
        <f>R286-P286</f>
        <v>0</v>
      </c>
      <c r="R286" s="30">
        <v>300</v>
      </c>
      <c r="S286" s="36">
        <v>0</v>
      </c>
      <c r="T286" s="81">
        <v>16</v>
      </c>
      <c r="U286" s="81"/>
      <c r="V286" s="64">
        <v>0</v>
      </c>
      <c r="W286" s="30">
        <v>0</v>
      </c>
      <c r="X286" s="30">
        <v>0</v>
      </c>
      <c r="Y286" s="30">
        <v>0</v>
      </c>
      <c r="Z286" s="30">
        <v>0</v>
      </c>
      <c r="AA286" s="30">
        <v>0</v>
      </c>
      <c r="AB286" s="30">
        <v>0</v>
      </c>
      <c r="AC286" s="64">
        <v>0</v>
      </c>
      <c r="AD286" s="30">
        <v>0</v>
      </c>
      <c r="AE286" s="30">
        <v>0</v>
      </c>
      <c r="AF286" s="30">
        <v>0</v>
      </c>
      <c r="AG286" s="30">
        <v>42</v>
      </c>
      <c r="AH286" s="30">
        <v>26</v>
      </c>
      <c r="AI286" s="30">
        <v>289</v>
      </c>
      <c r="AJ286" s="30">
        <v>2</v>
      </c>
      <c r="AK286" s="30">
        <v>16</v>
      </c>
      <c r="AL286" s="64">
        <v>0</v>
      </c>
      <c r="AM286" s="30">
        <v>0</v>
      </c>
      <c r="AN286" s="66">
        <v>0</v>
      </c>
      <c r="AO286" s="30">
        <v>0</v>
      </c>
      <c r="AP286" s="67">
        <v>0</v>
      </c>
      <c r="AQ286" s="17">
        <v>0</v>
      </c>
      <c r="AR286" s="17">
        <v>0</v>
      </c>
      <c r="AS286" s="68">
        <f>IFERROR($V286*$V$2+$W286*$W$2+IF($X$2=0,0,$X286/$X$2)+$Y286*$Y$2+$Z286*$Z$2+$AA286*$AA$2+$AC286*$AC$2+IF($AD$2=0,0,$AD286/$AD$2)+$AE$2*$AE286+$AH286*$AH$2+IF($AI$2=0,0,$AI286/$AI$2)+$AJ286*$AJ$2+IF($AL$2=0,0,$AL286/$AL$2)+$AM286*$AM$2+$AN286*$AN$2+$AO286*$AO$2+$AP286*$AP$2,0)</f>
        <v>40.9</v>
      </c>
      <c r="AT286" s="72">
        <f>IFERROR($AS286/$T286,"-")</f>
        <v>2.5562499999999999</v>
      </c>
    </row>
    <row r="287" spans="1:46" x14ac:dyDescent="0.3">
      <c r="A287" s="94" t="s">
        <v>400</v>
      </c>
      <c r="B287" s="19" t="s">
        <v>43</v>
      </c>
      <c r="C287" s="19" t="s">
        <v>18</v>
      </c>
      <c r="D287" s="19">
        <v>3</v>
      </c>
      <c r="E287" s="19">
        <v>13</v>
      </c>
      <c r="F287" s="19">
        <v>32</v>
      </c>
      <c r="G287" s="19">
        <v>13</v>
      </c>
      <c r="H287" s="93" t="s">
        <v>436</v>
      </c>
      <c r="I287" s="21" t="s">
        <v>295</v>
      </c>
      <c r="J287" s="30">
        <v>201</v>
      </c>
      <c r="K287" s="37">
        <f>L287-J287</f>
        <v>-84</v>
      </c>
      <c r="L287" s="30">
        <v>117</v>
      </c>
      <c r="M287" s="30">
        <v>178</v>
      </c>
      <c r="N287" s="37">
        <f>O287-M287</f>
        <v>3</v>
      </c>
      <c r="O287" s="30">
        <v>181</v>
      </c>
      <c r="P287" s="30">
        <v>187</v>
      </c>
      <c r="Q287" s="37">
        <f>R287-P287</f>
        <v>0</v>
      </c>
      <c r="R287" s="30">
        <v>187</v>
      </c>
      <c r="S287" s="36">
        <v>0.31</v>
      </c>
      <c r="T287" s="81">
        <v>16</v>
      </c>
      <c r="U287" s="81"/>
      <c r="V287" s="64">
        <v>0</v>
      </c>
      <c r="W287" s="64">
        <v>0</v>
      </c>
      <c r="X287" s="64">
        <v>0</v>
      </c>
      <c r="Y287" s="64">
        <v>0</v>
      </c>
      <c r="Z287" s="64">
        <v>0</v>
      </c>
      <c r="AA287" s="64">
        <v>0</v>
      </c>
      <c r="AB287" s="64">
        <v>0</v>
      </c>
      <c r="AC287" s="64">
        <v>0</v>
      </c>
      <c r="AD287" s="64">
        <v>0</v>
      </c>
      <c r="AE287" s="64">
        <v>0</v>
      </c>
      <c r="AF287" s="64">
        <v>0</v>
      </c>
      <c r="AG287" s="64">
        <v>67</v>
      </c>
      <c r="AH287" s="64">
        <v>32</v>
      </c>
      <c r="AI287" s="64">
        <v>549</v>
      </c>
      <c r="AJ287" s="64">
        <v>4</v>
      </c>
      <c r="AK287" s="64">
        <v>30</v>
      </c>
      <c r="AL287" s="64">
        <v>0</v>
      </c>
      <c r="AM287" s="64">
        <v>0</v>
      </c>
      <c r="AN287" s="64">
        <v>1</v>
      </c>
      <c r="AO287" s="64">
        <v>0</v>
      </c>
      <c r="AP287" s="64">
        <v>0</v>
      </c>
      <c r="AQ287" s="17">
        <v>0</v>
      </c>
      <c r="AR287" s="17">
        <v>0</v>
      </c>
      <c r="AS287" s="68">
        <f>IFERROR($V287*$V$2+$W287*$W$2+IF($X$2=0,0,$X287/$X$2)+$Y287*$Y$2+$Z287*$Z$2+$AA287*$AA$2+$AC287*$AC$2+IF($AD$2=0,0,$AD287/$AD$2)+$AE$2*$AE287+$AH287*$AH$2+IF($AI$2=0,0,$AI287/$AI$2)+$AJ287*$AJ$2+IF($AL$2=0,0,$AL287/$AL$2)+$AM287*$AM$2+$AN287*$AN$2+$AO287*$AO$2+$AP287*$AP$2,0)</f>
        <v>80.900000000000006</v>
      </c>
      <c r="AT287" s="72">
        <f>IFERROR($AS287/$T287,"-")</f>
        <v>5.0562500000000004</v>
      </c>
    </row>
    <row r="288" spans="1:46" x14ac:dyDescent="0.3">
      <c r="A288" s="94" t="s">
        <v>539</v>
      </c>
      <c r="B288" s="19" t="s">
        <v>42</v>
      </c>
      <c r="C288" s="19" t="s">
        <v>18</v>
      </c>
      <c r="D288" s="19">
        <v>3</v>
      </c>
      <c r="E288" s="19">
        <v>13</v>
      </c>
      <c r="F288" s="19">
        <v>32</v>
      </c>
      <c r="G288" s="19">
        <v>13</v>
      </c>
      <c r="H288" s="93" t="s">
        <v>436</v>
      </c>
      <c r="I288" s="21" t="s">
        <v>295</v>
      </c>
      <c r="J288" s="30">
        <v>94</v>
      </c>
      <c r="K288" s="37">
        <f>L288-J288</f>
        <v>24</v>
      </c>
      <c r="L288" s="30">
        <v>118</v>
      </c>
      <c r="M288" s="30">
        <v>96</v>
      </c>
      <c r="N288" s="37">
        <f>O288-M288</f>
        <v>6</v>
      </c>
      <c r="O288" s="30">
        <v>102</v>
      </c>
      <c r="P288" s="30">
        <v>107</v>
      </c>
      <c r="Q288" s="37">
        <f>R288-P288</f>
        <v>9</v>
      </c>
      <c r="R288" s="30">
        <v>116</v>
      </c>
      <c r="S288" s="36">
        <v>0.66</v>
      </c>
      <c r="T288" s="81" t="s">
        <v>295</v>
      </c>
      <c r="U288" s="81"/>
      <c r="V288" s="64" t="s">
        <v>295</v>
      </c>
      <c r="W288" s="64" t="s">
        <v>295</v>
      </c>
      <c r="X288" s="64" t="s">
        <v>295</v>
      </c>
      <c r="Y288" s="64" t="s">
        <v>295</v>
      </c>
      <c r="Z288" s="64" t="s">
        <v>295</v>
      </c>
      <c r="AA288" s="64" t="s">
        <v>295</v>
      </c>
      <c r="AB288" s="64" t="s">
        <v>295</v>
      </c>
      <c r="AC288" s="64" t="s">
        <v>295</v>
      </c>
      <c r="AD288" s="64" t="s">
        <v>295</v>
      </c>
      <c r="AE288" s="64" t="s">
        <v>295</v>
      </c>
      <c r="AF288" s="64" t="s">
        <v>295</v>
      </c>
      <c r="AG288" s="64" t="s">
        <v>295</v>
      </c>
      <c r="AH288" s="64" t="s">
        <v>295</v>
      </c>
      <c r="AI288" s="64" t="s">
        <v>295</v>
      </c>
      <c r="AJ288" s="64" t="s">
        <v>295</v>
      </c>
      <c r="AK288" s="64" t="s">
        <v>295</v>
      </c>
      <c r="AL288" s="64" t="s">
        <v>295</v>
      </c>
      <c r="AM288" s="64" t="s">
        <v>295</v>
      </c>
      <c r="AN288" s="64" t="s">
        <v>295</v>
      </c>
      <c r="AO288" s="64" t="s">
        <v>295</v>
      </c>
      <c r="AP288" s="64" t="s">
        <v>295</v>
      </c>
      <c r="AQ288" s="17">
        <v>0</v>
      </c>
      <c r="AR288" s="17">
        <v>0</v>
      </c>
      <c r="AS288" s="68">
        <f>IFERROR($V288*$V$2+$W288*$W$2+IF($X$2=0,0,$X288/$X$2)+$Y288*$Y$2+$Z288*$Z$2+$AA288*$AA$2+$AC288*$AC$2+IF($AD$2=0,0,$AD288/$AD$2)+$AE$2*$AE288+$AH288*$AH$2+IF($AI$2=0,0,$AI288/$AI$2)+$AJ288*$AJ$2+IF($AL$2=0,0,$AL288/$AL$2)+$AM288*$AM$2+$AN288*$AN$2+$AO288*$AO$2+$AP288*$AP$2,0)</f>
        <v>0</v>
      </c>
      <c r="AT288" s="72" t="str">
        <f>IFERROR($AS288/$T288,"-")</f>
        <v>-</v>
      </c>
    </row>
    <row r="289" spans="1:46" x14ac:dyDescent="0.3">
      <c r="A289" s="94" t="s">
        <v>474</v>
      </c>
      <c r="B289" s="19" t="s">
        <v>42</v>
      </c>
      <c r="C289" s="19" t="s">
        <v>18</v>
      </c>
      <c r="D289" s="19">
        <v>3</v>
      </c>
      <c r="E289" s="19">
        <v>13</v>
      </c>
      <c r="F289" s="19">
        <v>32</v>
      </c>
      <c r="G289" s="19">
        <v>13</v>
      </c>
      <c r="H289" s="93" t="s">
        <v>436</v>
      </c>
      <c r="I289" s="21" t="s">
        <v>295</v>
      </c>
      <c r="J289" s="30">
        <v>300</v>
      </c>
      <c r="K289" s="37">
        <f>L289-J289</f>
        <v>0</v>
      </c>
      <c r="L289" s="30">
        <v>300</v>
      </c>
      <c r="M289" s="30">
        <v>300</v>
      </c>
      <c r="N289" s="37">
        <f>O289-M289</f>
        <v>0</v>
      </c>
      <c r="O289" s="30">
        <v>300</v>
      </c>
      <c r="P289" s="30">
        <v>263</v>
      </c>
      <c r="Q289" s="37">
        <f>R289-P289</f>
        <v>0</v>
      </c>
      <c r="R289" s="30">
        <v>263</v>
      </c>
      <c r="S289" s="36">
        <v>0.01</v>
      </c>
      <c r="T289" s="81">
        <v>11</v>
      </c>
      <c r="U289" s="81"/>
      <c r="V289" s="64">
        <v>0</v>
      </c>
      <c r="W289" s="64">
        <v>0</v>
      </c>
      <c r="X289" s="64">
        <v>0</v>
      </c>
      <c r="Y289" s="64">
        <v>0</v>
      </c>
      <c r="Z289" s="64">
        <v>0</v>
      </c>
      <c r="AA289" s="64">
        <v>0</v>
      </c>
      <c r="AB289" s="64">
        <v>0</v>
      </c>
      <c r="AC289" s="64">
        <v>55</v>
      </c>
      <c r="AD289" s="64">
        <v>247</v>
      </c>
      <c r="AE289" s="64">
        <v>1</v>
      </c>
      <c r="AF289" s="64">
        <v>6</v>
      </c>
      <c r="AG289" s="64">
        <v>41</v>
      </c>
      <c r="AH289" s="64">
        <v>31</v>
      </c>
      <c r="AI289" s="64">
        <v>260</v>
      </c>
      <c r="AJ289" s="64">
        <v>1</v>
      </c>
      <c r="AK289" s="64">
        <v>12</v>
      </c>
      <c r="AL289" s="64">
        <v>502</v>
      </c>
      <c r="AM289" s="64">
        <v>0</v>
      </c>
      <c r="AN289" s="64">
        <v>1</v>
      </c>
      <c r="AO289" s="64">
        <v>2</v>
      </c>
      <c r="AP289" s="64">
        <v>2</v>
      </c>
      <c r="AQ289" s="17">
        <v>0</v>
      </c>
      <c r="AR289" s="17">
        <v>0</v>
      </c>
      <c r="AS289" s="68">
        <f>IFERROR($V289*$V$2+$W289*$W$2+IF($X$2=0,0,$X289/$X$2)+$Y289*$Y$2+$Z289*$Z$2+$AA289*$AA$2+$AC289*$AC$2+IF($AD$2=0,0,$AD289/$AD$2)+$AE$2*$AE289+$AH289*$AH$2+IF($AI$2=0,0,$AI289/$AI$2)+$AJ289*$AJ$2+IF($AL$2=0,0,$AL289/$AL$2)+$AM289*$AM$2+$AN289*$AN$2+$AO289*$AO$2+$AP289*$AP$2,0)</f>
        <v>60.7</v>
      </c>
      <c r="AT289" s="72">
        <f>IFERROR($AS289/$T289,"-")</f>
        <v>5.5181818181818185</v>
      </c>
    </row>
    <row r="290" spans="1:46" x14ac:dyDescent="0.3">
      <c r="A290" s="94" t="s">
        <v>151</v>
      </c>
      <c r="B290" s="19" t="s">
        <v>42</v>
      </c>
      <c r="C290" s="19" t="s">
        <v>18</v>
      </c>
      <c r="D290" s="19">
        <v>3</v>
      </c>
      <c r="E290" s="19">
        <v>13</v>
      </c>
      <c r="F290" s="19">
        <v>32</v>
      </c>
      <c r="G290" s="19">
        <v>13</v>
      </c>
      <c r="H290" s="93" t="s">
        <v>436</v>
      </c>
      <c r="I290" s="21" t="s">
        <v>295</v>
      </c>
      <c r="J290" s="30">
        <v>47</v>
      </c>
      <c r="K290" s="37">
        <f>L290-J290</f>
        <v>2</v>
      </c>
      <c r="L290" s="30">
        <v>49</v>
      </c>
      <c r="M290" s="30">
        <v>45</v>
      </c>
      <c r="N290" s="37">
        <f>O290-M290</f>
        <v>4</v>
      </c>
      <c r="O290" s="30">
        <v>49</v>
      </c>
      <c r="P290" s="30">
        <v>51</v>
      </c>
      <c r="Q290" s="37">
        <f>R290-P290</f>
        <v>2</v>
      </c>
      <c r="R290" s="30">
        <v>53</v>
      </c>
      <c r="S290" s="36">
        <v>0.97</v>
      </c>
      <c r="T290" s="81">
        <v>15</v>
      </c>
      <c r="U290" s="81"/>
      <c r="V290" s="64">
        <v>0</v>
      </c>
      <c r="W290" s="64">
        <v>0</v>
      </c>
      <c r="X290" s="64">
        <v>0</v>
      </c>
      <c r="Y290" s="64">
        <v>0</v>
      </c>
      <c r="Z290" s="64">
        <v>0</v>
      </c>
      <c r="AA290" s="64">
        <v>0</v>
      </c>
      <c r="AB290" s="64">
        <v>0</v>
      </c>
      <c r="AC290" s="64">
        <v>193</v>
      </c>
      <c r="AD290" s="64">
        <v>702</v>
      </c>
      <c r="AE290" s="64">
        <v>6</v>
      </c>
      <c r="AF290" s="64">
        <v>47</v>
      </c>
      <c r="AG290" s="64">
        <v>55</v>
      </c>
      <c r="AH290" s="64">
        <v>44</v>
      </c>
      <c r="AI290" s="64">
        <v>322</v>
      </c>
      <c r="AJ290" s="64">
        <v>1</v>
      </c>
      <c r="AK290" s="64">
        <v>12</v>
      </c>
      <c r="AL290" s="64">
        <v>0</v>
      </c>
      <c r="AM290" s="64">
        <v>0</v>
      </c>
      <c r="AN290" s="64">
        <v>0</v>
      </c>
      <c r="AO290" s="64">
        <v>2</v>
      </c>
      <c r="AP290" s="64">
        <v>2</v>
      </c>
      <c r="AQ290" s="17">
        <v>0</v>
      </c>
      <c r="AR290" s="17">
        <v>0</v>
      </c>
      <c r="AS290" s="68">
        <f>IFERROR($V290*$V$2+$W290*$W$2+IF($X$2=0,0,$X290/$X$2)+$Y290*$Y$2+$Z290*$Z$2+$AA290*$AA$2+$AC290*$AC$2+IF($AD$2=0,0,$AD290/$AD$2)+$AE$2*$AE290+$AH290*$AH$2+IF($AI$2=0,0,$AI290/$AI$2)+$AJ290*$AJ$2+IF($AL$2=0,0,$AL290/$AL$2)+$AM290*$AM$2+$AN290*$AN$2+$AO290*$AO$2+$AP290*$AP$2,0)</f>
        <v>140.4</v>
      </c>
      <c r="AT290" s="72">
        <f>IFERROR($AS290/$T290,"-")</f>
        <v>9.3600000000000012</v>
      </c>
    </row>
    <row r="291" spans="1:46" x14ac:dyDescent="0.3">
      <c r="A291" s="94" t="s">
        <v>273</v>
      </c>
      <c r="B291" s="19" t="s">
        <v>43</v>
      </c>
      <c r="C291" s="19" t="s">
        <v>18</v>
      </c>
      <c r="D291" s="19">
        <v>3</v>
      </c>
      <c r="E291" s="19">
        <v>13</v>
      </c>
      <c r="F291" s="19">
        <v>32</v>
      </c>
      <c r="G291" s="19">
        <v>13</v>
      </c>
      <c r="H291" s="93" t="s">
        <v>436</v>
      </c>
      <c r="I291" s="21" t="s">
        <v>295</v>
      </c>
      <c r="J291" s="30">
        <v>300</v>
      </c>
      <c r="K291" s="37">
        <f>L291-J291</f>
        <v>0</v>
      </c>
      <c r="L291" s="30">
        <v>300</v>
      </c>
      <c r="M291" s="30">
        <v>300</v>
      </c>
      <c r="N291" s="37">
        <f>O291-M291</f>
        <v>0</v>
      </c>
      <c r="O291" s="30">
        <v>300</v>
      </c>
      <c r="P291" s="30">
        <v>300</v>
      </c>
      <c r="Q291" s="37">
        <f>R291-P291</f>
        <v>0</v>
      </c>
      <c r="R291" s="30">
        <v>300</v>
      </c>
      <c r="S291" s="36">
        <v>0</v>
      </c>
      <c r="T291" s="81">
        <v>14</v>
      </c>
      <c r="U291" s="81"/>
      <c r="V291" s="64">
        <v>0</v>
      </c>
      <c r="W291" s="64">
        <v>0</v>
      </c>
      <c r="X291" s="64">
        <v>0</v>
      </c>
      <c r="Y291" s="64">
        <v>0</v>
      </c>
      <c r="Z291" s="64">
        <v>0</v>
      </c>
      <c r="AA291" s="64">
        <v>0</v>
      </c>
      <c r="AB291" s="64">
        <v>0</v>
      </c>
      <c r="AC291" s="64">
        <v>1</v>
      </c>
      <c r="AD291" s="64">
        <v>-6</v>
      </c>
      <c r="AE291" s="64">
        <v>0</v>
      </c>
      <c r="AF291" s="64">
        <v>0</v>
      </c>
      <c r="AG291" s="64">
        <v>72</v>
      </c>
      <c r="AH291" s="64">
        <v>36</v>
      </c>
      <c r="AI291" s="64">
        <v>411</v>
      </c>
      <c r="AJ291" s="64">
        <v>2</v>
      </c>
      <c r="AK291" s="64">
        <v>22</v>
      </c>
      <c r="AL291" s="64">
        <v>73</v>
      </c>
      <c r="AM291" s="64">
        <v>0</v>
      </c>
      <c r="AN291" s="64">
        <v>0</v>
      </c>
      <c r="AO291" s="64">
        <v>0</v>
      </c>
      <c r="AP291" s="64">
        <v>1</v>
      </c>
      <c r="AQ291" s="17">
        <v>0</v>
      </c>
      <c r="AR291" s="17">
        <v>0</v>
      </c>
      <c r="AS291" s="68">
        <f>IFERROR($V291*$V$2+$W291*$W$2+IF($X$2=0,0,$X291/$X$2)+$Y291*$Y$2+$Z291*$Z$2+$AA291*$AA$2+$AC291*$AC$2+IF($AD$2=0,0,$AD291/$AD$2)+$AE$2*$AE291+$AH291*$AH$2+IF($AI$2=0,0,$AI291/$AI$2)+$AJ291*$AJ$2+IF($AL$2=0,0,$AL291/$AL$2)+$AM291*$AM$2+$AN291*$AN$2+$AO291*$AO$2+$AP291*$AP$2,0)</f>
        <v>50.5</v>
      </c>
      <c r="AT291" s="72">
        <f>IFERROR($AS291/$T291,"-")</f>
        <v>3.6071428571428572</v>
      </c>
    </row>
    <row r="292" spans="1:46" x14ac:dyDescent="0.3">
      <c r="A292" s="94" t="s">
        <v>257</v>
      </c>
      <c r="B292" s="19" t="s">
        <v>43</v>
      </c>
      <c r="C292" s="19" t="s">
        <v>18</v>
      </c>
      <c r="D292" s="19">
        <v>3</v>
      </c>
      <c r="E292" s="19">
        <v>13</v>
      </c>
      <c r="F292" s="19">
        <v>32</v>
      </c>
      <c r="G292" s="19">
        <v>13</v>
      </c>
      <c r="H292" s="93" t="s">
        <v>436</v>
      </c>
      <c r="I292" s="21" t="s">
        <v>295</v>
      </c>
      <c r="J292" s="30">
        <v>300</v>
      </c>
      <c r="K292" s="37">
        <f>L292-J292</f>
        <v>0</v>
      </c>
      <c r="L292" s="30">
        <v>300</v>
      </c>
      <c r="M292" s="30">
        <v>300</v>
      </c>
      <c r="N292" s="37">
        <f>O292-M292</f>
        <v>0</v>
      </c>
      <c r="O292" s="30">
        <v>300</v>
      </c>
      <c r="P292" s="30">
        <v>300</v>
      </c>
      <c r="Q292" s="37">
        <f>R292-P292</f>
        <v>0</v>
      </c>
      <c r="R292" s="30">
        <v>300</v>
      </c>
      <c r="S292" s="36">
        <v>0</v>
      </c>
      <c r="T292" s="81">
        <v>9</v>
      </c>
      <c r="U292" s="81"/>
      <c r="V292" s="64">
        <v>0</v>
      </c>
      <c r="W292" s="64">
        <v>0</v>
      </c>
      <c r="X292" s="64">
        <v>0</v>
      </c>
      <c r="Y292" s="64">
        <v>0</v>
      </c>
      <c r="Z292" s="64">
        <v>0</v>
      </c>
      <c r="AA292" s="64">
        <v>0</v>
      </c>
      <c r="AB292" s="64">
        <v>0</v>
      </c>
      <c r="AC292" s="64">
        <v>0</v>
      </c>
      <c r="AD292" s="64">
        <v>0</v>
      </c>
      <c r="AE292" s="64">
        <v>0</v>
      </c>
      <c r="AF292" s="64">
        <v>0</v>
      </c>
      <c r="AG292" s="64">
        <v>31</v>
      </c>
      <c r="AH292" s="64">
        <v>22</v>
      </c>
      <c r="AI292" s="64">
        <v>264</v>
      </c>
      <c r="AJ292" s="64">
        <v>1</v>
      </c>
      <c r="AK292" s="64">
        <v>12</v>
      </c>
      <c r="AL292" s="64">
        <v>0</v>
      </c>
      <c r="AM292" s="64">
        <v>0</v>
      </c>
      <c r="AN292" s="64">
        <v>0</v>
      </c>
      <c r="AO292" s="64">
        <v>0</v>
      </c>
      <c r="AP292" s="64">
        <v>0</v>
      </c>
      <c r="AQ292" s="17">
        <v>0</v>
      </c>
      <c r="AR292" s="17">
        <v>0</v>
      </c>
      <c r="AS292" s="68">
        <f>IFERROR($V292*$V$2+$W292*$W$2+IF($X$2=0,0,$X292/$X$2)+$Y292*$Y$2+$Z292*$Z$2+$AA292*$AA$2+$AC292*$AC$2+IF($AD$2=0,0,$AD292/$AD$2)+$AE$2*$AE292+$AH292*$AH$2+IF($AI$2=0,0,$AI292/$AI$2)+$AJ292*$AJ$2+IF($AL$2=0,0,$AL292/$AL$2)+$AM292*$AM$2+$AN292*$AN$2+$AO292*$AO$2+$AP292*$AP$2,0)</f>
        <v>32.4</v>
      </c>
      <c r="AT292" s="72">
        <f>IFERROR($AS292/$T292,"-")</f>
        <v>3.5999999999999996</v>
      </c>
    </row>
    <row r="293" spans="1:46" x14ac:dyDescent="0.3">
      <c r="A293" s="94" t="s">
        <v>197</v>
      </c>
      <c r="B293" s="19" t="s">
        <v>43</v>
      </c>
      <c r="C293" s="19" t="s">
        <v>18</v>
      </c>
      <c r="D293" s="19">
        <v>3</v>
      </c>
      <c r="E293" s="19">
        <v>13</v>
      </c>
      <c r="F293" s="19">
        <v>32</v>
      </c>
      <c r="G293" s="19">
        <v>13</v>
      </c>
      <c r="H293" s="93" t="s">
        <v>436</v>
      </c>
      <c r="I293" s="21" t="s">
        <v>295</v>
      </c>
      <c r="J293" s="30">
        <v>182</v>
      </c>
      <c r="K293" s="37">
        <f>L293-J293</f>
        <v>-38</v>
      </c>
      <c r="L293" s="30">
        <v>144</v>
      </c>
      <c r="M293" s="30">
        <v>187</v>
      </c>
      <c r="N293" s="37">
        <f>O293-M293</f>
        <v>-21</v>
      </c>
      <c r="O293" s="30">
        <v>166</v>
      </c>
      <c r="P293" s="30">
        <v>181</v>
      </c>
      <c r="Q293" s="37">
        <f>R293-P293</f>
        <v>-16</v>
      </c>
      <c r="R293" s="30">
        <v>165</v>
      </c>
      <c r="S293" s="36">
        <v>0.09</v>
      </c>
      <c r="T293" s="81">
        <v>10</v>
      </c>
      <c r="U293" s="81"/>
      <c r="V293" s="64">
        <v>0</v>
      </c>
      <c r="W293" s="64">
        <v>0</v>
      </c>
      <c r="X293" s="64">
        <v>0</v>
      </c>
      <c r="Y293" s="64">
        <v>0</v>
      </c>
      <c r="Z293" s="64">
        <v>0</v>
      </c>
      <c r="AA293" s="64">
        <v>0</v>
      </c>
      <c r="AB293" s="64">
        <v>0</v>
      </c>
      <c r="AC293" s="64">
        <v>5</v>
      </c>
      <c r="AD293" s="64">
        <v>17</v>
      </c>
      <c r="AE293" s="64">
        <v>0</v>
      </c>
      <c r="AF293" s="64">
        <v>1</v>
      </c>
      <c r="AG293" s="64">
        <v>60</v>
      </c>
      <c r="AH293" s="64">
        <v>36</v>
      </c>
      <c r="AI293" s="64">
        <v>408</v>
      </c>
      <c r="AJ293" s="64">
        <v>3</v>
      </c>
      <c r="AK293" s="64">
        <v>21</v>
      </c>
      <c r="AL293" s="64">
        <v>0</v>
      </c>
      <c r="AM293" s="64">
        <v>0</v>
      </c>
      <c r="AN293" s="64">
        <v>0</v>
      </c>
      <c r="AO293" s="64">
        <v>0</v>
      </c>
      <c r="AP293" s="64">
        <v>0</v>
      </c>
      <c r="AQ293" s="17">
        <v>0</v>
      </c>
      <c r="AR293" s="17">
        <v>0</v>
      </c>
      <c r="AS293" s="68">
        <f>IFERROR($V293*$V$2+$W293*$W$2+IF($X$2=0,0,$X293/$X$2)+$Y293*$Y$2+$Z293*$Z$2+$AA293*$AA$2+$AC293*$AC$2+IF($AD$2=0,0,$AD293/$AD$2)+$AE$2*$AE293+$AH293*$AH$2+IF($AI$2=0,0,$AI293/$AI$2)+$AJ293*$AJ$2+IF($AL$2=0,0,$AL293/$AL$2)+$AM293*$AM$2+$AN293*$AN$2+$AO293*$AO$2+$AP293*$AP$2,0)</f>
        <v>60.5</v>
      </c>
      <c r="AT293" s="72">
        <f>IFERROR($AS293/$T293,"-")</f>
        <v>6.05</v>
      </c>
    </row>
    <row r="294" spans="1:46" x14ac:dyDescent="0.3">
      <c r="A294" s="94" t="s">
        <v>342</v>
      </c>
      <c r="B294" s="19" t="s">
        <v>44</v>
      </c>
      <c r="C294" s="19" t="s">
        <v>18</v>
      </c>
      <c r="D294" s="20">
        <v>3</v>
      </c>
      <c r="E294" s="20">
        <v>13</v>
      </c>
      <c r="F294" s="19">
        <v>32</v>
      </c>
      <c r="G294" s="19">
        <v>13</v>
      </c>
      <c r="H294" s="93" t="s">
        <v>436</v>
      </c>
      <c r="I294" s="21" t="s">
        <v>295</v>
      </c>
      <c r="J294" s="30">
        <v>109</v>
      </c>
      <c r="K294" s="37">
        <f>L294-J294</f>
        <v>-4</v>
      </c>
      <c r="L294" s="30">
        <v>105</v>
      </c>
      <c r="M294" s="30">
        <v>127</v>
      </c>
      <c r="N294" s="37">
        <f>O294-M294</f>
        <v>4</v>
      </c>
      <c r="O294" s="30">
        <v>131</v>
      </c>
      <c r="P294" s="30">
        <v>141</v>
      </c>
      <c r="Q294" s="37">
        <f>R294-P294</f>
        <v>2</v>
      </c>
      <c r="R294" s="30">
        <v>143</v>
      </c>
      <c r="S294" s="36">
        <v>0.72</v>
      </c>
      <c r="T294" s="81">
        <v>12</v>
      </c>
      <c r="U294" s="81"/>
      <c r="V294" s="64">
        <v>230</v>
      </c>
      <c r="W294" s="64">
        <v>140</v>
      </c>
      <c r="X294" s="64">
        <v>2818</v>
      </c>
      <c r="Y294" s="64">
        <v>19</v>
      </c>
      <c r="Z294" s="64">
        <v>10</v>
      </c>
      <c r="AA294" s="64">
        <v>38</v>
      </c>
      <c r="AB294" s="64">
        <v>142</v>
      </c>
      <c r="AC294" s="64">
        <v>34</v>
      </c>
      <c r="AD294" s="64">
        <v>252</v>
      </c>
      <c r="AE294" s="64">
        <v>2</v>
      </c>
      <c r="AF294" s="64">
        <v>10</v>
      </c>
      <c r="AG294" s="64">
        <v>1</v>
      </c>
      <c r="AH294" s="64">
        <v>1</v>
      </c>
      <c r="AI294" s="64">
        <v>41</v>
      </c>
      <c r="AJ294" s="64">
        <v>1</v>
      </c>
      <c r="AK294" s="64">
        <v>1</v>
      </c>
      <c r="AL294" s="64">
        <v>0</v>
      </c>
      <c r="AM294" s="64">
        <v>0</v>
      </c>
      <c r="AN294" s="64">
        <v>3</v>
      </c>
      <c r="AO294" s="64">
        <v>10</v>
      </c>
      <c r="AP294" s="64">
        <v>6</v>
      </c>
      <c r="AQ294" s="17">
        <v>0</v>
      </c>
      <c r="AR294" s="17">
        <v>0</v>
      </c>
      <c r="AS294" s="68">
        <f>IFERROR($V294*$V$2+$W294*$W$2+IF($X$2=0,0,$X294/$X$2)+$Y294*$Y$2+$Z294*$Z$2+$AA294*$AA$2+$AC294*$AC$2+IF($AD$2=0,0,$AD294/$AD$2)+$AE$2*$AE294+$AH294*$AH$2+IF($AI$2=0,0,$AI294/$AI$2)+$AJ294*$AJ$2+IF($AL$2=0,0,$AL294/$AL$2)+$AM294*$AM$2+$AN294*$AN$2+$AO294*$AO$2+$AP294*$AP$2,0)</f>
        <v>220.01999999999998</v>
      </c>
      <c r="AT294" s="72">
        <f>IFERROR($AS294/$T294,"-")</f>
        <v>18.334999999999997</v>
      </c>
    </row>
    <row r="295" spans="1:46" x14ac:dyDescent="0.3">
      <c r="A295" s="94" t="s">
        <v>527</v>
      </c>
      <c r="B295" s="19" t="s">
        <v>43</v>
      </c>
      <c r="C295" s="19" t="s">
        <v>18</v>
      </c>
      <c r="D295" s="20">
        <v>3</v>
      </c>
      <c r="E295" s="20">
        <v>13</v>
      </c>
      <c r="F295" s="19">
        <v>32</v>
      </c>
      <c r="G295" s="19">
        <v>13</v>
      </c>
      <c r="H295" s="93" t="s">
        <v>436</v>
      </c>
      <c r="I295" s="21" t="s">
        <v>295</v>
      </c>
      <c r="J295" s="30">
        <v>121</v>
      </c>
      <c r="K295" s="37">
        <f>L295-J295</f>
        <v>33</v>
      </c>
      <c r="L295" s="30">
        <v>154</v>
      </c>
      <c r="M295" s="30">
        <v>122</v>
      </c>
      <c r="N295" s="37">
        <f>O295-M295</f>
        <v>6</v>
      </c>
      <c r="O295" s="30">
        <v>128</v>
      </c>
      <c r="P295" s="30">
        <v>110</v>
      </c>
      <c r="Q295" s="37">
        <f>R295-P295</f>
        <v>1</v>
      </c>
      <c r="R295" s="30">
        <v>111</v>
      </c>
      <c r="S295" s="36">
        <v>0.26</v>
      </c>
      <c r="T295" s="81">
        <v>11</v>
      </c>
      <c r="U295" s="81"/>
      <c r="V295" s="64">
        <v>0</v>
      </c>
      <c r="W295" s="64">
        <v>0</v>
      </c>
      <c r="X295" s="64">
        <v>0</v>
      </c>
      <c r="Y295" s="64">
        <v>0</v>
      </c>
      <c r="Z295" s="64">
        <v>0</v>
      </c>
      <c r="AA295" s="64">
        <v>0</v>
      </c>
      <c r="AB295" s="64">
        <v>0</v>
      </c>
      <c r="AC295" s="64">
        <v>1</v>
      </c>
      <c r="AD295" s="64">
        <v>4</v>
      </c>
      <c r="AE295" s="64">
        <v>0</v>
      </c>
      <c r="AF295" s="64">
        <v>0</v>
      </c>
      <c r="AG295" s="64">
        <v>61</v>
      </c>
      <c r="AH295" s="64">
        <v>43</v>
      </c>
      <c r="AI295" s="64">
        <v>662</v>
      </c>
      <c r="AJ295" s="64">
        <v>4</v>
      </c>
      <c r="AK295" s="64">
        <v>31</v>
      </c>
      <c r="AL295" s="64">
        <v>9</v>
      </c>
      <c r="AM295" s="64">
        <v>0</v>
      </c>
      <c r="AN295" s="64">
        <v>0</v>
      </c>
      <c r="AO295" s="64">
        <v>0</v>
      </c>
      <c r="AP295" s="64">
        <v>0</v>
      </c>
      <c r="AQ295" s="17">
        <v>0</v>
      </c>
      <c r="AR295" s="17">
        <v>0</v>
      </c>
      <c r="AS295" s="68">
        <f>IFERROR($V295*$V$2+$W295*$W$2+IF($X$2=0,0,$X295/$X$2)+$Y295*$Y$2+$Z295*$Z$2+$AA295*$AA$2+$AC295*$AC$2+IF($AD$2=0,0,$AD295/$AD$2)+$AE$2*$AE295+$AH295*$AH$2+IF($AI$2=0,0,$AI295/$AI$2)+$AJ295*$AJ$2+IF($AL$2=0,0,$AL295/$AL$2)+$AM295*$AM$2+$AN295*$AN$2+$AO295*$AO$2+$AP295*$AP$2,0)</f>
        <v>90.600000000000009</v>
      </c>
      <c r="AT295" s="72">
        <f>IFERROR($AS295/$T295,"-")</f>
        <v>8.2363636363636363</v>
      </c>
    </row>
    <row r="296" spans="1:46" x14ac:dyDescent="0.3">
      <c r="A296" s="94" t="s">
        <v>448</v>
      </c>
      <c r="B296" s="19" t="s">
        <v>43</v>
      </c>
      <c r="C296" s="19" t="s">
        <v>18</v>
      </c>
      <c r="D296" s="20">
        <v>3</v>
      </c>
      <c r="E296" s="20">
        <v>13</v>
      </c>
      <c r="F296" s="19">
        <v>32</v>
      </c>
      <c r="G296" s="19">
        <v>13</v>
      </c>
      <c r="H296" s="93" t="s">
        <v>447</v>
      </c>
      <c r="I296" s="21" t="s">
        <v>295</v>
      </c>
      <c r="J296" s="30">
        <v>151</v>
      </c>
      <c r="K296" s="37">
        <f>L296-J296</f>
        <v>149</v>
      </c>
      <c r="L296" s="30">
        <v>300</v>
      </c>
      <c r="M296" s="30">
        <v>149</v>
      </c>
      <c r="N296" s="37">
        <f>O296-M296</f>
        <v>21</v>
      </c>
      <c r="O296" s="30">
        <v>170</v>
      </c>
      <c r="P296" s="30">
        <v>146</v>
      </c>
      <c r="Q296" s="37">
        <f>R296-P296</f>
        <v>11</v>
      </c>
      <c r="R296" s="30">
        <v>157</v>
      </c>
      <c r="S296" s="36">
        <v>0.13</v>
      </c>
      <c r="T296" s="81">
        <v>0</v>
      </c>
      <c r="U296" s="81"/>
      <c r="V296" s="64">
        <v>0</v>
      </c>
      <c r="W296" s="64">
        <v>0</v>
      </c>
      <c r="X296" s="64">
        <v>0</v>
      </c>
      <c r="Y296" s="64">
        <v>0</v>
      </c>
      <c r="Z296" s="64">
        <v>0</v>
      </c>
      <c r="AA296" s="64">
        <v>0</v>
      </c>
      <c r="AB296" s="64">
        <v>0</v>
      </c>
      <c r="AC296" s="64">
        <v>0</v>
      </c>
      <c r="AD296" s="64">
        <v>0</v>
      </c>
      <c r="AE296" s="64">
        <v>0</v>
      </c>
      <c r="AF296" s="64">
        <v>0</v>
      </c>
      <c r="AG296" s="64">
        <v>0</v>
      </c>
      <c r="AH296" s="64">
        <v>0</v>
      </c>
      <c r="AI296" s="64">
        <v>0</v>
      </c>
      <c r="AJ296" s="64">
        <v>0</v>
      </c>
      <c r="AK296" s="64">
        <v>0</v>
      </c>
      <c r="AL296" s="64">
        <v>0</v>
      </c>
      <c r="AM296" s="64">
        <v>0</v>
      </c>
      <c r="AN296" s="64">
        <v>0</v>
      </c>
      <c r="AO296" s="64">
        <v>0</v>
      </c>
      <c r="AP296" s="64">
        <v>0</v>
      </c>
      <c r="AQ296" s="17">
        <v>0</v>
      </c>
      <c r="AR296" s="17">
        <v>0</v>
      </c>
      <c r="AS296" s="68">
        <f>IFERROR($V296*$V$2+$W296*$W$2+IF($X$2=0,0,$X296/$X$2)+$Y296*$Y$2+$Z296*$Z$2+$AA296*$AA$2+$AC296*$AC$2+IF($AD$2=0,0,$AD296/$AD$2)+$AE$2*$AE296+$AH296*$AH$2+IF($AI$2=0,0,$AI296/$AI$2)+$AJ296*$AJ$2+IF($AL$2=0,0,$AL296/$AL$2)+$AM296*$AM$2+$AN296*$AN$2+$AO296*$AO$2+$AP296*$AP$2,0)</f>
        <v>0</v>
      </c>
      <c r="AT296" s="72" t="str">
        <f>IFERROR($AS296/$T296,"-")</f>
        <v>-</v>
      </c>
    </row>
    <row r="297" spans="1:46" x14ac:dyDescent="0.3">
      <c r="A297" s="94" t="s">
        <v>454</v>
      </c>
      <c r="B297" s="19" t="s">
        <v>42</v>
      </c>
      <c r="C297" s="19" t="s">
        <v>40</v>
      </c>
      <c r="D297" s="19">
        <v>9</v>
      </c>
      <c r="E297" s="19">
        <v>7</v>
      </c>
      <c r="F297" s="19">
        <v>17</v>
      </c>
      <c r="G297" s="19">
        <v>9</v>
      </c>
      <c r="H297" s="93" t="s">
        <v>453</v>
      </c>
      <c r="I297" s="21" t="s">
        <v>295</v>
      </c>
      <c r="J297" s="30">
        <v>300</v>
      </c>
      <c r="K297" s="37">
        <f>L297-J297</f>
        <v>0</v>
      </c>
      <c r="L297" s="30">
        <v>300</v>
      </c>
      <c r="M297" s="30">
        <v>156</v>
      </c>
      <c r="N297" s="37">
        <f>O297-M297</f>
        <v>9</v>
      </c>
      <c r="O297" s="30">
        <v>165</v>
      </c>
      <c r="P297" s="30">
        <v>134</v>
      </c>
      <c r="Q297" s="37">
        <f>R297-P297</f>
        <v>14</v>
      </c>
      <c r="R297" s="30">
        <v>148</v>
      </c>
      <c r="S297" s="36">
        <v>0.04</v>
      </c>
      <c r="T297" s="81">
        <v>13</v>
      </c>
      <c r="U297" s="81"/>
      <c r="V297" s="64">
        <v>0</v>
      </c>
      <c r="W297" s="64">
        <v>0</v>
      </c>
      <c r="X297" s="64">
        <v>0</v>
      </c>
      <c r="Y297" s="64">
        <v>0</v>
      </c>
      <c r="Z297" s="64">
        <v>0</v>
      </c>
      <c r="AA297" s="64">
        <v>0</v>
      </c>
      <c r="AB297" s="64">
        <v>0</v>
      </c>
      <c r="AC297" s="64">
        <v>35</v>
      </c>
      <c r="AD297" s="64">
        <v>216</v>
      </c>
      <c r="AE297" s="64">
        <v>0</v>
      </c>
      <c r="AF297" s="64">
        <v>8</v>
      </c>
      <c r="AG297" s="64">
        <v>48</v>
      </c>
      <c r="AH297" s="64">
        <v>35</v>
      </c>
      <c r="AI297" s="64">
        <v>240</v>
      </c>
      <c r="AJ297" s="64">
        <v>2</v>
      </c>
      <c r="AK297" s="64">
        <v>14</v>
      </c>
      <c r="AL297" s="64">
        <v>63</v>
      </c>
      <c r="AM297" s="64">
        <v>0</v>
      </c>
      <c r="AN297" s="64">
        <v>0</v>
      </c>
      <c r="AO297" s="64">
        <v>2</v>
      </c>
      <c r="AP297" s="64">
        <v>0</v>
      </c>
      <c r="AQ297" s="17">
        <v>0</v>
      </c>
      <c r="AR297" s="17">
        <v>0</v>
      </c>
      <c r="AS297" s="68">
        <f>IFERROR($V297*$V$2+$W297*$W$2+IF($X$2=0,0,$X297/$X$2)+$Y297*$Y$2+$Z297*$Z$2+$AA297*$AA$2+$AC297*$AC$2+IF($AD$2=0,0,$AD297/$AD$2)+$AE$2*$AE297+$AH297*$AH$2+IF($AI$2=0,0,$AI297/$AI$2)+$AJ297*$AJ$2+IF($AL$2=0,0,$AL297/$AL$2)+$AM297*$AM$2+$AN297*$AN$2+$AO297*$AO$2+$AP297*$AP$2,0)</f>
        <v>57.6</v>
      </c>
      <c r="AT297" s="72">
        <f>IFERROR($AS297/$T297,"-")</f>
        <v>4.430769230769231</v>
      </c>
    </row>
    <row r="298" spans="1:46" x14ac:dyDescent="0.3">
      <c r="A298" s="94" t="s">
        <v>178</v>
      </c>
      <c r="B298" s="19" t="s">
        <v>43</v>
      </c>
      <c r="C298" s="19" t="s">
        <v>40</v>
      </c>
      <c r="D298" s="19">
        <v>9</v>
      </c>
      <c r="E298" s="19">
        <v>7</v>
      </c>
      <c r="F298" s="19">
        <v>17</v>
      </c>
      <c r="G298" s="19">
        <v>9</v>
      </c>
      <c r="H298" s="93" t="s">
        <v>436</v>
      </c>
      <c r="I298" s="21" t="s">
        <v>295</v>
      </c>
      <c r="J298" s="30">
        <v>79</v>
      </c>
      <c r="K298" s="37">
        <f>L298-J298</f>
        <v>-6</v>
      </c>
      <c r="L298" s="30">
        <v>73</v>
      </c>
      <c r="M298" s="30">
        <v>71</v>
      </c>
      <c r="N298" s="37">
        <f>O298-M298</f>
        <v>0</v>
      </c>
      <c r="O298" s="30">
        <v>71</v>
      </c>
      <c r="P298" s="30">
        <v>74</v>
      </c>
      <c r="Q298" s="37">
        <f>R298-P298</f>
        <v>2</v>
      </c>
      <c r="R298" s="30">
        <v>76</v>
      </c>
      <c r="S298" s="36">
        <v>0.9</v>
      </c>
      <c r="T298" s="81">
        <v>9</v>
      </c>
      <c r="U298" s="81"/>
      <c r="V298" s="64">
        <v>0</v>
      </c>
      <c r="W298" s="64">
        <v>0</v>
      </c>
      <c r="X298" s="64">
        <v>0</v>
      </c>
      <c r="Y298" s="64">
        <v>0</v>
      </c>
      <c r="Z298" s="64">
        <v>0</v>
      </c>
      <c r="AA298" s="64">
        <v>0</v>
      </c>
      <c r="AB298" s="64">
        <v>0</v>
      </c>
      <c r="AC298" s="64">
        <v>0</v>
      </c>
      <c r="AD298" s="64">
        <v>0</v>
      </c>
      <c r="AE298" s="64">
        <v>0</v>
      </c>
      <c r="AF298" s="64">
        <v>0</v>
      </c>
      <c r="AG298" s="64">
        <v>49</v>
      </c>
      <c r="AH298" s="64">
        <v>30</v>
      </c>
      <c r="AI298" s="64">
        <v>528</v>
      </c>
      <c r="AJ298" s="64">
        <v>4</v>
      </c>
      <c r="AK298" s="64">
        <v>15</v>
      </c>
      <c r="AL298" s="64">
        <v>3</v>
      </c>
      <c r="AM298" s="64">
        <v>0</v>
      </c>
      <c r="AN298" s="64">
        <v>0</v>
      </c>
      <c r="AO298" s="64">
        <v>0</v>
      </c>
      <c r="AP298" s="64">
        <v>1</v>
      </c>
      <c r="AQ298" s="17">
        <v>0</v>
      </c>
      <c r="AR298" s="17">
        <v>0</v>
      </c>
      <c r="AS298" s="68">
        <f>IFERROR($V298*$V$2+$W298*$W$2+IF($X$2=0,0,$X298/$X$2)+$Y298*$Y$2+$Z298*$Z$2+$AA298*$AA$2+$AC298*$AC$2+IF($AD$2=0,0,$AD298/$AD$2)+$AE$2*$AE298+$AH298*$AH$2+IF($AI$2=0,0,$AI298/$AI$2)+$AJ298*$AJ$2+IF($AL$2=0,0,$AL298/$AL$2)+$AM298*$AM$2+$AN298*$AN$2+$AO298*$AO$2+$AP298*$AP$2,0)</f>
        <v>74.8</v>
      </c>
      <c r="AT298" s="72">
        <f>IFERROR($AS298/$T298,"-")</f>
        <v>8.31111111111111</v>
      </c>
    </row>
    <row r="299" spans="1:46" x14ac:dyDescent="0.3">
      <c r="A299" s="94" t="s">
        <v>470</v>
      </c>
      <c r="B299" s="19" t="s">
        <v>43</v>
      </c>
      <c r="C299" s="19" t="s">
        <v>40</v>
      </c>
      <c r="D299" s="19">
        <v>9</v>
      </c>
      <c r="E299" s="19">
        <v>7</v>
      </c>
      <c r="F299" s="19">
        <v>17</v>
      </c>
      <c r="G299" s="19">
        <v>9</v>
      </c>
      <c r="H299" s="93" t="s">
        <v>469</v>
      </c>
      <c r="I299" s="21" t="s">
        <v>295</v>
      </c>
      <c r="J299" s="30">
        <v>192</v>
      </c>
      <c r="K299" s="37">
        <f>L299-J299</f>
        <v>108</v>
      </c>
      <c r="L299" s="30">
        <v>300</v>
      </c>
      <c r="M299" s="30">
        <v>211</v>
      </c>
      <c r="N299" s="37">
        <f>O299-M299</f>
        <v>15</v>
      </c>
      <c r="O299" s="30">
        <v>226</v>
      </c>
      <c r="P299" s="30">
        <v>210</v>
      </c>
      <c r="Q299" s="37">
        <f>R299-P299</f>
        <v>-14</v>
      </c>
      <c r="R299" s="30">
        <v>196</v>
      </c>
      <c r="S299" s="36">
        <v>0.04</v>
      </c>
      <c r="T299" s="81">
        <v>16</v>
      </c>
      <c r="U299" s="81"/>
      <c r="V299" s="64">
        <v>0</v>
      </c>
      <c r="W299" s="64">
        <v>1</v>
      </c>
      <c r="X299" s="64">
        <v>0</v>
      </c>
      <c r="Y299" s="64">
        <v>0</v>
      </c>
      <c r="Z299" s="64">
        <v>0</v>
      </c>
      <c r="AA299" s="64">
        <v>0</v>
      </c>
      <c r="AB299" s="64">
        <v>0</v>
      </c>
      <c r="AC299" s="64">
        <v>2</v>
      </c>
      <c r="AD299" s="64">
        <v>2</v>
      </c>
      <c r="AE299" s="64">
        <v>0</v>
      </c>
      <c r="AF299" s="64">
        <v>0</v>
      </c>
      <c r="AG299" s="64">
        <v>78</v>
      </c>
      <c r="AH299" s="64">
        <v>59</v>
      </c>
      <c r="AI299" s="64">
        <v>604</v>
      </c>
      <c r="AJ299" s="64">
        <v>2</v>
      </c>
      <c r="AK299" s="64">
        <v>34</v>
      </c>
      <c r="AL299" s="64">
        <v>171</v>
      </c>
      <c r="AM299" s="64">
        <v>0</v>
      </c>
      <c r="AN299" s="64">
        <v>2</v>
      </c>
      <c r="AO299" s="64">
        <v>2</v>
      </c>
      <c r="AP299" s="64">
        <v>1</v>
      </c>
      <c r="AQ299" s="17">
        <v>0</v>
      </c>
      <c r="AR299" s="17">
        <v>0</v>
      </c>
      <c r="AS299" s="68">
        <f>IFERROR($V299*$V$2+$W299*$W$2+IF($X$2=0,0,$X299/$X$2)+$Y299*$Y$2+$Z299*$Z$2+$AA299*$AA$2+$AC299*$AC$2+IF($AD$2=0,0,$AD299/$AD$2)+$AE$2*$AE299+$AH299*$AH$2+IF($AI$2=0,0,$AI299/$AI$2)+$AJ299*$AJ$2+IF($AL$2=0,0,$AL299/$AL$2)+$AM299*$AM$2+$AN299*$AN$2+$AO299*$AO$2+$AP299*$AP$2,0)</f>
        <v>74.599999999999994</v>
      </c>
      <c r="AT299" s="72">
        <f>IFERROR($AS299/$T299,"-")</f>
        <v>4.6624999999999996</v>
      </c>
    </row>
    <row r="300" spans="1:46" x14ac:dyDescent="0.3">
      <c r="A300" s="94" t="s">
        <v>428</v>
      </c>
      <c r="B300" s="19" t="s">
        <v>43</v>
      </c>
      <c r="C300" s="19" t="s">
        <v>40</v>
      </c>
      <c r="D300" s="19">
        <v>9</v>
      </c>
      <c r="E300" s="19">
        <v>7</v>
      </c>
      <c r="F300" s="19">
        <v>17</v>
      </c>
      <c r="G300" s="19">
        <v>9</v>
      </c>
      <c r="H300" s="93" t="s">
        <v>436</v>
      </c>
      <c r="I300" s="21" t="s">
        <v>295</v>
      </c>
      <c r="J300" s="30">
        <v>300</v>
      </c>
      <c r="K300" s="37">
        <f>L300-J300</f>
        <v>-172</v>
      </c>
      <c r="L300" s="30">
        <v>128</v>
      </c>
      <c r="M300" s="30">
        <v>191</v>
      </c>
      <c r="N300" s="37">
        <f>O300-M300</f>
        <v>0</v>
      </c>
      <c r="O300" s="30">
        <v>191</v>
      </c>
      <c r="P300" s="30">
        <v>184</v>
      </c>
      <c r="Q300" s="37">
        <f>R300-P300</f>
        <v>2</v>
      </c>
      <c r="R300" s="30">
        <v>186</v>
      </c>
      <c r="S300" s="36">
        <v>0.18</v>
      </c>
      <c r="T300" s="81" t="s">
        <v>295</v>
      </c>
      <c r="U300" s="81"/>
      <c r="V300" s="64" t="s">
        <v>295</v>
      </c>
      <c r="W300" s="64" t="s">
        <v>295</v>
      </c>
      <c r="X300" s="64" t="s">
        <v>295</v>
      </c>
      <c r="Y300" s="64" t="s">
        <v>295</v>
      </c>
      <c r="Z300" s="64" t="s">
        <v>295</v>
      </c>
      <c r="AA300" s="64" t="s">
        <v>295</v>
      </c>
      <c r="AB300" s="64" t="s">
        <v>295</v>
      </c>
      <c r="AC300" s="64" t="s">
        <v>295</v>
      </c>
      <c r="AD300" s="64" t="s">
        <v>295</v>
      </c>
      <c r="AE300" s="64" t="s">
        <v>295</v>
      </c>
      <c r="AF300" s="64" t="s">
        <v>295</v>
      </c>
      <c r="AG300" s="64" t="s">
        <v>295</v>
      </c>
      <c r="AH300" s="64" t="s">
        <v>295</v>
      </c>
      <c r="AI300" s="64" t="s">
        <v>295</v>
      </c>
      <c r="AJ300" s="64" t="s">
        <v>295</v>
      </c>
      <c r="AK300" s="64" t="s">
        <v>295</v>
      </c>
      <c r="AL300" s="64" t="s">
        <v>295</v>
      </c>
      <c r="AM300" s="64" t="s">
        <v>295</v>
      </c>
      <c r="AN300" s="64" t="s">
        <v>295</v>
      </c>
      <c r="AO300" s="64" t="s">
        <v>295</v>
      </c>
      <c r="AP300" s="64" t="s">
        <v>295</v>
      </c>
      <c r="AQ300" s="17">
        <v>0</v>
      </c>
      <c r="AR300" s="17">
        <v>0</v>
      </c>
      <c r="AS300" s="68">
        <f>IFERROR($V300*$V$2+$W300*$W$2+IF($X$2=0,0,$X300/$X$2)+$Y300*$Y$2+$Z300*$Z$2+$AA300*$AA$2+$AC300*$AC$2+IF($AD$2=0,0,$AD300/$AD$2)+$AE$2*$AE300+$AH300*$AH$2+IF($AI$2=0,0,$AI300/$AI$2)+$AJ300*$AJ$2+IF($AL$2=0,0,$AL300/$AL$2)+$AM300*$AM$2+$AN300*$AN$2+$AO300*$AO$2+$AP300*$AP$2,0)</f>
        <v>0</v>
      </c>
      <c r="AT300" s="72" t="str">
        <f>IFERROR($AS300/$T300,"-")</f>
        <v>-</v>
      </c>
    </row>
    <row r="301" spans="1:46" x14ac:dyDescent="0.3">
      <c r="A301" s="94" t="s">
        <v>428</v>
      </c>
      <c r="B301" s="19" t="s">
        <v>43</v>
      </c>
      <c r="C301" s="19" t="s">
        <v>40</v>
      </c>
      <c r="D301" s="19">
        <v>9</v>
      </c>
      <c r="E301" s="19">
        <v>7</v>
      </c>
      <c r="F301" s="19">
        <v>17</v>
      </c>
      <c r="G301" s="19">
        <v>9</v>
      </c>
      <c r="H301" s="93"/>
      <c r="I301" s="21" t="s">
        <v>295</v>
      </c>
      <c r="J301" s="30">
        <v>300</v>
      </c>
      <c r="K301" s="37">
        <f>L301-J301</f>
        <v>0</v>
      </c>
      <c r="L301" s="30">
        <v>300</v>
      </c>
      <c r="M301" s="30">
        <v>191</v>
      </c>
      <c r="N301" s="37">
        <f>O301-M301</f>
        <v>109</v>
      </c>
      <c r="O301" s="30">
        <v>300</v>
      </c>
      <c r="P301" s="30">
        <v>184</v>
      </c>
      <c r="Q301" s="37">
        <f>R301-P301</f>
        <v>116</v>
      </c>
      <c r="R301" s="30">
        <v>300</v>
      </c>
      <c r="S301" s="36">
        <v>0.02</v>
      </c>
      <c r="T301" s="81">
        <v>0</v>
      </c>
      <c r="U301" s="81"/>
      <c r="V301" s="64" t="s">
        <v>295</v>
      </c>
      <c r="W301" s="64" t="s">
        <v>295</v>
      </c>
      <c r="X301" s="64" t="s">
        <v>295</v>
      </c>
      <c r="Y301" s="64" t="s">
        <v>295</v>
      </c>
      <c r="Z301" s="64" t="s">
        <v>295</v>
      </c>
      <c r="AA301" s="64" t="s">
        <v>295</v>
      </c>
      <c r="AB301" s="64" t="s">
        <v>295</v>
      </c>
      <c r="AC301" s="64" t="s">
        <v>295</v>
      </c>
      <c r="AD301" s="64" t="s">
        <v>295</v>
      </c>
      <c r="AE301" s="64" t="s">
        <v>295</v>
      </c>
      <c r="AF301" s="64" t="s">
        <v>295</v>
      </c>
      <c r="AG301" s="64" t="s">
        <v>295</v>
      </c>
      <c r="AH301" s="64" t="s">
        <v>295</v>
      </c>
      <c r="AI301" s="64" t="s">
        <v>295</v>
      </c>
      <c r="AJ301" s="64" t="s">
        <v>295</v>
      </c>
      <c r="AK301" s="64" t="s">
        <v>295</v>
      </c>
      <c r="AL301" s="64" t="s">
        <v>295</v>
      </c>
      <c r="AM301" s="64" t="s">
        <v>295</v>
      </c>
      <c r="AN301" s="64" t="s">
        <v>295</v>
      </c>
      <c r="AO301" s="64" t="s">
        <v>295</v>
      </c>
      <c r="AP301" s="64" t="s">
        <v>295</v>
      </c>
      <c r="AQ301" s="17">
        <v>0</v>
      </c>
      <c r="AR301" s="17">
        <v>0</v>
      </c>
      <c r="AS301" s="68">
        <f>IFERROR($V301*$V$2+$W301*$W$2+IF($X$2=0,0,$X301/$X$2)+$Y301*$Y$2+$Z301*$Z$2+$AA301*$AA$2+$AC301*$AC$2+IF($AD$2=0,0,$AD301/$AD$2)+$AE$2*$AE301+$AH301*$AH$2+IF($AI$2=0,0,$AI301/$AI$2)+$AJ301*$AJ$2+IF($AL$2=0,0,$AL301/$AL$2)+$AM301*$AM$2+$AN301*$AN$2+$AO301*$AO$2+$AP301*$AP$2,0)</f>
        <v>0</v>
      </c>
      <c r="AT301" s="72" t="str">
        <f>IFERROR($AS301/$T301,"-")</f>
        <v>-</v>
      </c>
    </row>
    <row r="302" spans="1:46" x14ac:dyDescent="0.3">
      <c r="A302" s="94" t="s">
        <v>228</v>
      </c>
      <c r="B302" s="19" t="s">
        <v>45</v>
      </c>
      <c r="C302" s="19" t="s">
        <v>40</v>
      </c>
      <c r="D302" s="19">
        <v>9</v>
      </c>
      <c r="E302" s="19">
        <v>7</v>
      </c>
      <c r="F302" s="19">
        <v>17</v>
      </c>
      <c r="G302" s="19">
        <v>9</v>
      </c>
      <c r="H302" s="93" t="s">
        <v>436</v>
      </c>
      <c r="I302" s="21" t="s">
        <v>295</v>
      </c>
      <c r="J302" s="30">
        <v>38</v>
      </c>
      <c r="K302" s="37">
        <f>L302-J302</f>
        <v>-2</v>
      </c>
      <c r="L302" s="30">
        <v>36</v>
      </c>
      <c r="M302" s="30">
        <v>37</v>
      </c>
      <c r="N302" s="37">
        <f>O302-M302</f>
        <v>-1</v>
      </c>
      <c r="O302" s="30">
        <v>36</v>
      </c>
      <c r="P302" s="30">
        <v>33</v>
      </c>
      <c r="Q302" s="37">
        <f>R302-P302</f>
        <v>1</v>
      </c>
      <c r="R302" s="30">
        <v>34</v>
      </c>
      <c r="S302" s="36">
        <v>1</v>
      </c>
      <c r="T302" s="81">
        <v>14</v>
      </c>
      <c r="U302" s="81"/>
      <c r="V302" s="64">
        <v>0</v>
      </c>
      <c r="W302" s="64">
        <v>0</v>
      </c>
      <c r="X302" s="64">
        <v>0</v>
      </c>
      <c r="Y302" s="64">
        <v>0</v>
      </c>
      <c r="Z302" s="64">
        <v>0</v>
      </c>
      <c r="AA302" s="64">
        <v>0</v>
      </c>
      <c r="AB302" s="64">
        <v>0</v>
      </c>
      <c r="AC302" s="64">
        <v>0</v>
      </c>
      <c r="AD302" s="64">
        <v>0</v>
      </c>
      <c r="AE302" s="64">
        <v>0</v>
      </c>
      <c r="AF302" s="64">
        <v>0</v>
      </c>
      <c r="AG302" s="64">
        <v>114</v>
      </c>
      <c r="AH302" s="64">
        <v>87</v>
      </c>
      <c r="AI302" s="64">
        <v>952</v>
      </c>
      <c r="AJ302" s="64">
        <v>11</v>
      </c>
      <c r="AK302" s="64">
        <v>54</v>
      </c>
      <c r="AL302" s="64">
        <v>0</v>
      </c>
      <c r="AM302" s="64">
        <v>0</v>
      </c>
      <c r="AN302" s="64">
        <v>0</v>
      </c>
      <c r="AO302" s="64">
        <v>3</v>
      </c>
      <c r="AP302" s="64">
        <v>2</v>
      </c>
      <c r="AQ302" s="17">
        <v>0</v>
      </c>
      <c r="AR302" s="17">
        <v>0</v>
      </c>
      <c r="AS302" s="68">
        <f>IFERROR($V302*$V$2+$W302*$W$2+IF($X$2=0,0,$X302/$X$2)+$Y302*$Y$2+$Z302*$Z$2+$AA302*$AA$2+$AC302*$AC$2+IF($AD$2=0,0,$AD302/$AD$2)+$AE$2*$AE302+$AH302*$AH$2+IF($AI$2=0,0,$AI302/$AI$2)+$AJ302*$AJ$2+IF($AL$2=0,0,$AL302/$AL$2)+$AM302*$AM$2+$AN302*$AN$2+$AO302*$AO$2+$AP302*$AP$2,0)</f>
        <v>157.19999999999999</v>
      </c>
      <c r="AT302" s="72">
        <f>IFERROR($AS302/$T302,"-")</f>
        <v>11.228571428571428</v>
      </c>
    </row>
    <row r="303" spans="1:46" x14ac:dyDescent="0.3">
      <c r="A303" s="94" t="s">
        <v>358</v>
      </c>
      <c r="B303" s="19" t="s">
        <v>44</v>
      </c>
      <c r="C303" s="19" t="s">
        <v>40</v>
      </c>
      <c r="D303" s="19">
        <v>9</v>
      </c>
      <c r="E303" s="19">
        <v>7</v>
      </c>
      <c r="F303" s="19">
        <v>17</v>
      </c>
      <c r="G303" s="19">
        <v>9</v>
      </c>
      <c r="H303" s="93" t="s">
        <v>436</v>
      </c>
      <c r="I303" s="21" t="s">
        <v>295</v>
      </c>
      <c r="J303" s="30">
        <v>97</v>
      </c>
      <c r="K303" s="37">
        <f>L303-J303</f>
        <v>1</v>
      </c>
      <c r="L303" s="30">
        <v>98</v>
      </c>
      <c r="M303" s="30">
        <v>102</v>
      </c>
      <c r="N303" s="37">
        <f>O303-M303</f>
        <v>2</v>
      </c>
      <c r="O303" s="30">
        <v>104</v>
      </c>
      <c r="P303" s="30">
        <v>105</v>
      </c>
      <c r="Q303" s="37">
        <f>R303-P303</f>
        <v>0</v>
      </c>
      <c r="R303" s="30">
        <v>105</v>
      </c>
      <c r="S303" s="36">
        <v>0.86</v>
      </c>
      <c r="T303" s="81">
        <v>16</v>
      </c>
      <c r="U303" s="81"/>
      <c r="V303" s="64">
        <v>379</v>
      </c>
      <c r="W303" s="64">
        <v>164</v>
      </c>
      <c r="X303" s="64">
        <v>4166</v>
      </c>
      <c r="Y303" s="64">
        <v>29</v>
      </c>
      <c r="Z303" s="64">
        <v>11</v>
      </c>
      <c r="AA303" s="64">
        <v>26</v>
      </c>
      <c r="AB303" s="64">
        <v>204</v>
      </c>
      <c r="AC303" s="64">
        <v>26</v>
      </c>
      <c r="AD303" s="64">
        <v>48</v>
      </c>
      <c r="AE303" s="64">
        <v>5</v>
      </c>
      <c r="AF303" s="64">
        <v>8</v>
      </c>
      <c r="AG303" s="64">
        <v>0</v>
      </c>
      <c r="AH303" s="64">
        <v>0</v>
      </c>
      <c r="AI303" s="64">
        <v>0</v>
      </c>
      <c r="AJ303" s="64">
        <v>0</v>
      </c>
      <c r="AK303" s="64">
        <v>0</v>
      </c>
      <c r="AL303" s="64">
        <v>0</v>
      </c>
      <c r="AM303" s="64">
        <v>0</v>
      </c>
      <c r="AN303" s="64">
        <v>2</v>
      </c>
      <c r="AO303" s="64">
        <v>9</v>
      </c>
      <c r="AP303" s="64">
        <v>3</v>
      </c>
      <c r="AQ303" s="17">
        <v>0</v>
      </c>
      <c r="AR303" s="17">
        <v>0</v>
      </c>
      <c r="AS303" s="68">
        <f>IFERROR($V303*$V$2+$W303*$W$2+IF($X$2=0,0,$X303/$X$2)+$Y303*$Y$2+$Z303*$Z$2+$AA303*$AA$2+$AC303*$AC$2+IF($AD$2=0,0,$AD303/$AD$2)+$AE$2*$AE303+$AH303*$AH$2+IF($AI$2=0,0,$AI303/$AI$2)+$AJ303*$AJ$2+IF($AL$2=0,0,$AL303/$AL$2)+$AM303*$AM$2+$AN303*$AN$2+$AO303*$AO$2+$AP303*$AP$2,0)</f>
        <v>304.44</v>
      </c>
      <c r="AT303" s="72">
        <f>IFERROR($AS303/$T303,"-")</f>
        <v>19.0275</v>
      </c>
    </row>
    <row r="304" spans="1:46" x14ac:dyDescent="0.3">
      <c r="A304" s="94" t="s">
        <v>229</v>
      </c>
      <c r="B304" s="19" t="s">
        <v>42</v>
      </c>
      <c r="C304" s="19" t="s">
        <v>40</v>
      </c>
      <c r="D304" s="19">
        <v>9</v>
      </c>
      <c r="E304" s="19">
        <v>7</v>
      </c>
      <c r="F304" s="19">
        <v>17</v>
      </c>
      <c r="G304" s="19">
        <v>9</v>
      </c>
      <c r="H304" s="93" t="s">
        <v>558</v>
      </c>
      <c r="I304" s="21" t="s">
        <v>295</v>
      </c>
      <c r="J304" s="30">
        <v>75</v>
      </c>
      <c r="K304" s="37">
        <f>L304-J304</f>
        <v>-18</v>
      </c>
      <c r="L304" s="30">
        <v>57</v>
      </c>
      <c r="M304" s="30">
        <v>68</v>
      </c>
      <c r="N304" s="37">
        <f>O304-M304</f>
        <v>-2</v>
      </c>
      <c r="O304" s="30">
        <v>66</v>
      </c>
      <c r="P304" s="30">
        <v>79</v>
      </c>
      <c r="Q304" s="37">
        <f>R304-P304</f>
        <v>-4</v>
      </c>
      <c r="R304" s="30">
        <v>75</v>
      </c>
      <c r="S304" s="36">
        <v>0.91</v>
      </c>
      <c r="T304" s="81">
        <v>13</v>
      </c>
      <c r="U304" s="81"/>
      <c r="V304" s="64">
        <v>0</v>
      </c>
      <c r="W304" s="64">
        <v>0</v>
      </c>
      <c r="X304" s="64">
        <v>0</v>
      </c>
      <c r="Y304" s="64">
        <v>0</v>
      </c>
      <c r="Z304" s="64">
        <v>0</v>
      </c>
      <c r="AA304" s="64">
        <v>0</v>
      </c>
      <c r="AB304" s="64">
        <v>0</v>
      </c>
      <c r="AC304" s="64">
        <v>144</v>
      </c>
      <c r="AD304" s="64">
        <v>490</v>
      </c>
      <c r="AE304" s="64">
        <v>3</v>
      </c>
      <c r="AF304" s="64">
        <v>30</v>
      </c>
      <c r="AG304" s="64">
        <v>25</v>
      </c>
      <c r="AH304" s="64">
        <v>19</v>
      </c>
      <c r="AI304" s="64">
        <v>304</v>
      </c>
      <c r="AJ304" s="64">
        <v>1</v>
      </c>
      <c r="AK304" s="64">
        <v>10</v>
      </c>
      <c r="AL304" s="64">
        <v>0</v>
      </c>
      <c r="AM304" s="64">
        <v>0</v>
      </c>
      <c r="AN304" s="64">
        <v>0</v>
      </c>
      <c r="AO304" s="64">
        <v>5</v>
      </c>
      <c r="AP304" s="64">
        <v>4</v>
      </c>
      <c r="AQ304" s="17">
        <v>0</v>
      </c>
      <c r="AR304" s="17">
        <v>0</v>
      </c>
      <c r="AS304" s="68">
        <f>IFERROR($V304*$V$2+$W304*$W$2+IF($X$2=0,0,$X304/$X$2)+$Y304*$Y$2+$Z304*$Z$2+$AA304*$AA$2+$AC304*$AC$2+IF($AD$2=0,0,$AD304/$AD$2)+$AE$2*$AE304+$AH304*$AH$2+IF($AI$2=0,0,$AI304/$AI$2)+$AJ304*$AJ$2+IF($AL$2=0,0,$AL304/$AL$2)+$AM304*$AM$2+$AN304*$AN$2+$AO304*$AO$2+$AP304*$AP$2,0)</f>
        <v>95.4</v>
      </c>
      <c r="AT304" s="72">
        <f>IFERROR($AS304/$T304,"-")</f>
        <v>7.338461538461539</v>
      </c>
    </row>
    <row r="305" spans="1:46" x14ac:dyDescent="0.3">
      <c r="A305" s="94" t="s">
        <v>169</v>
      </c>
      <c r="B305" s="19" t="s">
        <v>43</v>
      </c>
      <c r="C305" s="19" t="s">
        <v>40</v>
      </c>
      <c r="D305" s="20">
        <v>9</v>
      </c>
      <c r="E305" s="20">
        <v>7</v>
      </c>
      <c r="F305" s="19">
        <v>17</v>
      </c>
      <c r="G305" s="19">
        <v>9</v>
      </c>
      <c r="H305" s="93" t="s">
        <v>436</v>
      </c>
      <c r="I305" s="21" t="s">
        <v>295</v>
      </c>
      <c r="J305" s="30">
        <v>193</v>
      </c>
      <c r="K305" s="37">
        <f>L305-J305</f>
        <v>-13</v>
      </c>
      <c r="L305" s="30">
        <v>180</v>
      </c>
      <c r="M305" s="30">
        <v>158</v>
      </c>
      <c r="N305" s="37">
        <f>O305-M305</f>
        <v>-7</v>
      </c>
      <c r="O305" s="30">
        <v>151</v>
      </c>
      <c r="P305" s="30">
        <v>161</v>
      </c>
      <c r="Q305" s="37">
        <f>R305-P305</f>
        <v>-6</v>
      </c>
      <c r="R305" s="30">
        <v>155</v>
      </c>
      <c r="S305" s="36">
        <v>0.2</v>
      </c>
      <c r="T305" s="81">
        <v>16</v>
      </c>
      <c r="U305" s="81"/>
      <c r="V305" s="64">
        <v>0</v>
      </c>
      <c r="W305" s="64">
        <v>0</v>
      </c>
      <c r="X305" s="64">
        <v>0</v>
      </c>
      <c r="Y305" s="64">
        <v>0</v>
      </c>
      <c r="Z305" s="64">
        <v>0</v>
      </c>
      <c r="AA305" s="64">
        <v>0</v>
      </c>
      <c r="AB305" s="64">
        <v>0</v>
      </c>
      <c r="AC305" s="64">
        <v>0</v>
      </c>
      <c r="AD305" s="64">
        <v>0</v>
      </c>
      <c r="AE305" s="64">
        <v>0</v>
      </c>
      <c r="AF305" s="64">
        <v>0</v>
      </c>
      <c r="AG305" s="64">
        <v>111</v>
      </c>
      <c r="AH305" s="64">
        <v>72</v>
      </c>
      <c r="AI305" s="64">
        <v>777</v>
      </c>
      <c r="AJ305" s="64">
        <v>6</v>
      </c>
      <c r="AK305" s="64">
        <v>43</v>
      </c>
      <c r="AL305" s="64">
        <v>0</v>
      </c>
      <c r="AM305" s="64">
        <v>0</v>
      </c>
      <c r="AN305" s="64">
        <v>0</v>
      </c>
      <c r="AO305" s="64">
        <v>0</v>
      </c>
      <c r="AP305" s="64">
        <v>0</v>
      </c>
      <c r="AQ305" s="17">
        <v>0</v>
      </c>
      <c r="AR305" s="17">
        <v>0</v>
      </c>
      <c r="AS305" s="68">
        <f>IFERROR($V305*$V$2+$W305*$W$2+IF($X$2=0,0,$X305/$X$2)+$Y305*$Y$2+$Z305*$Z$2+$AA305*$AA$2+$AC305*$AC$2+IF($AD$2=0,0,$AD305/$AD$2)+$AE$2*$AE305+$AH305*$AH$2+IF($AI$2=0,0,$AI305/$AI$2)+$AJ305*$AJ$2+IF($AL$2=0,0,$AL305/$AL$2)+$AM305*$AM$2+$AN305*$AN$2+$AO305*$AO$2+$AP305*$AP$2,0)</f>
        <v>113.7</v>
      </c>
      <c r="AT305" s="72">
        <f>IFERROR($AS305/$T305,"-")</f>
        <v>7.1062500000000002</v>
      </c>
    </row>
    <row r="306" spans="1:46" x14ac:dyDescent="0.3">
      <c r="A306" s="94" t="s">
        <v>210</v>
      </c>
      <c r="B306" s="19" t="s">
        <v>42</v>
      </c>
      <c r="C306" s="19" t="s">
        <v>40</v>
      </c>
      <c r="D306" s="20">
        <v>9</v>
      </c>
      <c r="E306" s="20">
        <v>7</v>
      </c>
      <c r="F306" s="19">
        <v>17</v>
      </c>
      <c r="G306" s="19">
        <v>9</v>
      </c>
      <c r="H306" s="93" t="s">
        <v>436</v>
      </c>
      <c r="I306" s="21" t="s">
        <v>295</v>
      </c>
      <c r="J306" s="30">
        <v>300</v>
      </c>
      <c r="K306" s="37">
        <f>L306-J306</f>
        <v>0</v>
      </c>
      <c r="L306" s="30">
        <v>300</v>
      </c>
      <c r="M306" s="30">
        <v>300</v>
      </c>
      <c r="N306" s="37">
        <f>O306-M306</f>
        <v>0</v>
      </c>
      <c r="O306" s="30">
        <v>300</v>
      </c>
      <c r="P306" s="30">
        <v>300</v>
      </c>
      <c r="Q306" s="37">
        <f>R306-P306</f>
        <v>0</v>
      </c>
      <c r="R306" s="30">
        <v>300</v>
      </c>
      <c r="S306" s="36">
        <v>0</v>
      </c>
      <c r="T306" s="81">
        <v>5</v>
      </c>
      <c r="U306" s="81"/>
      <c r="V306" s="64">
        <v>0</v>
      </c>
      <c r="W306" s="64">
        <v>0</v>
      </c>
      <c r="X306" s="64">
        <v>0</v>
      </c>
      <c r="Y306" s="64">
        <v>0</v>
      </c>
      <c r="Z306" s="64">
        <v>0</v>
      </c>
      <c r="AA306" s="64">
        <v>0</v>
      </c>
      <c r="AB306" s="64">
        <v>0</v>
      </c>
      <c r="AC306" s="64">
        <v>15</v>
      </c>
      <c r="AD306" s="64">
        <v>64</v>
      </c>
      <c r="AE306" s="64">
        <v>0</v>
      </c>
      <c r="AF306" s="64">
        <v>3</v>
      </c>
      <c r="AG306" s="64">
        <v>11</v>
      </c>
      <c r="AH306" s="64">
        <v>9</v>
      </c>
      <c r="AI306" s="64">
        <v>84</v>
      </c>
      <c r="AJ306" s="64">
        <v>0</v>
      </c>
      <c r="AK306" s="64">
        <v>4</v>
      </c>
      <c r="AL306" s="64">
        <v>15</v>
      </c>
      <c r="AM306" s="64">
        <v>0</v>
      </c>
      <c r="AN306" s="64">
        <v>0</v>
      </c>
      <c r="AO306" s="64">
        <v>0</v>
      </c>
      <c r="AP306" s="64">
        <v>0</v>
      </c>
      <c r="AQ306" s="17">
        <v>0</v>
      </c>
      <c r="AR306" s="17">
        <v>0</v>
      </c>
      <c r="AS306" s="68">
        <f>IFERROR($V306*$V$2+$W306*$W$2+IF($X$2=0,0,$X306/$X$2)+$Y306*$Y$2+$Z306*$Z$2+$AA306*$AA$2+$AC306*$AC$2+IF($AD$2=0,0,$AD306/$AD$2)+$AE$2*$AE306+$AH306*$AH$2+IF($AI$2=0,0,$AI306/$AI$2)+$AJ306*$AJ$2+IF($AL$2=0,0,$AL306/$AL$2)+$AM306*$AM$2+$AN306*$AN$2+$AO306*$AO$2+$AP306*$AP$2,0)</f>
        <v>14.8</v>
      </c>
      <c r="AT306" s="72">
        <f>IFERROR($AS306/$T306,"-")</f>
        <v>2.96</v>
      </c>
    </row>
    <row r="307" spans="1:46" x14ac:dyDescent="0.3">
      <c r="A307" s="94" t="s">
        <v>442</v>
      </c>
      <c r="B307" s="19" t="s">
        <v>42</v>
      </c>
      <c r="C307" s="19" t="s">
        <v>40</v>
      </c>
      <c r="D307" s="20">
        <v>9</v>
      </c>
      <c r="E307" s="20">
        <v>7</v>
      </c>
      <c r="F307" s="19">
        <v>17</v>
      </c>
      <c r="G307" s="19">
        <v>9</v>
      </c>
      <c r="H307" s="93" t="s">
        <v>436</v>
      </c>
      <c r="I307" s="21" t="s">
        <v>295</v>
      </c>
      <c r="J307" s="30">
        <v>300</v>
      </c>
      <c r="K307" s="37">
        <f>L307-J307</f>
        <v>0</v>
      </c>
      <c r="L307" s="30">
        <v>300</v>
      </c>
      <c r="M307" s="30">
        <v>229</v>
      </c>
      <c r="N307" s="37">
        <f>O307-M307</f>
        <v>71</v>
      </c>
      <c r="O307" s="30">
        <v>300</v>
      </c>
      <c r="P307" s="30">
        <v>255</v>
      </c>
      <c r="Q307" s="37">
        <f>R307-P307</f>
        <v>45</v>
      </c>
      <c r="R307" s="30">
        <v>300</v>
      </c>
      <c r="S307" s="36">
        <v>0.02</v>
      </c>
      <c r="T307" s="81">
        <v>0</v>
      </c>
      <c r="U307" s="81"/>
      <c r="V307" s="64" t="s">
        <v>295</v>
      </c>
      <c r="W307" s="64" t="s">
        <v>295</v>
      </c>
      <c r="X307" s="64" t="s">
        <v>295</v>
      </c>
      <c r="Y307" s="64" t="s">
        <v>295</v>
      </c>
      <c r="Z307" s="64" t="s">
        <v>295</v>
      </c>
      <c r="AA307" s="64" t="s">
        <v>295</v>
      </c>
      <c r="AB307" s="64" t="s">
        <v>295</v>
      </c>
      <c r="AC307" s="64" t="s">
        <v>295</v>
      </c>
      <c r="AD307" s="64" t="s">
        <v>295</v>
      </c>
      <c r="AE307" s="64" t="s">
        <v>295</v>
      </c>
      <c r="AF307" s="64" t="s">
        <v>295</v>
      </c>
      <c r="AG307" s="64" t="s">
        <v>295</v>
      </c>
      <c r="AH307" s="64" t="s">
        <v>295</v>
      </c>
      <c r="AI307" s="64" t="s">
        <v>295</v>
      </c>
      <c r="AJ307" s="64" t="s">
        <v>295</v>
      </c>
      <c r="AK307" s="64" t="s">
        <v>295</v>
      </c>
      <c r="AL307" s="64" t="s">
        <v>295</v>
      </c>
      <c r="AM307" s="64" t="s">
        <v>295</v>
      </c>
      <c r="AN307" s="64" t="s">
        <v>295</v>
      </c>
      <c r="AO307" s="64" t="s">
        <v>295</v>
      </c>
      <c r="AP307" s="64" t="s">
        <v>295</v>
      </c>
      <c r="AQ307" s="17">
        <v>0</v>
      </c>
      <c r="AR307" s="17">
        <v>0</v>
      </c>
      <c r="AS307" s="68">
        <f>IFERROR($V307*$V$2+$W307*$W$2+IF($X$2=0,0,$X307/$X$2)+$Y307*$Y$2+$Z307*$Z$2+$AA307*$AA$2+$AC307*$AC$2+IF($AD$2=0,0,$AD307/$AD$2)+$AE$2*$AE307+$AH307*$AH$2+IF($AI$2=0,0,$AI307/$AI$2)+$AJ307*$AJ$2+IF($AL$2=0,0,$AL307/$AL$2)+$AM307*$AM$2+$AN307*$AN$2+$AO307*$AO$2+$AP307*$AP$2,0)</f>
        <v>0</v>
      </c>
      <c r="AT307" s="72" t="str">
        <f>IFERROR($AS307/$T307,"-")</f>
        <v>-</v>
      </c>
    </row>
    <row r="308" spans="1:46" x14ac:dyDescent="0.3">
      <c r="A308" s="94" t="s">
        <v>176</v>
      </c>
      <c r="B308" s="19" t="s">
        <v>45</v>
      </c>
      <c r="C308" s="19" t="s">
        <v>40</v>
      </c>
      <c r="D308" s="20">
        <v>9</v>
      </c>
      <c r="E308" s="20">
        <v>7</v>
      </c>
      <c r="F308" s="19">
        <v>17</v>
      </c>
      <c r="G308" s="19">
        <v>9</v>
      </c>
      <c r="H308" s="93" t="s">
        <v>436</v>
      </c>
      <c r="I308" s="21" t="s">
        <v>295</v>
      </c>
      <c r="J308" s="30">
        <v>300</v>
      </c>
      <c r="K308" s="37">
        <f>L308-J308</f>
        <v>0</v>
      </c>
      <c r="L308" s="30">
        <v>300</v>
      </c>
      <c r="M308" s="30">
        <v>300</v>
      </c>
      <c r="N308" s="37">
        <f>O308-M308</f>
        <v>0</v>
      </c>
      <c r="O308" s="30">
        <v>300</v>
      </c>
      <c r="P308" s="30">
        <v>300</v>
      </c>
      <c r="Q308" s="37">
        <f>R308-P308</f>
        <v>0</v>
      </c>
      <c r="R308" s="30">
        <v>300</v>
      </c>
      <c r="S308" s="36">
        <v>0</v>
      </c>
      <c r="T308" s="81">
        <v>15</v>
      </c>
      <c r="U308" s="81"/>
      <c r="V308" s="64">
        <v>0</v>
      </c>
      <c r="W308" s="64">
        <v>0</v>
      </c>
      <c r="X308" s="64">
        <v>0</v>
      </c>
      <c r="Y308" s="64">
        <v>0</v>
      </c>
      <c r="Z308" s="64">
        <v>0</v>
      </c>
      <c r="AA308" s="64">
        <v>0</v>
      </c>
      <c r="AB308" s="64">
        <v>0</v>
      </c>
      <c r="AC308" s="64">
        <v>0</v>
      </c>
      <c r="AD308" s="64">
        <v>0</v>
      </c>
      <c r="AE308" s="64">
        <v>0</v>
      </c>
      <c r="AF308" s="64">
        <v>0</v>
      </c>
      <c r="AG308" s="64">
        <v>58</v>
      </c>
      <c r="AH308" s="64">
        <v>38</v>
      </c>
      <c r="AI308" s="64">
        <v>395</v>
      </c>
      <c r="AJ308" s="64">
        <v>0</v>
      </c>
      <c r="AK308" s="64">
        <v>21</v>
      </c>
      <c r="AL308" s="64">
        <v>0</v>
      </c>
      <c r="AM308" s="64">
        <v>0</v>
      </c>
      <c r="AN308" s="64">
        <v>0</v>
      </c>
      <c r="AO308" s="64">
        <v>0</v>
      </c>
      <c r="AP308" s="64">
        <v>0</v>
      </c>
      <c r="AQ308" s="17">
        <v>0</v>
      </c>
      <c r="AR308" s="17">
        <v>0</v>
      </c>
      <c r="AS308" s="68">
        <f>IFERROR($V308*$V$2+$W308*$W$2+IF($X$2=0,0,$X308/$X$2)+$Y308*$Y$2+$Z308*$Z$2+$AA308*$AA$2+$AC308*$AC$2+IF($AD$2=0,0,$AD308/$AD$2)+$AE$2*$AE308+$AH308*$AH$2+IF($AI$2=0,0,$AI308/$AI$2)+$AJ308*$AJ$2+IF($AL$2=0,0,$AL308/$AL$2)+$AM308*$AM$2+$AN308*$AN$2+$AO308*$AO$2+$AP308*$AP$2,0)</f>
        <v>39.5</v>
      </c>
      <c r="AT308" s="72">
        <f>IFERROR($AS308/$T308,"-")</f>
        <v>2.6333333333333333</v>
      </c>
    </row>
    <row r="309" spans="1:46" x14ac:dyDescent="0.3">
      <c r="A309" s="94"/>
      <c r="B309" s="19"/>
      <c r="C309" s="19"/>
      <c r="G309" s="19"/>
      <c r="H309" s="93"/>
      <c r="I309" s="21"/>
      <c r="J309" s="30"/>
      <c r="K309" s="37"/>
      <c r="L309" s="30"/>
      <c r="M309" s="30"/>
      <c r="N309" s="37"/>
      <c r="O309" s="30"/>
      <c r="P309" s="30"/>
      <c r="Q309" s="37"/>
      <c r="R309" s="30"/>
      <c r="S309" s="36"/>
      <c r="T309" s="81"/>
      <c r="U309" s="81"/>
      <c r="V309" s="64"/>
      <c r="W309" s="64"/>
      <c r="X309" s="64"/>
      <c r="Y309" s="64"/>
      <c r="Z309" s="64"/>
      <c r="AA309" s="64"/>
      <c r="AB309" s="64"/>
      <c r="AC309" s="64"/>
      <c r="AD309" s="64"/>
      <c r="AE309" s="64"/>
      <c r="AF309" s="64"/>
      <c r="AG309" s="64"/>
      <c r="AH309" s="64"/>
      <c r="AI309" s="64"/>
      <c r="AJ309" s="64"/>
      <c r="AK309" s="64"/>
      <c r="AL309" s="64"/>
      <c r="AM309" s="64"/>
      <c r="AN309" s="64"/>
      <c r="AO309" s="64"/>
      <c r="AP309" s="64"/>
      <c r="AQ309" s="30"/>
      <c r="AR309" s="30"/>
      <c r="AS309" s="68"/>
      <c r="AT309" s="72"/>
    </row>
    <row r="310" spans="1:46" x14ac:dyDescent="0.3">
      <c r="A310" s="94"/>
      <c r="B310" s="19"/>
      <c r="C310" s="19"/>
      <c r="G310" s="19"/>
      <c r="H310" s="93"/>
      <c r="I310" s="21"/>
      <c r="J310" s="30"/>
      <c r="K310" s="37"/>
      <c r="L310" s="30"/>
      <c r="M310" s="30"/>
      <c r="N310" s="37"/>
      <c r="O310" s="30"/>
      <c r="P310" s="30"/>
      <c r="Q310" s="37"/>
      <c r="R310" s="30"/>
      <c r="S310" s="36"/>
      <c r="T310" s="81"/>
      <c r="U310" s="81"/>
      <c r="V310" s="64"/>
      <c r="W310" s="30"/>
      <c r="X310" s="30"/>
      <c r="Y310" s="30"/>
      <c r="Z310" s="30"/>
      <c r="AA310" s="30"/>
      <c r="AB310" s="30"/>
      <c r="AC310" s="64"/>
      <c r="AD310" s="30"/>
      <c r="AE310" s="30"/>
      <c r="AF310" s="30"/>
      <c r="AG310" s="30"/>
      <c r="AH310" s="30"/>
      <c r="AI310" s="30"/>
      <c r="AJ310" s="30"/>
      <c r="AK310" s="30"/>
      <c r="AL310" s="64"/>
      <c r="AM310" s="30"/>
      <c r="AN310" s="66"/>
      <c r="AO310" s="30"/>
      <c r="AP310" s="67"/>
      <c r="AQ310" s="69"/>
      <c r="AR310" s="69"/>
      <c r="AS310" s="68"/>
      <c r="AT310" s="72"/>
    </row>
    <row r="311" spans="1:46" x14ac:dyDescent="0.3">
      <c r="A311" s="94"/>
      <c r="B311" s="19"/>
      <c r="C311" s="19"/>
      <c r="G311" s="19"/>
      <c r="H311" s="93"/>
      <c r="I311" s="21"/>
      <c r="J311" s="30"/>
      <c r="K311" s="37"/>
      <c r="L311" s="30"/>
      <c r="M311" s="30"/>
      <c r="N311" s="37"/>
      <c r="O311" s="30"/>
      <c r="P311" s="30"/>
      <c r="Q311" s="37"/>
      <c r="R311" s="30"/>
      <c r="S311" s="36"/>
      <c r="T311" s="81"/>
      <c r="U311" s="81"/>
      <c r="V311" s="64"/>
      <c r="W311" s="30"/>
      <c r="X311" s="30"/>
      <c r="Y311" s="30"/>
      <c r="Z311" s="30"/>
      <c r="AA311" s="30"/>
      <c r="AB311" s="30"/>
      <c r="AC311" s="64"/>
      <c r="AD311" s="30"/>
      <c r="AE311" s="30"/>
      <c r="AF311" s="30"/>
      <c r="AG311" s="30"/>
      <c r="AH311" s="30"/>
      <c r="AI311" s="30"/>
      <c r="AJ311" s="30"/>
      <c r="AK311" s="30"/>
      <c r="AL311" s="64"/>
      <c r="AM311" s="30"/>
      <c r="AN311" s="66"/>
      <c r="AO311" s="30"/>
      <c r="AP311" s="67"/>
      <c r="AQ311" s="69"/>
      <c r="AR311" s="69"/>
      <c r="AS311" s="68"/>
      <c r="AT311" s="72"/>
    </row>
    <row r="312" spans="1:46" x14ac:dyDescent="0.3">
      <c r="A312" s="94"/>
      <c r="B312" s="19"/>
      <c r="C312" s="19"/>
      <c r="G312" s="19"/>
      <c r="H312" s="93"/>
      <c r="I312" s="21"/>
      <c r="J312" s="30"/>
      <c r="K312" s="37"/>
      <c r="L312" s="30"/>
      <c r="M312" s="30"/>
      <c r="N312" s="37"/>
      <c r="O312" s="30"/>
      <c r="P312" s="30"/>
      <c r="Q312" s="37"/>
      <c r="R312" s="30"/>
      <c r="S312" s="36"/>
      <c r="T312" s="81"/>
      <c r="U312" s="81"/>
      <c r="V312" s="64"/>
      <c r="W312" s="30"/>
      <c r="X312" s="30"/>
      <c r="Y312" s="30"/>
      <c r="Z312" s="30"/>
      <c r="AA312" s="30"/>
      <c r="AB312" s="30"/>
      <c r="AC312" s="64"/>
      <c r="AD312" s="30"/>
      <c r="AE312" s="30"/>
      <c r="AF312" s="30"/>
      <c r="AG312" s="30"/>
      <c r="AH312" s="30"/>
      <c r="AI312" s="30"/>
      <c r="AJ312" s="30"/>
      <c r="AK312" s="30"/>
      <c r="AL312" s="64"/>
      <c r="AM312" s="30"/>
      <c r="AN312" s="66"/>
      <c r="AO312" s="30"/>
      <c r="AP312" s="67"/>
      <c r="AQ312" s="69"/>
      <c r="AR312" s="69"/>
      <c r="AS312" s="68"/>
      <c r="AT312" s="72"/>
    </row>
    <row r="313" spans="1:46" x14ac:dyDescent="0.3">
      <c r="A313" s="94"/>
      <c r="B313" s="19"/>
      <c r="C313" s="19"/>
      <c r="G313" s="19"/>
      <c r="H313" s="93"/>
      <c r="I313" s="21"/>
      <c r="J313" s="30"/>
      <c r="K313" s="37"/>
      <c r="L313" s="30"/>
      <c r="M313" s="30"/>
      <c r="N313" s="37"/>
      <c r="O313" s="30"/>
      <c r="P313" s="30"/>
      <c r="Q313" s="37"/>
      <c r="R313" s="30"/>
      <c r="S313" s="36"/>
      <c r="T313" s="81"/>
      <c r="U313" s="81"/>
      <c r="V313" s="64"/>
      <c r="W313" s="30"/>
      <c r="X313" s="30"/>
      <c r="Y313" s="30"/>
      <c r="Z313" s="30"/>
      <c r="AA313" s="30"/>
      <c r="AB313" s="30"/>
      <c r="AC313" s="64"/>
      <c r="AD313" s="30"/>
      <c r="AE313" s="30"/>
      <c r="AF313" s="30"/>
      <c r="AG313" s="30"/>
      <c r="AH313" s="30"/>
      <c r="AI313" s="30"/>
      <c r="AJ313" s="30"/>
      <c r="AK313" s="30"/>
      <c r="AL313" s="64"/>
      <c r="AM313" s="30"/>
      <c r="AN313" s="66"/>
      <c r="AO313" s="30"/>
      <c r="AP313" s="67"/>
      <c r="AQ313" s="69"/>
      <c r="AR313" s="69"/>
      <c r="AS313" s="68"/>
      <c r="AT313" s="72"/>
    </row>
    <row r="314" spans="1:46" x14ac:dyDescent="0.3">
      <c r="A314" s="94"/>
      <c r="B314" s="19"/>
      <c r="C314" s="19"/>
      <c r="G314" s="19"/>
      <c r="H314" s="93"/>
      <c r="I314" s="21"/>
      <c r="J314" s="30"/>
      <c r="K314" s="37"/>
      <c r="L314" s="30"/>
      <c r="M314" s="30"/>
      <c r="N314" s="37"/>
      <c r="O314" s="30"/>
      <c r="P314" s="30"/>
      <c r="Q314" s="37"/>
      <c r="R314" s="30"/>
      <c r="S314" s="36"/>
      <c r="T314" s="81"/>
      <c r="U314" s="81"/>
      <c r="V314" s="64"/>
      <c r="W314" s="30"/>
      <c r="X314" s="30"/>
      <c r="Y314" s="30"/>
      <c r="Z314" s="30"/>
      <c r="AA314" s="30"/>
      <c r="AB314" s="30"/>
      <c r="AC314" s="64"/>
      <c r="AD314" s="30"/>
      <c r="AE314" s="30"/>
      <c r="AF314" s="30"/>
      <c r="AG314" s="30"/>
      <c r="AH314" s="30"/>
      <c r="AI314" s="30"/>
      <c r="AJ314" s="30"/>
      <c r="AK314" s="30"/>
      <c r="AL314" s="64"/>
      <c r="AM314" s="30"/>
      <c r="AN314" s="66"/>
      <c r="AO314" s="30"/>
      <c r="AP314" s="67"/>
      <c r="AQ314" s="69"/>
      <c r="AR314" s="69"/>
      <c r="AS314" s="68"/>
      <c r="AT314" s="72"/>
    </row>
    <row r="315" spans="1:46" x14ac:dyDescent="0.3">
      <c r="A315" s="94"/>
      <c r="B315" s="19"/>
      <c r="C315" s="19"/>
      <c r="G315" s="19"/>
      <c r="H315" s="93"/>
      <c r="I315" s="21"/>
      <c r="J315" s="30"/>
      <c r="K315" s="37"/>
      <c r="L315" s="30"/>
      <c r="M315" s="30"/>
      <c r="N315" s="37"/>
      <c r="O315" s="30"/>
      <c r="P315" s="30"/>
      <c r="Q315" s="37"/>
      <c r="R315" s="30"/>
      <c r="S315" s="36"/>
      <c r="T315" s="81"/>
      <c r="U315" s="81"/>
      <c r="V315" s="64"/>
      <c r="W315" s="30"/>
      <c r="X315" s="30"/>
      <c r="Y315" s="30"/>
      <c r="Z315" s="30"/>
      <c r="AA315" s="30"/>
      <c r="AB315" s="30"/>
      <c r="AC315" s="64"/>
      <c r="AD315" s="30"/>
      <c r="AE315" s="30"/>
      <c r="AF315" s="30"/>
      <c r="AG315" s="30"/>
      <c r="AH315" s="30"/>
      <c r="AI315" s="30"/>
      <c r="AJ315" s="30"/>
      <c r="AK315" s="30"/>
      <c r="AL315" s="64"/>
      <c r="AM315" s="30"/>
      <c r="AN315" s="66"/>
      <c r="AO315" s="30"/>
      <c r="AP315" s="67"/>
      <c r="AQ315" s="69"/>
      <c r="AR315" s="69"/>
      <c r="AS315" s="68"/>
      <c r="AT315" s="72"/>
    </row>
    <row r="316" spans="1:46" x14ac:dyDescent="0.3">
      <c r="A316" s="94"/>
      <c r="B316" s="19"/>
      <c r="C316" s="19"/>
      <c r="G316" s="19"/>
      <c r="H316" s="93"/>
      <c r="I316" s="21"/>
      <c r="J316" s="30"/>
      <c r="K316" s="37"/>
      <c r="L316" s="30"/>
      <c r="M316" s="30"/>
      <c r="N316" s="37"/>
      <c r="O316" s="30"/>
      <c r="P316" s="30"/>
      <c r="Q316" s="37"/>
      <c r="R316" s="30"/>
      <c r="S316" s="36"/>
      <c r="T316" s="81"/>
      <c r="U316" s="81"/>
      <c r="V316" s="64"/>
      <c r="W316" s="30"/>
      <c r="X316" s="30"/>
      <c r="Y316" s="30"/>
      <c r="Z316" s="30"/>
      <c r="AA316" s="30"/>
      <c r="AB316" s="30"/>
      <c r="AC316" s="64"/>
      <c r="AD316" s="30"/>
      <c r="AE316" s="30"/>
      <c r="AF316" s="30"/>
      <c r="AG316" s="30"/>
      <c r="AH316" s="30"/>
      <c r="AI316" s="30"/>
      <c r="AJ316" s="30"/>
      <c r="AK316" s="30"/>
      <c r="AL316" s="64"/>
      <c r="AM316" s="30"/>
      <c r="AN316" s="66"/>
      <c r="AO316" s="30"/>
      <c r="AP316" s="67"/>
      <c r="AQ316" s="69"/>
      <c r="AR316" s="69"/>
      <c r="AS316" s="68"/>
      <c r="AT316" s="72"/>
    </row>
    <row r="317" spans="1:46" x14ac:dyDescent="0.3">
      <c r="A317" s="94"/>
      <c r="B317" s="19"/>
      <c r="C317" s="19"/>
      <c r="G317" s="19"/>
      <c r="H317" s="93"/>
      <c r="I317" s="21"/>
      <c r="J317" s="30"/>
      <c r="K317" s="37"/>
      <c r="L317" s="30"/>
      <c r="M317" s="30"/>
      <c r="N317" s="37"/>
      <c r="O317" s="30"/>
      <c r="P317" s="30"/>
      <c r="Q317" s="37"/>
      <c r="R317" s="30"/>
      <c r="S317" s="36"/>
      <c r="T317" s="81"/>
      <c r="U317" s="81"/>
      <c r="V317" s="64"/>
      <c r="W317" s="30"/>
      <c r="X317" s="30"/>
      <c r="Y317" s="30"/>
      <c r="Z317" s="30"/>
      <c r="AA317" s="30"/>
      <c r="AB317" s="30"/>
      <c r="AC317" s="64"/>
      <c r="AD317" s="30"/>
      <c r="AE317" s="30"/>
      <c r="AF317" s="30"/>
      <c r="AG317" s="30"/>
      <c r="AH317" s="30"/>
      <c r="AI317" s="30"/>
      <c r="AJ317" s="30"/>
      <c r="AK317" s="30"/>
      <c r="AL317" s="64"/>
      <c r="AM317" s="30"/>
      <c r="AN317" s="66"/>
      <c r="AO317" s="30"/>
      <c r="AP317" s="67"/>
      <c r="AQ317" s="69"/>
      <c r="AR317" s="69"/>
      <c r="AS317" s="68"/>
      <c r="AT317" s="72"/>
    </row>
    <row r="318" spans="1:46" x14ac:dyDescent="0.3">
      <c r="A318" s="94"/>
      <c r="B318" s="19"/>
      <c r="C318" s="19"/>
      <c r="G318" s="19"/>
      <c r="H318" s="93"/>
      <c r="I318" s="21"/>
      <c r="J318" s="30"/>
      <c r="K318" s="37"/>
      <c r="L318" s="30"/>
      <c r="M318" s="30"/>
      <c r="N318" s="37"/>
      <c r="O318" s="30"/>
      <c r="P318" s="30"/>
      <c r="Q318" s="37"/>
      <c r="R318" s="30"/>
      <c r="S318" s="36"/>
      <c r="T318" s="81"/>
      <c r="U318" s="81"/>
      <c r="V318" s="64"/>
      <c r="W318" s="30"/>
      <c r="X318" s="30"/>
      <c r="Y318" s="30"/>
      <c r="Z318" s="30"/>
      <c r="AA318" s="30"/>
      <c r="AB318" s="30"/>
      <c r="AC318" s="64"/>
      <c r="AD318" s="30"/>
      <c r="AE318" s="30"/>
      <c r="AF318" s="30"/>
      <c r="AG318" s="30"/>
      <c r="AH318" s="30"/>
      <c r="AI318" s="30"/>
      <c r="AJ318" s="30"/>
      <c r="AK318" s="30"/>
      <c r="AL318" s="64"/>
      <c r="AM318" s="30"/>
      <c r="AN318" s="66"/>
      <c r="AO318" s="30"/>
      <c r="AP318" s="67"/>
      <c r="AQ318" s="69"/>
      <c r="AR318" s="69"/>
      <c r="AS318" s="68"/>
      <c r="AT318" s="72"/>
    </row>
    <row r="319" spans="1:46" x14ac:dyDescent="0.3">
      <c r="A319" s="94"/>
      <c r="B319" s="19"/>
      <c r="C319" s="19"/>
      <c r="G319" s="19"/>
      <c r="H319" s="93"/>
      <c r="I319" s="21"/>
      <c r="J319" s="30"/>
      <c r="K319" s="37"/>
      <c r="L319" s="30"/>
      <c r="M319" s="30"/>
      <c r="N319" s="37"/>
      <c r="O319" s="30"/>
      <c r="P319" s="30"/>
      <c r="Q319" s="37"/>
      <c r="R319" s="30"/>
      <c r="S319" s="36"/>
      <c r="T319" s="81"/>
      <c r="U319" s="81"/>
      <c r="V319" s="64"/>
      <c r="W319" s="30"/>
      <c r="X319" s="30"/>
      <c r="Y319" s="30"/>
      <c r="Z319" s="30"/>
      <c r="AA319" s="30"/>
      <c r="AB319" s="30"/>
      <c r="AC319" s="64"/>
      <c r="AD319" s="30"/>
      <c r="AE319" s="30"/>
      <c r="AF319" s="30"/>
      <c r="AG319" s="30"/>
      <c r="AH319" s="30"/>
      <c r="AI319" s="30"/>
      <c r="AJ319" s="30"/>
      <c r="AK319" s="30"/>
      <c r="AL319" s="64"/>
      <c r="AM319" s="30"/>
      <c r="AN319" s="66"/>
      <c r="AO319" s="30"/>
      <c r="AP319" s="67"/>
      <c r="AQ319" s="69"/>
      <c r="AR319" s="69"/>
      <c r="AS319" s="68"/>
      <c r="AT319" s="72"/>
    </row>
    <row r="320" spans="1:46" x14ac:dyDescent="0.3">
      <c r="A320" s="94"/>
      <c r="B320" s="19"/>
      <c r="C320" s="19"/>
      <c r="G320" s="19"/>
      <c r="H320" s="93"/>
      <c r="I320" s="21"/>
      <c r="J320" s="30"/>
      <c r="K320" s="37"/>
      <c r="L320" s="30"/>
      <c r="M320" s="30"/>
      <c r="N320" s="37"/>
      <c r="O320" s="30"/>
      <c r="P320" s="30"/>
      <c r="Q320" s="37"/>
      <c r="R320" s="30"/>
      <c r="S320" s="36"/>
      <c r="T320" s="81"/>
      <c r="U320" s="81"/>
      <c r="V320" s="64"/>
      <c r="W320" s="30"/>
      <c r="X320" s="30"/>
      <c r="Y320" s="30"/>
      <c r="Z320" s="30"/>
      <c r="AA320" s="30"/>
      <c r="AB320" s="30"/>
      <c r="AC320" s="64"/>
      <c r="AD320" s="30"/>
      <c r="AE320" s="30"/>
      <c r="AF320" s="30"/>
      <c r="AG320" s="30"/>
      <c r="AH320" s="30"/>
      <c r="AI320" s="30"/>
      <c r="AJ320" s="30"/>
      <c r="AK320" s="30"/>
      <c r="AL320" s="64"/>
      <c r="AM320" s="30"/>
      <c r="AN320" s="66"/>
      <c r="AO320" s="30"/>
      <c r="AP320" s="67"/>
      <c r="AQ320" s="69"/>
      <c r="AR320" s="69"/>
      <c r="AS320" s="68"/>
      <c r="AT320" s="72"/>
    </row>
    <row r="321" spans="1:46" x14ac:dyDescent="0.3">
      <c r="A321" s="94"/>
      <c r="B321" s="19"/>
      <c r="C321" s="19"/>
      <c r="G321" s="19"/>
      <c r="H321" s="93"/>
      <c r="I321" s="21"/>
      <c r="J321" s="30"/>
      <c r="K321" s="37"/>
      <c r="L321" s="30"/>
      <c r="M321" s="30"/>
      <c r="N321" s="37"/>
      <c r="O321" s="30"/>
      <c r="P321" s="30"/>
      <c r="Q321" s="37"/>
      <c r="R321" s="30"/>
      <c r="S321" s="36"/>
      <c r="T321" s="81"/>
      <c r="U321" s="81"/>
      <c r="V321" s="64"/>
      <c r="W321" s="30"/>
      <c r="X321" s="30"/>
      <c r="Y321" s="30"/>
      <c r="Z321" s="30"/>
      <c r="AA321" s="30"/>
      <c r="AB321" s="30"/>
      <c r="AC321" s="64"/>
      <c r="AD321" s="30"/>
      <c r="AE321" s="30"/>
      <c r="AF321" s="30"/>
      <c r="AG321" s="30"/>
      <c r="AH321" s="30"/>
      <c r="AI321" s="30"/>
      <c r="AJ321" s="30"/>
      <c r="AK321" s="30"/>
      <c r="AL321" s="64"/>
      <c r="AM321" s="30"/>
      <c r="AN321" s="66"/>
      <c r="AO321" s="30"/>
      <c r="AP321" s="67"/>
      <c r="AQ321" s="69"/>
      <c r="AR321" s="69"/>
      <c r="AS321" s="68"/>
      <c r="AT321" s="72"/>
    </row>
    <row r="322" spans="1:46" x14ac:dyDescent="0.3">
      <c r="A322" s="94"/>
      <c r="B322" s="19"/>
      <c r="C322" s="19"/>
      <c r="G322" s="19"/>
      <c r="H322" s="93"/>
      <c r="I322" s="21"/>
      <c r="J322" s="30"/>
      <c r="K322" s="37"/>
      <c r="L322" s="30"/>
      <c r="M322" s="30"/>
      <c r="N322" s="37"/>
      <c r="O322" s="30"/>
      <c r="P322" s="30"/>
      <c r="Q322" s="37"/>
      <c r="R322" s="30"/>
      <c r="S322" s="36"/>
      <c r="T322" s="81"/>
      <c r="U322" s="81"/>
      <c r="V322" s="64"/>
      <c r="W322" s="30"/>
      <c r="X322" s="30"/>
      <c r="Y322" s="30"/>
      <c r="Z322" s="30"/>
      <c r="AA322" s="30"/>
      <c r="AB322" s="30"/>
      <c r="AC322" s="64"/>
      <c r="AD322" s="30"/>
      <c r="AE322" s="30"/>
      <c r="AF322" s="30"/>
      <c r="AG322" s="30"/>
      <c r="AH322" s="30"/>
      <c r="AI322" s="30"/>
      <c r="AJ322" s="30"/>
      <c r="AK322" s="30"/>
      <c r="AL322" s="64"/>
      <c r="AM322" s="30"/>
      <c r="AN322" s="66"/>
      <c r="AO322" s="30"/>
      <c r="AP322" s="67"/>
      <c r="AQ322" s="69"/>
      <c r="AR322" s="69"/>
      <c r="AS322" s="68"/>
      <c r="AT322" s="72"/>
    </row>
    <row r="323" spans="1:46" x14ac:dyDescent="0.3">
      <c r="A323" s="94"/>
      <c r="B323" s="19"/>
      <c r="C323" s="19"/>
      <c r="G323" s="19"/>
      <c r="H323" s="93"/>
      <c r="I323" s="21"/>
      <c r="J323" s="30"/>
      <c r="K323" s="37"/>
      <c r="L323" s="30"/>
      <c r="M323" s="30"/>
      <c r="N323" s="37"/>
      <c r="O323" s="30"/>
      <c r="P323" s="30"/>
      <c r="Q323" s="37"/>
      <c r="R323" s="30"/>
      <c r="S323" s="36"/>
      <c r="T323" s="81"/>
      <c r="U323" s="81"/>
      <c r="V323" s="64"/>
      <c r="W323" s="30"/>
      <c r="X323" s="30"/>
      <c r="Y323" s="30"/>
      <c r="Z323" s="30"/>
      <c r="AA323" s="30"/>
      <c r="AB323" s="30"/>
      <c r="AC323" s="64"/>
      <c r="AD323" s="30"/>
      <c r="AE323" s="30"/>
      <c r="AF323" s="30"/>
      <c r="AG323" s="30"/>
      <c r="AH323" s="30"/>
      <c r="AI323" s="30"/>
      <c r="AJ323" s="30"/>
      <c r="AK323" s="30"/>
      <c r="AL323" s="64"/>
      <c r="AM323" s="30"/>
      <c r="AN323" s="66"/>
      <c r="AO323" s="30"/>
      <c r="AP323" s="67"/>
      <c r="AQ323" s="69"/>
      <c r="AR323" s="69"/>
      <c r="AS323" s="68"/>
      <c r="AT323" s="72"/>
    </row>
    <row r="324" spans="1:46" x14ac:dyDescent="0.3">
      <c r="A324" s="94"/>
      <c r="B324" s="19"/>
      <c r="C324" s="19"/>
      <c r="G324" s="19"/>
      <c r="H324" s="93"/>
      <c r="I324" s="21"/>
      <c r="J324" s="30"/>
      <c r="K324" s="37"/>
      <c r="L324" s="30"/>
      <c r="M324" s="30"/>
      <c r="N324" s="37"/>
      <c r="O324" s="30"/>
      <c r="P324" s="30"/>
      <c r="Q324" s="37"/>
      <c r="R324" s="30"/>
      <c r="S324" s="36"/>
      <c r="T324" s="81"/>
      <c r="U324" s="81"/>
      <c r="V324" s="64"/>
      <c r="W324" s="30"/>
      <c r="X324" s="30"/>
      <c r="Y324" s="30"/>
      <c r="Z324" s="30"/>
      <c r="AA324" s="30"/>
      <c r="AB324" s="30"/>
      <c r="AC324" s="64"/>
      <c r="AD324" s="30"/>
      <c r="AE324" s="30"/>
      <c r="AF324" s="30"/>
      <c r="AG324" s="30"/>
      <c r="AH324" s="30"/>
      <c r="AI324" s="30"/>
      <c r="AJ324" s="30"/>
      <c r="AK324" s="30"/>
      <c r="AL324" s="64"/>
      <c r="AM324" s="30"/>
      <c r="AN324" s="66"/>
      <c r="AO324" s="30"/>
      <c r="AP324" s="67"/>
      <c r="AQ324" s="69"/>
      <c r="AR324" s="69"/>
      <c r="AS324" s="68"/>
      <c r="AT324" s="72"/>
    </row>
    <row r="325" spans="1:46" x14ac:dyDescent="0.3">
      <c r="A325" s="94"/>
      <c r="B325" s="19"/>
      <c r="C325" s="19"/>
      <c r="G325" s="19"/>
      <c r="H325" s="93"/>
      <c r="I325" s="21"/>
      <c r="J325" s="30"/>
      <c r="K325" s="37"/>
      <c r="L325" s="30"/>
      <c r="M325" s="30"/>
      <c r="N325" s="37"/>
      <c r="O325" s="30"/>
      <c r="P325" s="30"/>
      <c r="Q325" s="37"/>
      <c r="R325" s="30"/>
      <c r="S325" s="36"/>
      <c r="T325" s="81"/>
      <c r="U325" s="81"/>
      <c r="V325" s="64"/>
      <c r="W325" s="30"/>
      <c r="X325" s="30"/>
      <c r="Y325" s="30"/>
      <c r="Z325" s="30"/>
      <c r="AA325" s="30"/>
      <c r="AB325" s="30"/>
      <c r="AC325" s="64"/>
      <c r="AD325" s="30"/>
      <c r="AE325" s="30"/>
      <c r="AF325" s="30"/>
      <c r="AG325" s="30"/>
      <c r="AH325" s="30"/>
      <c r="AI325" s="30"/>
      <c r="AJ325" s="30"/>
      <c r="AK325" s="30"/>
      <c r="AL325" s="64"/>
      <c r="AM325" s="30"/>
      <c r="AN325" s="66"/>
      <c r="AO325" s="30"/>
      <c r="AP325" s="67"/>
      <c r="AQ325" s="69"/>
      <c r="AR325" s="69"/>
      <c r="AS325" s="68"/>
      <c r="AT325" s="72"/>
    </row>
    <row r="326" spans="1:46" x14ac:dyDescent="0.3">
      <c r="A326" s="94"/>
      <c r="B326" s="19"/>
      <c r="C326" s="19"/>
      <c r="G326" s="19"/>
      <c r="H326" s="93"/>
      <c r="I326" s="21"/>
      <c r="J326" s="30"/>
      <c r="K326" s="37"/>
      <c r="L326" s="30"/>
      <c r="M326" s="30"/>
      <c r="N326" s="37"/>
      <c r="O326" s="30"/>
      <c r="P326" s="30"/>
      <c r="Q326" s="37"/>
      <c r="R326" s="30"/>
      <c r="S326" s="36"/>
      <c r="T326" s="81"/>
      <c r="U326" s="81"/>
      <c r="V326" s="64"/>
      <c r="W326" s="30"/>
      <c r="X326" s="30"/>
      <c r="Y326" s="30"/>
      <c r="Z326" s="30"/>
      <c r="AA326" s="30"/>
      <c r="AB326" s="30"/>
      <c r="AC326" s="64"/>
      <c r="AD326" s="30"/>
      <c r="AE326" s="30"/>
      <c r="AF326" s="30"/>
      <c r="AG326" s="30"/>
      <c r="AH326" s="30"/>
      <c r="AI326" s="30"/>
      <c r="AJ326" s="30"/>
      <c r="AK326" s="30"/>
      <c r="AL326" s="64"/>
      <c r="AM326" s="30"/>
      <c r="AN326" s="66"/>
      <c r="AO326" s="30"/>
      <c r="AP326" s="67"/>
      <c r="AQ326" s="69"/>
      <c r="AR326" s="69"/>
      <c r="AS326" s="68"/>
      <c r="AT326" s="72"/>
    </row>
    <row r="327" spans="1:46" x14ac:dyDescent="0.3">
      <c r="A327" s="94"/>
      <c r="B327" s="19"/>
      <c r="C327" s="19"/>
      <c r="G327" s="19"/>
      <c r="H327" s="93"/>
      <c r="I327" s="21"/>
      <c r="J327" s="30"/>
      <c r="K327" s="37"/>
      <c r="L327" s="30"/>
      <c r="M327" s="30"/>
      <c r="N327" s="37"/>
      <c r="O327" s="30"/>
      <c r="P327" s="30"/>
      <c r="Q327" s="37"/>
      <c r="R327" s="30"/>
      <c r="S327" s="36"/>
      <c r="T327" s="81"/>
      <c r="U327" s="81"/>
      <c r="V327" s="64"/>
      <c r="W327" s="30"/>
      <c r="X327" s="30"/>
      <c r="Y327" s="30"/>
      <c r="Z327" s="30"/>
      <c r="AA327" s="30"/>
      <c r="AB327" s="30"/>
      <c r="AC327" s="64"/>
      <c r="AD327" s="30"/>
      <c r="AE327" s="30"/>
      <c r="AF327" s="30"/>
      <c r="AG327" s="30"/>
      <c r="AH327" s="30"/>
      <c r="AI327" s="30"/>
      <c r="AJ327" s="30"/>
      <c r="AK327" s="30"/>
      <c r="AL327" s="64"/>
      <c r="AM327" s="30"/>
      <c r="AN327" s="66"/>
      <c r="AO327" s="30"/>
      <c r="AP327" s="67"/>
      <c r="AQ327" s="69"/>
      <c r="AR327" s="69"/>
      <c r="AS327" s="68"/>
      <c r="AT327" s="72"/>
    </row>
    <row r="328" spans="1:46" x14ac:dyDescent="0.3">
      <c r="A328" s="94"/>
      <c r="B328" s="19"/>
      <c r="C328" s="19"/>
      <c r="G328" s="19"/>
      <c r="H328" s="93"/>
      <c r="I328" s="21"/>
      <c r="J328" s="30"/>
      <c r="K328" s="37"/>
      <c r="L328" s="30"/>
      <c r="M328" s="30"/>
      <c r="N328" s="37"/>
      <c r="O328" s="30"/>
      <c r="P328" s="30"/>
      <c r="Q328" s="37"/>
      <c r="R328" s="30"/>
      <c r="S328" s="36"/>
      <c r="T328" s="81"/>
      <c r="U328" s="81"/>
      <c r="V328" s="64"/>
      <c r="W328" s="30"/>
      <c r="X328" s="30"/>
      <c r="Y328" s="30"/>
      <c r="Z328" s="30"/>
      <c r="AA328" s="30"/>
      <c r="AB328" s="30"/>
      <c r="AC328" s="64"/>
      <c r="AD328" s="30"/>
      <c r="AE328" s="30"/>
      <c r="AF328" s="30"/>
      <c r="AG328" s="30"/>
      <c r="AH328" s="30"/>
      <c r="AI328" s="30"/>
      <c r="AJ328" s="30"/>
      <c r="AK328" s="30"/>
      <c r="AL328" s="64"/>
      <c r="AM328" s="30"/>
      <c r="AN328" s="66"/>
      <c r="AO328" s="30"/>
      <c r="AP328" s="67"/>
      <c r="AQ328" s="69"/>
      <c r="AR328" s="69"/>
      <c r="AS328" s="68"/>
      <c r="AT328" s="72"/>
    </row>
    <row r="329" spans="1:46" x14ac:dyDescent="0.3">
      <c r="A329" s="94"/>
      <c r="B329" s="19"/>
      <c r="C329" s="19"/>
      <c r="G329" s="19"/>
      <c r="H329" s="93"/>
      <c r="I329" s="21"/>
      <c r="J329" s="30"/>
      <c r="K329" s="37"/>
      <c r="L329" s="30"/>
      <c r="M329" s="30"/>
      <c r="N329" s="37"/>
      <c r="O329" s="30"/>
      <c r="P329" s="30"/>
      <c r="Q329" s="37"/>
      <c r="R329" s="30"/>
      <c r="S329" s="36"/>
      <c r="T329" s="81"/>
      <c r="U329" s="81"/>
      <c r="V329" s="64"/>
      <c r="W329" s="30"/>
      <c r="X329" s="30"/>
      <c r="Y329" s="30"/>
      <c r="Z329" s="30"/>
      <c r="AA329" s="30"/>
      <c r="AB329" s="30"/>
      <c r="AC329" s="64"/>
      <c r="AD329" s="30"/>
      <c r="AE329" s="30"/>
      <c r="AF329" s="30"/>
      <c r="AG329" s="30"/>
      <c r="AH329" s="30"/>
      <c r="AI329" s="30"/>
      <c r="AJ329" s="30"/>
      <c r="AK329" s="30"/>
      <c r="AL329" s="64"/>
      <c r="AM329" s="30"/>
      <c r="AN329" s="66"/>
      <c r="AO329" s="30"/>
      <c r="AP329" s="67"/>
      <c r="AQ329" s="69"/>
      <c r="AR329" s="69"/>
      <c r="AS329" s="68"/>
      <c r="AT329" s="72"/>
    </row>
    <row r="330" spans="1:46" x14ac:dyDescent="0.3">
      <c r="A330" s="94"/>
      <c r="B330" s="19"/>
      <c r="C330" s="19"/>
      <c r="G330" s="19"/>
      <c r="H330" s="93"/>
      <c r="I330" s="21"/>
      <c r="J330" s="30"/>
      <c r="K330" s="37"/>
      <c r="L330" s="30"/>
      <c r="M330" s="30"/>
      <c r="N330" s="37"/>
      <c r="O330" s="30"/>
      <c r="P330" s="30"/>
      <c r="Q330" s="37"/>
      <c r="R330" s="30"/>
      <c r="S330" s="36"/>
      <c r="T330" s="81"/>
      <c r="U330" s="81"/>
      <c r="V330" s="64"/>
      <c r="W330" s="30"/>
      <c r="X330" s="30"/>
      <c r="Y330" s="30"/>
      <c r="Z330" s="30"/>
      <c r="AA330" s="30"/>
      <c r="AB330" s="30"/>
      <c r="AC330" s="64"/>
      <c r="AD330" s="30"/>
      <c r="AE330" s="30"/>
      <c r="AF330" s="30"/>
      <c r="AG330" s="30"/>
      <c r="AH330" s="30"/>
      <c r="AI330" s="30"/>
      <c r="AJ330" s="30"/>
      <c r="AK330" s="30"/>
      <c r="AL330" s="64"/>
      <c r="AM330" s="30"/>
      <c r="AN330" s="66"/>
      <c r="AO330" s="30"/>
      <c r="AP330" s="67"/>
      <c r="AQ330" s="69"/>
      <c r="AR330" s="69"/>
      <c r="AS330" s="68"/>
      <c r="AT330" s="72"/>
    </row>
    <row r="331" spans="1:46" x14ac:dyDescent="0.3">
      <c r="A331" s="94"/>
      <c r="B331" s="19"/>
      <c r="C331" s="19"/>
      <c r="G331" s="19"/>
      <c r="H331" s="93"/>
      <c r="I331" s="21"/>
      <c r="J331" s="30"/>
      <c r="K331" s="37"/>
      <c r="L331" s="30"/>
      <c r="M331" s="30"/>
      <c r="N331" s="37"/>
      <c r="O331" s="30"/>
      <c r="P331" s="30"/>
      <c r="Q331" s="37"/>
      <c r="R331" s="30"/>
      <c r="S331" s="36"/>
      <c r="T331" s="81"/>
      <c r="U331" s="81"/>
      <c r="V331" s="64"/>
      <c r="W331" s="30"/>
      <c r="X331" s="30"/>
      <c r="Y331" s="30"/>
      <c r="Z331" s="30"/>
      <c r="AA331" s="30"/>
      <c r="AB331" s="30"/>
      <c r="AC331" s="64"/>
      <c r="AD331" s="30"/>
      <c r="AE331" s="30"/>
      <c r="AF331" s="30"/>
      <c r="AG331" s="30"/>
      <c r="AH331" s="30"/>
      <c r="AI331" s="30"/>
      <c r="AJ331" s="30"/>
      <c r="AK331" s="30"/>
      <c r="AL331" s="64"/>
      <c r="AM331" s="30"/>
      <c r="AN331" s="66"/>
      <c r="AO331" s="30"/>
      <c r="AP331" s="67"/>
      <c r="AQ331" s="69"/>
      <c r="AR331" s="69"/>
      <c r="AS331" s="68"/>
      <c r="AT331" s="72"/>
    </row>
    <row r="332" spans="1:46" x14ac:dyDescent="0.3">
      <c r="A332" s="94"/>
      <c r="B332" s="19"/>
      <c r="C332" s="19"/>
      <c r="G332" s="19"/>
      <c r="H332" s="93"/>
      <c r="I332" s="21"/>
      <c r="J332" s="30"/>
      <c r="K332" s="37"/>
      <c r="L332" s="30"/>
      <c r="M332" s="30"/>
      <c r="N332" s="37"/>
      <c r="O332" s="30"/>
      <c r="P332" s="30"/>
      <c r="Q332" s="37"/>
      <c r="R332" s="30"/>
      <c r="S332" s="36"/>
      <c r="T332" s="81"/>
      <c r="U332" s="81"/>
      <c r="V332" s="64"/>
      <c r="W332" s="30"/>
      <c r="X332" s="30"/>
      <c r="Y332" s="30"/>
      <c r="Z332" s="30"/>
      <c r="AA332" s="30"/>
      <c r="AB332" s="30"/>
      <c r="AC332" s="64"/>
      <c r="AD332" s="30"/>
      <c r="AE332" s="30"/>
      <c r="AF332" s="30"/>
      <c r="AG332" s="30"/>
      <c r="AH332" s="30"/>
      <c r="AI332" s="30"/>
      <c r="AJ332" s="30"/>
      <c r="AK332" s="30"/>
      <c r="AL332" s="64"/>
      <c r="AM332" s="30"/>
      <c r="AN332" s="66"/>
      <c r="AO332" s="30"/>
      <c r="AP332" s="67"/>
      <c r="AQ332" s="69"/>
      <c r="AR332" s="69"/>
      <c r="AS332" s="68"/>
      <c r="AT332" s="72"/>
    </row>
    <row r="333" spans="1:46" x14ac:dyDescent="0.3">
      <c r="A333" s="94"/>
      <c r="B333" s="19"/>
      <c r="C333" s="19"/>
      <c r="G333" s="19"/>
      <c r="H333" s="93"/>
      <c r="I333" s="21"/>
      <c r="J333" s="30"/>
      <c r="K333" s="37"/>
      <c r="L333" s="30"/>
      <c r="M333" s="30"/>
      <c r="N333" s="37"/>
      <c r="O333" s="30"/>
      <c r="P333" s="30"/>
      <c r="Q333" s="37"/>
      <c r="R333" s="30"/>
      <c r="S333" s="36"/>
      <c r="T333" s="81"/>
      <c r="U333" s="81"/>
      <c r="V333" s="64"/>
      <c r="W333" s="30"/>
      <c r="X333" s="30"/>
      <c r="Y333" s="30"/>
      <c r="Z333" s="30"/>
      <c r="AA333" s="30"/>
      <c r="AB333" s="30"/>
      <c r="AC333" s="64"/>
      <c r="AD333" s="30"/>
      <c r="AE333" s="30"/>
      <c r="AF333" s="30"/>
      <c r="AG333" s="30"/>
      <c r="AH333" s="30"/>
      <c r="AI333" s="30"/>
      <c r="AJ333" s="30"/>
      <c r="AK333" s="30"/>
      <c r="AL333" s="64"/>
      <c r="AM333" s="30"/>
      <c r="AN333" s="66"/>
      <c r="AO333" s="30"/>
      <c r="AP333" s="67"/>
      <c r="AQ333" s="69"/>
      <c r="AR333" s="69"/>
      <c r="AS333" s="68"/>
      <c r="AT333" s="72"/>
    </row>
    <row r="334" spans="1:46" x14ac:dyDescent="0.3">
      <c r="A334" s="94"/>
      <c r="B334" s="19"/>
      <c r="C334" s="19"/>
      <c r="G334" s="19"/>
      <c r="H334" s="93"/>
      <c r="I334" s="21"/>
      <c r="J334" s="30"/>
      <c r="K334" s="37"/>
      <c r="L334" s="30"/>
      <c r="M334" s="30"/>
      <c r="N334" s="37"/>
      <c r="O334" s="30"/>
      <c r="P334" s="30"/>
      <c r="Q334" s="37"/>
      <c r="R334" s="30"/>
      <c r="S334" s="36"/>
      <c r="T334" s="81"/>
      <c r="U334" s="81"/>
      <c r="V334" s="64"/>
      <c r="W334" s="30"/>
      <c r="X334" s="30"/>
      <c r="Y334" s="30"/>
      <c r="Z334" s="30"/>
      <c r="AA334" s="30"/>
      <c r="AB334" s="30"/>
      <c r="AC334" s="64"/>
      <c r="AD334" s="30"/>
      <c r="AE334" s="30"/>
      <c r="AF334" s="30"/>
      <c r="AG334" s="30"/>
      <c r="AH334" s="30"/>
      <c r="AI334" s="30"/>
      <c r="AJ334" s="30"/>
      <c r="AK334" s="30"/>
      <c r="AL334" s="64"/>
      <c r="AM334" s="30"/>
      <c r="AN334" s="66"/>
      <c r="AO334" s="30"/>
      <c r="AP334" s="67"/>
      <c r="AQ334" s="69"/>
      <c r="AR334" s="69"/>
      <c r="AS334" s="68"/>
      <c r="AT334" s="72"/>
    </row>
    <row r="335" spans="1:46" x14ac:dyDescent="0.3">
      <c r="A335" s="94"/>
      <c r="B335" s="19"/>
      <c r="C335" s="19"/>
      <c r="G335" s="19"/>
      <c r="H335" s="93"/>
      <c r="I335" s="21"/>
      <c r="J335" s="30"/>
      <c r="K335" s="37"/>
      <c r="L335" s="30"/>
      <c r="M335" s="30"/>
      <c r="N335" s="37"/>
      <c r="O335" s="30"/>
      <c r="P335" s="30"/>
      <c r="Q335" s="37"/>
      <c r="R335" s="30"/>
      <c r="S335" s="36"/>
      <c r="T335" s="81"/>
      <c r="U335" s="81"/>
      <c r="V335" s="64"/>
      <c r="W335" s="30"/>
      <c r="X335" s="30"/>
      <c r="Y335" s="30"/>
      <c r="Z335" s="30"/>
      <c r="AA335" s="30"/>
      <c r="AB335" s="30"/>
      <c r="AC335" s="64"/>
      <c r="AD335" s="30"/>
      <c r="AE335" s="30"/>
      <c r="AF335" s="30"/>
      <c r="AG335" s="30"/>
      <c r="AH335" s="30"/>
      <c r="AI335" s="30"/>
      <c r="AJ335" s="30"/>
      <c r="AK335" s="30"/>
      <c r="AL335" s="64"/>
      <c r="AM335" s="30"/>
      <c r="AN335" s="66"/>
      <c r="AO335" s="30"/>
      <c r="AP335" s="67"/>
      <c r="AQ335" s="69"/>
      <c r="AR335" s="69"/>
      <c r="AS335" s="68"/>
      <c r="AT335" s="72"/>
    </row>
    <row r="336" spans="1:46" x14ac:dyDescent="0.3">
      <c r="A336" s="94"/>
      <c r="B336" s="19"/>
      <c r="C336" s="19"/>
      <c r="G336" s="19"/>
      <c r="H336" s="93"/>
      <c r="I336" s="21"/>
      <c r="J336" s="30"/>
      <c r="K336" s="37"/>
      <c r="L336" s="30"/>
      <c r="M336" s="30"/>
      <c r="N336" s="37"/>
      <c r="O336" s="30"/>
      <c r="P336" s="30"/>
      <c r="Q336" s="37"/>
      <c r="R336" s="30"/>
      <c r="S336" s="36"/>
      <c r="T336" s="81"/>
      <c r="U336" s="81"/>
      <c r="V336" s="64"/>
      <c r="W336" s="30"/>
      <c r="X336" s="30"/>
      <c r="Y336" s="30"/>
      <c r="Z336" s="30"/>
      <c r="AA336" s="30"/>
      <c r="AB336" s="30"/>
      <c r="AC336" s="64"/>
      <c r="AD336" s="30"/>
      <c r="AE336" s="30"/>
      <c r="AF336" s="30"/>
      <c r="AG336" s="30"/>
      <c r="AH336" s="30"/>
      <c r="AI336" s="30"/>
      <c r="AJ336" s="30"/>
      <c r="AK336" s="30"/>
      <c r="AL336" s="64"/>
      <c r="AM336" s="30"/>
      <c r="AN336" s="66"/>
      <c r="AO336" s="30"/>
      <c r="AP336" s="67"/>
      <c r="AQ336" s="69"/>
      <c r="AR336" s="69"/>
      <c r="AS336" s="68"/>
      <c r="AT336" s="72"/>
    </row>
    <row r="337" spans="1:46" x14ac:dyDescent="0.3">
      <c r="A337" s="94"/>
      <c r="B337" s="19"/>
      <c r="C337" s="19"/>
      <c r="G337" s="19"/>
      <c r="H337" s="93"/>
      <c r="I337" s="21"/>
      <c r="J337" s="30"/>
      <c r="K337" s="37"/>
      <c r="L337" s="30"/>
      <c r="M337" s="30"/>
      <c r="N337" s="37"/>
      <c r="O337" s="30"/>
      <c r="P337" s="30"/>
      <c r="Q337" s="37"/>
      <c r="R337" s="30"/>
      <c r="S337" s="36"/>
      <c r="T337" s="81"/>
      <c r="U337" s="81"/>
      <c r="V337" s="64"/>
      <c r="W337" s="30"/>
      <c r="X337" s="30"/>
      <c r="Y337" s="30"/>
      <c r="Z337" s="30"/>
      <c r="AA337" s="30"/>
      <c r="AB337" s="30"/>
      <c r="AC337" s="64"/>
      <c r="AD337" s="30"/>
      <c r="AE337" s="30"/>
      <c r="AF337" s="30"/>
      <c r="AG337" s="30"/>
      <c r="AH337" s="30"/>
      <c r="AI337" s="30"/>
      <c r="AJ337" s="30"/>
      <c r="AK337" s="30"/>
      <c r="AL337" s="64"/>
      <c r="AM337" s="30"/>
      <c r="AN337" s="66"/>
      <c r="AO337" s="30"/>
      <c r="AP337" s="67"/>
      <c r="AQ337" s="69"/>
      <c r="AR337" s="69"/>
      <c r="AS337" s="68"/>
      <c r="AT337" s="72"/>
    </row>
    <row r="338" spans="1:46" x14ac:dyDescent="0.3">
      <c r="A338" s="94"/>
      <c r="B338" s="19"/>
      <c r="C338" s="19"/>
      <c r="G338" s="19"/>
      <c r="H338" s="93"/>
      <c r="I338" s="21"/>
      <c r="J338" s="30"/>
      <c r="K338" s="37"/>
      <c r="L338" s="30"/>
      <c r="M338" s="30"/>
      <c r="N338" s="37"/>
      <c r="O338" s="30"/>
      <c r="P338" s="30"/>
      <c r="Q338" s="37"/>
      <c r="R338" s="30"/>
      <c r="S338" s="36"/>
      <c r="T338" s="81"/>
      <c r="U338" s="81"/>
      <c r="V338" s="64"/>
      <c r="W338" s="30"/>
      <c r="X338" s="30"/>
      <c r="Y338" s="30"/>
      <c r="Z338" s="30"/>
      <c r="AA338" s="30"/>
      <c r="AB338" s="30"/>
      <c r="AC338" s="64"/>
      <c r="AD338" s="30"/>
      <c r="AE338" s="30"/>
      <c r="AF338" s="30"/>
      <c r="AG338" s="30"/>
      <c r="AH338" s="30"/>
      <c r="AI338" s="30"/>
      <c r="AJ338" s="30"/>
      <c r="AK338" s="30"/>
      <c r="AL338" s="64"/>
      <c r="AM338" s="30"/>
      <c r="AN338" s="66"/>
      <c r="AO338" s="30"/>
      <c r="AP338" s="67"/>
      <c r="AQ338" s="69"/>
      <c r="AR338" s="69"/>
      <c r="AS338" s="68"/>
      <c r="AT338" s="72"/>
    </row>
    <row r="339" spans="1:46" x14ac:dyDescent="0.3">
      <c r="A339" s="94"/>
      <c r="B339" s="19"/>
      <c r="C339" s="19"/>
      <c r="G339" s="19"/>
      <c r="H339" s="93"/>
      <c r="I339" s="21"/>
      <c r="J339" s="30"/>
      <c r="K339" s="37"/>
      <c r="L339" s="30"/>
      <c r="M339" s="30"/>
      <c r="N339" s="37"/>
      <c r="O339" s="30"/>
      <c r="P339" s="30"/>
      <c r="Q339" s="37"/>
      <c r="R339" s="30"/>
      <c r="S339" s="36"/>
      <c r="T339" s="81"/>
      <c r="U339" s="81"/>
      <c r="V339" s="64"/>
      <c r="W339" s="30"/>
      <c r="X339" s="30"/>
      <c r="Y339" s="30"/>
      <c r="Z339" s="30"/>
      <c r="AA339" s="30"/>
      <c r="AB339" s="30"/>
      <c r="AC339" s="64"/>
      <c r="AD339" s="30"/>
      <c r="AE339" s="30"/>
      <c r="AF339" s="30"/>
      <c r="AG339" s="30"/>
      <c r="AH339" s="30"/>
      <c r="AI339" s="30"/>
      <c r="AJ339" s="30"/>
      <c r="AK339" s="30"/>
      <c r="AL339" s="64"/>
      <c r="AM339" s="30"/>
      <c r="AN339" s="66"/>
      <c r="AO339" s="30"/>
      <c r="AP339" s="67"/>
      <c r="AQ339" s="69"/>
      <c r="AR339" s="69"/>
      <c r="AS339" s="68"/>
      <c r="AT339" s="72"/>
    </row>
    <row r="340" spans="1:46" x14ac:dyDescent="0.3">
      <c r="A340" s="94"/>
      <c r="B340" s="19"/>
      <c r="C340" s="19"/>
      <c r="G340" s="19"/>
      <c r="H340" s="93"/>
      <c r="I340" s="21"/>
      <c r="J340" s="30"/>
      <c r="K340" s="37"/>
      <c r="L340" s="30"/>
      <c r="M340" s="30"/>
      <c r="N340" s="37"/>
      <c r="O340" s="30"/>
      <c r="P340" s="30"/>
      <c r="Q340" s="37"/>
      <c r="R340" s="30"/>
      <c r="S340" s="36"/>
      <c r="T340" s="81"/>
      <c r="U340" s="81"/>
      <c r="V340" s="64"/>
      <c r="W340" s="30"/>
      <c r="X340" s="30"/>
      <c r="Y340" s="30"/>
      <c r="Z340" s="30"/>
      <c r="AA340" s="30"/>
      <c r="AB340" s="30"/>
      <c r="AC340" s="64"/>
      <c r="AD340" s="30"/>
      <c r="AE340" s="30"/>
      <c r="AF340" s="30"/>
      <c r="AG340" s="30"/>
      <c r="AH340" s="30"/>
      <c r="AI340" s="30"/>
      <c r="AJ340" s="30"/>
      <c r="AK340" s="30"/>
      <c r="AL340" s="64"/>
      <c r="AM340" s="30"/>
      <c r="AN340" s="66"/>
      <c r="AO340" s="30"/>
      <c r="AP340" s="67"/>
      <c r="AQ340" s="69"/>
      <c r="AR340" s="69"/>
      <c r="AS340" s="68"/>
      <c r="AT340" s="72"/>
    </row>
    <row r="341" spans="1:46" x14ac:dyDescent="0.3">
      <c r="A341" s="94"/>
      <c r="B341" s="19"/>
      <c r="C341" s="19"/>
      <c r="G341" s="19"/>
      <c r="H341" s="93"/>
      <c r="I341" s="21"/>
      <c r="J341" s="30"/>
      <c r="K341" s="37"/>
      <c r="L341" s="30"/>
      <c r="M341" s="30"/>
      <c r="N341" s="37"/>
      <c r="O341" s="30"/>
      <c r="P341" s="30"/>
      <c r="Q341" s="37"/>
      <c r="R341" s="30"/>
      <c r="S341" s="36"/>
      <c r="T341" s="81"/>
      <c r="U341" s="81"/>
      <c r="V341" s="64"/>
      <c r="W341" s="30"/>
      <c r="X341" s="30"/>
      <c r="Y341" s="30"/>
      <c r="Z341" s="30"/>
      <c r="AA341" s="30"/>
      <c r="AB341" s="30"/>
      <c r="AC341" s="64"/>
      <c r="AD341" s="30"/>
      <c r="AE341" s="30"/>
      <c r="AF341" s="30"/>
      <c r="AG341" s="30"/>
      <c r="AH341" s="30"/>
      <c r="AI341" s="30"/>
      <c r="AJ341" s="30"/>
      <c r="AK341" s="30"/>
      <c r="AL341" s="64"/>
      <c r="AM341" s="30"/>
      <c r="AN341" s="66"/>
      <c r="AO341" s="30"/>
      <c r="AP341" s="67"/>
      <c r="AQ341" s="69"/>
      <c r="AR341" s="69"/>
      <c r="AS341" s="68"/>
      <c r="AT341" s="72"/>
    </row>
    <row r="342" spans="1:46" x14ac:dyDescent="0.3">
      <c r="A342" s="94"/>
      <c r="B342" s="19"/>
      <c r="C342" s="19"/>
      <c r="G342" s="19"/>
      <c r="H342" s="93"/>
      <c r="I342" s="21"/>
      <c r="J342" s="30"/>
      <c r="K342" s="37"/>
      <c r="L342" s="30"/>
      <c r="M342" s="30"/>
      <c r="N342" s="37"/>
      <c r="O342" s="30"/>
      <c r="P342" s="30"/>
      <c r="Q342" s="37"/>
      <c r="R342" s="30"/>
      <c r="S342" s="36"/>
      <c r="T342" s="81"/>
      <c r="U342" s="81"/>
      <c r="V342" s="64"/>
      <c r="W342" s="30"/>
      <c r="X342" s="30"/>
      <c r="Y342" s="30"/>
      <c r="Z342" s="30"/>
      <c r="AA342" s="30"/>
      <c r="AB342" s="30"/>
      <c r="AC342" s="64"/>
      <c r="AD342" s="30"/>
      <c r="AE342" s="30"/>
      <c r="AF342" s="30"/>
      <c r="AG342" s="30"/>
      <c r="AH342" s="30"/>
      <c r="AI342" s="30"/>
      <c r="AJ342" s="30"/>
      <c r="AK342" s="30"/>
      <c r="AL342" s="64"/>
      <c r="AM342" s="30"/>
      <c r="AN342" s="66"/>
      <c r="AO342" s="30"/>
      <c r="AP342" s="67"/>
      <c r="AQ342" s="69"/>
      <c r="AR342" s="69"/>
      <c r="AS342" s="68"/>
      <c r="AT342" s="72"/>
    </row>
    <row r="343" spans="1:46" x14ac:dyDescent="0.3">
      <c r="A343" s="94"/>
      <c r="B343" s="19"/>
      <c r="C343" s="19"/>
      <c r="G343" s="19"/>
      <c r="H343" s="93"/>
      <c r="I343" s="21"/>
      <c r="J343" s="30"/>
      <c r="K343" s="37"/>
      <c r="L343" s="30"/>
      <c r="M343" s="30"/>
      <c r="N343" s="37"/>
      <c r="O343" s="30"/>
      <c r="P343" s="30"/>
      <c r="Q343" s="37"/>
      <c r="R343" s="30"/>
      <c r="S343" s="36"/>
      <c r="T343" s="81"/>
      <c r="U343" s="81"/>
      <c r="V343" s="64"/>
      <c r="W343" s="30"/>
      <c r="X343" s="30"/>
      <c r="Y343" s="30"/>
      <c r="Z343" s="30"/>
      <c r="AA343" s="30"/>
      <c r="AB343" s="30"/>
      <c r="AC343" s="64"/>
      <c r="AD343" s="30"/>
      <c r="AE343" s="30"/>
      <c r="AF343" s="30"/>
      <c r="AG343" s="30"/>
      <c r="AH343" s="30"/>
      <c r="AI343" s="30"/>
      <c r="AJ343" s="30"/>
      <c r="AK343" s="30"/>
      <c r="AL343" s="64"/>
      <c r="AM343" s="30"/>
      <c r="AN343" s="66"/>
      <c r="AO343" s="30"/>
      <c r="AP343" s="67"/>
      <c r="AQ343" s="69"/>
      <c r="AR343" s="69"/>
      <c r="AS343" s="68"/>
      <c r="AT343" s="72"/>
    </row>
    <row r="344" spans="1:46" x14ac:dyDescent="0.3">
      <c r="A344" s="94"/>
      <c r="B344" s="19"/>
      <c r="C344" s="19"/>
      <c r="G344" s="19"/>
      <c r="H344" s="93"/>
      <c r="I344" s="21"/>
      <c r="J344" s="30"/>
      <c r="K344" s="37"/>
      <c r="L344" s="30"/>
      <c r="M344" s="30"/>
      <c r="N344" s="37"/>
      <c r="O344" s="30"/>
      <c r="P344" s="30"/>
      <c r="Q344" s="37"/>
      <c r="R344" s="30"/>
      <c r="S344" s="36"/>
      <c r="T344" s="81"/>
      <c r="U344" s="81"/>
      <c r="V344" s="64"/>
      <c r="W344" s="30"/>
      <c r="X344" s="30"/>
      <c r="Y344" s="30"/>
      <c r="Z344" s="30"/>
      <c r="AA344" s="30"/>
      <c r="AB344" s="30"/>
      <c r="AC344" s="64"/>
      <c r="AD344" s="30"/>
      <c r="AE344" s="30"/>
      <c r="AF344" s="30"/>
      <c r="AG344" s="30"/>
      <c r="AH344" s="30"/>
      <c r="AI344" s="30"/>
      <c r="AJ344" s="30"/>
      <c r="AK344" s="30"/>
      <c r="AL344" s="64"/>
      <c r="AM344" s="30"/>
      <c r="AN344" s="66"/>
      <c r="AO344" s="30"/>
      <c r="AP344" s="67"/>
      <c r="AQ344" s="69"/>
      <c r="AR344" s="69"/>
      <c r="AS344" s="68"/>
      <c r="AT344" s="72"/>
    </row>
    <row r="345" spans="1:46" x14ac:dyDescent="0.3">
      <c r="A345" s="94"/>
      <c r="B345" s="19"/>
      <c r="C345" s="19"/>
      <c r="G345" s="19"/>
      <c r="H345" s="93"/>
      <c r="I345" s="21"/>
      <c r="J345" s="30"/>
      <c r="K345" s="37"/>
      <c r="L345" s="30"/>
      <c r="M345" s="30"/>
      <c r="N345" s="37"/>
      <c r="O345" s="30"/>
      <c r="P345" s="30"/>
      <c r="Q345" s="37"/>
      <c r="R345" s="30"/>
      <c r="S345" s="36"/>
      <c r="T345" s="81"/>
      <c r="U345" s="81"/>
      <c r="V345" s="64"/>
      <c r="W345" s="30"/>
      <c r="X345" s="30"/>
      <c r="Y345" s="30"/>
      <c r="Z345" s="30"/>
      <c r="AA345" s="30"/>
      <c r="AB345" s="30"/>
      <c r="AC345" s="64"/>
      <c r="AD345" s="30"/>
      <c r="AE345" s="30"/>
      <c r="AF345" s="30"/>
      <c r="AG345" s="30"/>
      <c r="AH345" s="30"/>
      <c r="AI345" s="30"/>
      <c r="AJ345" s="30"/>
      <c r="AK345" s="30"/>
      <c r="AL345" s="64"/>
      <c r="AM345" s="30"/>
      <c r="AN345" s="66"/>
      <c r="AO345" s="30"/>
      <c r="AP345" s="67"/>
      <c r="AQ345" s="69"/>
      <c r="AR345" s="69"/>
      <c r="AS345" s="68"/>
      <c r="AT345" s="72"/>
    </row>
    <row r="346" spans="1:46" x14ac:dyDescent="0.3">
      <c r="A346" s="94"/>
      <c r="B346" s="19"/>
      <c r="C346" s="19"/>
      <c r="G346" s="19"/>
      <c r="H346" s="93"/>
      <c r="I346" s="21"/>
      <c r="J346" s="30"/>
      <c r="K346" s="37"/>
      <c r="L346" s="30"/>
      <c r="M346" s="30"/>
      <c r="N346" s="37"/>
      <c r="O346" s="30"/>
      <c r="P346" s="30"/>
      <c r="Q346" s="37"/>
      <c r="R346" s="30"/>
      <c r="S346" s="36"/>
      <c r="T346" s="81"/>
      <c r="U346" s="81"/>
      <c r="V346" s="64"/>
      <c r="W346" s="30"/>
      <c r="X346" s="30"/>
      <c r="Y346" s="30"/>
      <c r="Z346" s="30"/>
      <c r="AA346" s="30"/>
      <c r="AB346" s="30"/>
      <c r="AC346" s="64"/>
      <c r="AD346" s="30"/>
      <c r="AE346" s="30"/>
      <c r="AF346" s="30"/>
      <c r="AG346" s="30"/>
      <c r="AH346" s="30"/>
      <c r="AI346" s="30"/>
      <c r="AJ346" s="30"/>
      <c r="AK346" s="30"/>
      <c r="AL346" s="64"/>
      <c r="AM346" s="30"/>
      <c r="AN346" s="66"/>
      <c r="AO346" s="30"/>
      <c r="AP346" s="67"/>
      <c r="AQ346" s="69"/>
      <c r="AR346" s="69"/>
      <c r="AS346" s="68"/>
      <c r="AT346" s="72"/>
    </row>
    <row r="347" spans="1:46" x14ac:dyDescent="0.3">
      <c r="A347" s="94"/>
      <c r="B347" s="19"/>
      <c r="C347" s="19"/>
      <c r="G347" s="19"/>
      <c r="H347" s="93"/>
      <c r="I347" s="21"/>
      <c r="J347" s="30"/>
      <c r="K347" s="37"/>
      <c r="L347" s="30"/>
      <c r="M347" s="30"/>
      <c r="N347" s="37"/>
      <c r="O347" s="30"/>
      <c r="P347" s="30"/>
      <c r="Q347" s="37"/>
      <c r="R347" s="30"/>
      <c r="S347" s="36"/>
      <c r="T347" s="81"/>
      <c r="U347" s="81"/>
      <c r="V347" s="64"/>
      <c r="W347" s="30"/>
      <c r="X347" s="30"/>
      <c r="Y347" s="30"/>
      <c r="Z347" s="30"/>
      <c r="AA347" s="30"/>
      <c r="AB347" s="30"/>
      <c r="AC347" s="64"/>
      <c r="AD347" s="30"/>
      <c r="AE347" s="30"/>
      <c r="AF347" s="30"/>
      <c r="AG347" s="30"/>
      <c r="AH347" s="30"/>
      <c r="AI347" s="30"/>
      <c r="AJ347" s="30"/>
      <c r="AK347" s="30"/>
      <c r="AL347" s="64"/>
      <c r="AM347" s="30"/>
      <c r="AN347" s="66"/>
      <c r="AO347" s="30"/>
      <c r="AP347" s="67"/>
      <c r="AQ347" s="69"/>
      <c r="AR347" s="69"/>
      <c r="AS347" s="68"/>
      <c r="AT347" s="72"/>
    </row>
    <row r="348" spans="1:46" x14ac:dyDescent="0.3">
      <c r="A348" s="94"/>
      <c r="B348" s="19"/>
      <c r="C348" s="19"/>
      <c r="G348" s="19"/>
      <c r="H348" s="93"/>
      <c r="I348" s="21"/>
      <c r="J348" s="30"/>
      <c r="K348" s="37"/>
      <c r="L348" s="30"/>
      <c r="M348" s="30"/>
      <c r="N348" s="37"/>
      <c r="O348" s="30"/>
      <c r="P348" s="30"/>
      <c r="Q348" s="37"/>
      <c r="R348" s="30"/>
      <c r="S348" s="36"/>
      <c r="T348" s="81"/>
      <c r="U348" s="81"/>
      <c r="V348" s="64"/>
      <c r="W348" s="30"/>
      <c r="X348" s="30"/>
      <c r="Y348" s="30"/>
      <c r="Z348" s="30"/>
      <c r="AA348" s="30"/>
      <c r="AB348" s="30"/>
      <c r="AC348" s="64"/>
      <c r="AD348" s="30"/>
      <c r="AE348" s="30"/>
      <c r="AF348" s="30"/>
      <c r="AG348" s="30"/>
      <c r="AH348" s="30"/>
      <c r="AI348" s="30"/>
      <c r="AJ348" s="30"/>
      <c r="AK348" s="30"/>
      <c r="AL348" s="64"/>
      <c r="AM348" s="30"/>
      <c r="AN348" s="66"/>
      <c r="AO348" s="30"/>
      <c r="AP348" s="67"/>
      <c r="AQ348" s="69"/>
      <c r="AR348" s="69"/>
      <c r="AS348" s="68"/>
      <c r="AT348" s="72"/>
    </row>
    <row r="349" spans="1:46" x14ac:dyDescent="0.3">
      <c r="A349" s="94"/>
      <c r="B349" s="19"/>
      <c r="C349" s="19"/>
      <c r="G349" s="19"/>
      <c r="H349" s="93"/>
      <c r="I349" s="21"/>
      <c r="J349" s="30"/>
      <c r="K349" s="37"/>
      <c r="L349" s="30"/>
      <c r="M349" s="30"/>
      <c r="N349" s="37"/>
      <c r="O349" s="30"/>
      <c r="P349" s="30"/>
      <c r="Q349" s="37"/>
      <c r="R349" s="30"/>
      <c r="S349" s="36"/>
      <c r="T349" s="81"/>
      <c r="U349" s="81"/>
      <c r="V349" s="64"/>
      <c r="W349" s="30"/>
      <c r="X349" s="30"/>
      <c r="Y349" s="30"/>
      <c r="Z349" s="30"/>
      <c r="AA349" s="30"/>
      <c r="AB349" s="30"/>
      <c r="AC349" s="64"/>
      <c r="AD349" s="30"/>
      <c r="AE349" s="30"/>
      <c r="AF349" s="30"/>
      <c r="AG349" s="30"/>
      <c r="AH349" s="30"/>
      <c r="AI349" s="30"/>
      <c r="AJ349" s="30"/>
      <c r="AK349" s="30"/>
      <c r="AL349" s="64"/>
      <c r="AM349" s="30"/>
      <c r="AN349" s="66"/>
      <c r="AO349" s="30"/>
      <c r="AP349" s="67"/>
      <c r="AQ349" s="69"/>
      <c r="AR349" s="69"/>
      <c r="AS349" s="68"/>
      <c r="AT349" s="72"/>
    </row>
    <row r="350" spans="1:46" x14ac:dyDescent="0.3">
      <c r="A350" s="94"/>
      <c r="B350" s="19"/>
      <c r="C350" s="19"/>
      <c r="G350" s="19"/>
      <c r="H350" s="93"/>
      <c r="I350" s="21"/>
      <c r="J350" s="30"/>
      <c r="K350" s="37"/>
      <c r="L350" s="30"/>
      <c r="M350" s="30"/>
      <c r="N350" s="37"/>
      <c r="O350" s="30"/>
      <c r="P350" s="30"/>
      <c r="Q350" s="37"/>
      <c r="R350" s="30"/>
      <c r="S350" s="36"/>
      <c r="T350" s="81"/>
      <c r="U350" s="81"/>
      <c r="V350" s="64"/>
      <c r="W350" s="30"/>
      <c r="X350" s="30"/>
      <c r="Y350" s="30"/>
      <c r="Z350" s="30"/>
      <c r="AA350" s="30"/>
      <c r="AB350" s="30"/>
      <c r="AC350" s="64"/>
      <c r="AD350" s="30"/>
      <c r="AE350" s="30"/>
      <c r="AF350" s="30"/>
      <c r="AG350" s="30"/>
      <c r="AH350" s="30"/>
      <c r="AI350" s="30"/>
      <c r="AJ350" s="30"/>
      <c r="AK350" s="30"/>
      <c r="AL350" s="64"/>
      <c r="AM350" s="30"/>
      <c r="AN350" s="66"/>
      <c r="AO350" s="30"/>
      <c r="AP350" s="67"/>
      <c r="AQ350" s="69"/>
      <c r="AR350" s="69"/>
      <c r="AS350" s="68"/>
      <c r="AT350" s="72"/>
    </row>
    <row r="351" spans="1:46" x14ac:dyDescent="0.3">
      <c r="A351" s="94"/>
      <c r="B351" s="19"/>
      <c r="C351" s="19"/>
      <c r="G351" s="19"/>
      <c r="H351" s="93"/>
      <c r="I351" s="21"/>
      <c r="J351" s="30"/>
      <c r="K351" s="37"/>
      <c r="L351" s="30"/>
      <c r="M351" s="30"/>
      <c r="N351" s="37"/>
      <c r="O351" s="30"/>
      <c r="P351" s="30"/>
      <c r="Q351" s="37"/>
      <c r="R351" s="30"/>
      <c r="S351" s="36"/>
      <c r="T351" s="81"/>
      <c r="U351" s="81"/>
      <c r="V351" s="64"/>
      <c r="W351" s="30"/>
      <c r="X351" s="30"/>
      <c r="Y351" s="30"/>
      <c r="Z351" s="30"/>
      <c r="AA351" s="30"/>
      <c r="AB351" s="30"/>
      <c r="AC351" s="64"/>
      <c r="AD351" s="30"/>
      <c r="AE351" s="30"/>
      <c r="AF351" s="30"/>
      <c r="AG351" s="30"/>
      <c r="AH351" s="30"/>
      <c r="AI351" s="30"/>
      <c r="AJ351" s="30"/>
      <c r="AK351" s="30"/>
      <c r="AL351" s="64"/>
      <c r="AM351" s="30"/>
      <c r="AN351" s="66"/>
      <c r="AO351" s="30"/>
      <c r="AP351" s="67"/>
      <c r="AQ351" s="69"/>
      <c r="AR351" s="69"/>
      <c r="AS351" s="68"/>
      <c r="AT351" s="72"/>
    </row>
    <row r="352" spans="1:46" x14ac:dyDescent="0.3">
      <c r="A352" s="94"/>
      <c r="B352" s="19"/>
      <c r="C352" s="19"/>
      <c r="G352" s="19"/>
      <c r="H352" s="93"/>
      <c r="I352" s="21"/>
      <c r="J352" s="30"/>
      <c r="K352" s="37"/>
      <c r="L352" s="30"/>
      <c r="M352" s="30"/>
      <c r="N352" s="37"/>
      <c r="O352" s="30"/>
      <c r="P352" s="30"/>
      <c r="Q352" s="37"/>
      <c r="R352" s="30"/>
      <c r="S352" s="36"/>
      <c r="T352" s="81"/>
      <c r="U352" s="81"/>
      <c r="V352" s="64"/>
      <c r="W352" s="30"/>
      <c r="X352" s="30"/>
      <c r="Y352" s="30"/>
      <c r="Z352" s="30"/>
      <c r="AA352" s="30"/>
      <c r="AB352" s="30"/>
      <c r="AC352" s="64"/>
      <c r="AD352" s="30"/>
      <c r="AE352" s="30"/>
      <c r="AF352" s="30"/>
      <c r="AG352" s="30"/>
      <c r="AH352" s="30"/>
      <c r="AI352" s="30"/>
      <c r="AJ352" s="30"/>
      <c r="AK352" s="30"/>
      <c r="AL352" s="64"/>
      <c r="AM352" s="30"/>
      <c r="AN352" s="66"/>
      <c r="AO352" s="30"/>
      <c r="AP352" s="67"/>
      <c r="AQ352" s="69"/>
      <c r="AR352" s="69"/>
      <c r="AS352" s="68"/>
      <c r="AT352" s="72"/>
    </row>
    <row r="353" spans="1:46" x14ac:dyDescent="0.3">
      <c r="A353" s="94"/>
      <c r="B353" s="19"/>
      <c r="C353" s="19"/>
      <c r="G353" s="19"/>
      <c r="H353" s="93"/>
      <c r="I353" s="21"/>
      <c r="J353" s="30"/>
      <c r="K353" s="37"/>
      <c r="L353" s="30"/>
      <c r="M353" s="30"/>
      <c r="N353" s="37"/>
      <c r="O353" s="30"/>
      <c r="P353" s="30"/>
      <c r="Q353" s="37"/>
      <c r="R353" s="30"/>
      <c r="S353" s="36"/>
      <c r="T353" s="81"/>
      <c r="U353" s="81"/>
      <c r="V353" s="64"/>
      <c r="W353" s="30"/>
      <c r="X353" s="30"/>
      <c r="Y353" s="30"/>
      <c r="Z353" s="30"/>
      <c r="AA353" s="30"/>
      <c r="AB353" s="30"/>
      <c r="AC353" s="64"/>
      <c r="AD353" s="30"/>
      <c r="AE353" s="30"/>
      <c r="AF353" s="30"/>
      <c r="AG353" s="30"/>
      <c r="AH353" s="30"/>
      <c r="AI353" s="30"/>
      <c r="AJ353" s="30"/>
      <c r="AK353" s="30"/>
      <c r="AL353" s="64"/>
      <c r="AM353" s="30"/>
      <c r="AN353" s="66"/>
      <c r="AO353" s="30"/>
      <c r="AP353" s="67"/>
      <c r="AQ353" s="69"/>
      <c r="AR353" s="69"/>
      <c r="AS353" s="68"/>
      <c r="AT353" s="72"/>
    </row>
    <row r="354" spans="1:46" x14ac:dyDescent="0.3">
      <c r="A354" s="94"/>
      <c r="B354" s="19"/>
      <c r="C354" s="19"/>
      <c r="G354" s="19"/>
      <c r="H354" s="93"/>
      <c r="I354" s="21"/>
      <c r="J354" s="30"/>
      <c r="K354" s="37"/>
      <c r="L354" s="30"/>
      <c r="M354" s="30"/>
      <c r="N354" s="37"/>
      <c r="O354" s="30"/>
      <c r="P354" s="30"/>
      <c r="Q354" s="37"/>
      <c r="R354" s="30"/>
      <c r="S354" s="36"/>
      <c r="T354" s="81"/>
      <c r="U354" s="81"/>
      <c r="V354" s="64"/>
      <c r="W354" s="30"/>
      <c r="X354" s="30"/>
      <c r="Y354" s="30"/>
      <c r="Z354" s="30"/>
      <c r="AA354" s="30"/>
      <c r="AB354" s="30"/>
      <c r="AC354" s="64"/>
      <c r="AD354" s="30"/>
      <c r="AE354" s="30"/>
      <c r="AF354" s="30"/>
      <c r="AG354" s="30"/>
      <c r="AH354" s="30"/>
      <c r="AI354" s="30"/>
      <c r="AJ354" s="30"/>
      <c r="AK354" s="30"/>
      <c r="AL354" s="64"/>
      <c r="AM354" s="30"/>
      <c r="AN354" s="66"/>
      <c r="AO354" s="30"/>
      <c r="AP354" s="67"/>
      <c r="AQ354" s="69"/>
      <c r="AR354" s="69"/>
      <c r="AS354" s="68"/>
      <c r="AT354" s="72"/>
    </row>
    <row r="355" spans="1:46" x14ac:dyDescent="0.3">
      <c r="A355" s="94"/>
      <c r="B355" s="19"/>
      <c r="C355" s="19"/>
      <c r="G355" s="19"/>
      <c r="H355" s="93"/>
      <c r="I355" s="21"/>
      <c r="J355" s="30"/>
      <c r="K355" s="37"/>
      <c r="L355" s="30"/>
      <c r="M355" s="30"/>
      <c r="N355" s="37"/>
      <c r="O355" s="30"/>
      <c r="P355" s="30"/>
      <c r="Q355" s="37"/>
      <c r="R355" s="30"/>
      <c r="S355" s="36"/>
      <c r="T355" s="81"/>
      <c r="U355" s="81"/>
      <c r="V355" s="64"/>
      <c r="W355" s="30"/>
      <c r="X355" s="30"/>
      <c r="Y355" s="30"/>
      <c r="Z355" s="30"/>
      <c r="AA355" s="30"/>
      <c r="AB355" s="30"/>
      <c r="AC355" s="64"/>
      <c r="AD355" s="30"/>
      <c r="AE355" s="30"/>
      <c r="AF355" s="30"/>
      <c r="AG355" s="30"/>
      <c r="AH355" s="30"/>
      <c r="AI355" s="30"/>
      <c r="AJ355" s="30"/>
      <c r="AK355" s="30"/>
      <c r="AL355" s="64"/>
      <c r="AM355" s="30"/>
      <c r="AN355" s="66"/>
      <c r="AO355" s="30"/>
      <c r="AP355" s="67"/>
      <c r="AQ355" s="69"/>
      <c r="AR355" s="69"/>
      <c r="AS355" s="68"/>
      <c r="AT355" s="72"/>
    </row>
    <row r="356" spans="1:46" x14ac:dyDescent="0.3">
      <c r="A356" s="94"/>
      <c r="B356" s="19"/>
      <c r="C356" s="19"/>
      <c r="G356" s="19"/>
      <c r="H356" s="93"/>
      <c r="I356" s="21"/>
      <c r="J356" s="30"/>
      <c r="K356" s="37"/>
      <c r="L356" s="30"/>
      <c r="M356" s="30"/>
      <c r="N356" s="37"/>
      <c r="O356" s="30"/>
      <c r="P356" s="30"/>
      <c r="Q356" s="37"/>
      <c r="R356" s="30"/>
      <c r="S356" s="36"/>
      <c r="T356" s="81"/>
      <c r="U356" s="81"/>
      <c r="V356" s="64"/>
      <c r="W356" s="30"/>
      <c r="X356" s="30"/>
      <c r="Y356" s="30"/>
      <c r="Z356" s="30"/>
      <c r="AA356" s="30"/>
      <c r="AB356" s="30"/>
      <c r="AC356" s="64"/>
      <c r="AD356" s="30"/>
      <c r="AE356" s="30"/>
      <c r="AF356" s="30"/>
      <c r="AG356" s="30"/>
      <c r="AH356" s="30"/>
      <c r="AI356" s="30"/>
      <c r="AJ356" s="30"/>
      <c r="AK356" s="30"/>
      <c r="AL356" s="64"/>
      <c r="AM356" s="30"/>
      <c r="AN356" s="66"/>
      <c r="AO356" s="30"/>
      <c r="AP356" s="67"/>
      <c r="AQ356" s="69"/>
      <c r="AR356" s="69"/>
      <c r="AS356" s="68"/>
      <c r="AT356" s="72"/>
    </row>
    <row r="357" spans="1:46" x14ac:dyDescent="0.3">
      <c r="A357" s="94"/>
      <c r="B357" s="19"/>
      <c r="C357" s="19"/>
      <c r="G357" s="19"/>
      <c r="H357" s="93"/>
      <c r="I357" s="21"/>
      <c r="J357" s="30"/>
      <c r="K357" s="37"/>
      <c r="L357" s="30"/>
      <c r="M357" s="30"/>
      <c r="N357" s="37"/>
      <c r="O357" s="30"/>
      <c r="P357" s="30"/>
      <c r="Q357" s="37"/>
      <c r="R357" s="30"/>
      <c r="S357" s="36"/>
      <c r="T357" s="81"/>
      <c r="U357" s="81"/>
      <c r="V357" s="64"/>
      <c r="W357" s="30"/>
      <c r="X357" s="30"/>
      <c r="Y357" s="30"/>
      <c r="Z357" s="30"/>
      <c r="AA357" s="30"/>
      <c r="AB357" s="30"/>
      <c r="AC357" s="64"/>
      <c r="AD357" s="30"/>
      <c r="AE357" s="30"/>
      <c r="AF357" s="30"/>
      <c r="AG357" s="30"/>
      <c r="AH357" s="30"/>
      <c r="AI357" s="30"/>
      <c r="AJ357" s="30"/>
      <c r="AK357" s="30"/>
      <c r="AL357" s="64"/>
      <c r="AM357" s="30"/>
      <c r="AN357" s="66"/>
      <c r="AO357" s="30"/>
      <c r="AP357" s="67"/>
      <c r="AQ357" s="69"/>
      <c r="AR357" s="69"/>
      <c r="AS357" s="68"/>
      <c r="AT357" s="72"/>
    </row>
    <row r="358" spans="1:46" x14ac:dyDescent="0.3">
      <c r="A358" s="94"/>
      <c r="B358" s="19"/>
      <c r="C358" s="19"/>
      <c r="G358" s="19"/>
      <c r="H358" s="93"/>
      <c r="I358" s="21"/>
      <c r="J358" s="30"/>
      <c r="K358" s="37"/>
      <c r="L358" s="30"/>
      <c r="M358" s="30"/>
      <c r="N358" s="37"/>
      <c r="O358" s="30"/>
      <c r="P358" s="30"/>
      <c r="Q358" s="37"/>
      <c r="R358" s="30"/>
      <c r="S358" s="36"/>
      <c r="T358" s="81"/>
      <c r="U358" s="81"/>
      <c r="V358" s="64"/>
      <c r="W358" s="30"/>
      <c r="X358" s="30"/>
      <c r="Y358" s="30"/>
      <c r="Z358" s="30"/>
      <c r="AA358" s="30"/>
      <c r="AB358" s="30"/>
      <c r="AC358" s="64"/>
      <c r="AD358" s="30"/>
      <c r="AE358" s="30"/>
      <c r="AF358" s="30"/>
      <c r="AG358" s="30"/>
      <c r="AH358" s="30"/>
      <c r="AI358" s="30"/>
      <c r="AJ358" s="30"/>
      <c r="AK358" s="30"/>
      <c r="AL358" s="64"/>
      <c r="AM358" s="30"/>
      <c r="AN358" s="66"/>
      <c r="AO358" s="30"/>
      <c r="AP358" s="67"/>
      <c r="AQ358" s="69"/>
      <c r="AR358" s="69"/>
      <c r="AS358" s="68"/>
      <c r="AT358" s="72"/>
    </row>
    <row r="359" spans="1:46" x14ac:dyDescent="0.3">
      <c r="A359" s="94"/>
      <c r="B359" s="19"/>
      <c r="C359" s="19"/>
      <c r="G359" s="19"/>
      <c r="H359" s="93"/>
      <c r="I359" s="21"/>
      <c r="J359" s="30"/>
      <c r="K359" s="37"/>
      <c r="L359" s="30"/>
      <c r="M359" s="30"/>
      <c r="N359" s="37"/>
      <c r="O359" s="30"/>
      <c r="P359" s="30"/>
      <c r="Q359" s="37"/>
      <c r="R359" s="30"/>
      <c r="S359" s="36"/>
      <c r="T359" s="81"/>
      <c r="U359" s="81"/>
      <c r="V359" s="64"/>
      <c r="W359" s="30"/>
      <c r="X359" s="30"/>
      <c r="Y359" s="30"/>
      <c r="Z359" s="30"/>
      <c r="AA359" s="30"/>
      <c r="AB359" s="30"/>
      <c r="AC359" s="64"/>
      <c r="AD359" s="30"/>
      <c r="AE359" s="30"/>
      <c r="AF359" s="30"/>
      <c r="AG359" s="30"/>
      <c r="AH359" s="30"/>
      <c r="AI359" s="30"/>
      <c r="AJ359" s="30"/>
      <c r="AK359" s="30"/>
      <c r="AL359" s="64"/>
      <c r="AM359" s="30"/>
      <c r="AN359" s="66"/>
      <c r="AO359" s="30"/>
      <c r="AP359" s="67"/>
      <c r="AQ359" s="69"/>
      <c r="AR359" s="69"/>
      <c r="AS359" s="68"/>
      <c r="AT359" s="72"/>
    </row>
    <row r="360" spans="1:46" x14ac:dyDescent="0.3">
      <c r="A360" s="94"/>
      <c r="B360" s="19"/>
      <c r="C360" s="19"/>
      <c r="G360" s="19"/>
      <c r="H360" s="93"/>
      <c r="I360" s="21"/>
      <c r="J360" s="30"/>
      <c r="K360" s="37"/>
      <c r="L360" s="30"/>
      <c r="M360" s="30"/>
      <c r="N360" s="37"/>
      <c r="O360" s="30"/>
      <c r="P360" s="30"/>
      <c r="Q360" s="37"/>
      <c r="R360" s="30"/>
      <c r="S360" s="36"/>
      <c r="T360" s="81"/>
      <c r="U360" s="81"/>
      <c r="V360" s="64"/>
      <c r="W360" s="30"/>
      <c r="X360" s="30"/>
      <c r="Y360" s="30"/>
      <c r="Z360" s="30"/>
      <c r="AA360" s="30"/>
      <c r="AB360" s="30"/>
      <c r="AC360" s="64"/>
      <c r="AD360" s="30"/>
      <c r="AE360" s="30"/>
      <c r="AF360" s="30"/>
      <c r="AG360" s="30"/>
      <c r="AH360" s="30"/>
      <c r="AI360" s="30"/>
      <c r="AJ360" s="30"/>
      <c r="AK360" s="30"/>
      <c r="AL360" s="64"/>
      <c r="AM360" s="30"/>
      <c r="AN360" s="66"/>
      <c r="AO360" s="30"/>
      <c r="AP360" s="67"/>
      <c r="AQ360" s="69"/>
      <c r="AR360" s="69"/>
      <c r="AS360" s="68"/>
      <c r="AT360" s="72"/>
    </row>
    <row r="361" spans="1:46" x14ac:dyDescent="0.3">
      <c r="A361" s="94"/>
      <c r="B361" s="19"/>
      <c r="C361" s="19"/>
      <c r="G361" s="19"/>
      <c r="H361" s="93"/>
      <c r="I361" s="21"/>
      <c r="J361" s="30"/>
      <c r="K361" s="37"/>
      <c r="L361" s="30"/>
      <c r="M361" s="30"/>
      <c r="N361" s="37"/>
      <c r="O361" s="30"/>
      <c r="P361" s="30"/>
      <c r="Q361" s="37"/>
      <c r="R361" s="30"/>
      <c r="S361" s="36"/>
      <c r="T361" s="81"/>
      <c r="U361" s="81"/>
      <c r="V361" s="64"/>
      <c r="W361" s="30"/>
      <c r="X361" s="30"/>
      <c r="Y361" s="30"/>
      <c r="Z361" s="30"/>
      <c r="AA361" s="30"/>
      <c r="AB361" s="30"/>
      <c r="AC361" s="64"/>
      <c r="AD361" s="30"/>
      <c r="AE361" s="30"/>
      <c r="AF361" s="30"/>
      <c r="AG361" s="30"/>
      <c r="AH361" s="30"/>
      <c r="AI361" s="30"/>
      <c r="AJ361" s="30"/>
      <c r="AK361" s="30"/>
      <c r="AL361" s="64"/>
      <c r="AM361" s="30"/>
      <c r="AN361" s="66"/>
      <c r="AO361" s="30"/>
      <c r="AP361" s="67"/>
      <c r="AQ361" s="69"/>
      <c r="AR361" s="69"/>
      <c r="AS361" s="68"/>
      <c r="AT361" s="72"/>
    </row>
    <row r="362" spans="1:46" x14ac:dyDescent="0.3">
      <c r="A362" s="94"/>
      <c r="B362" s="19"/>
      <c r="C362" s="19"/>
      <c r="G362" s="19"/>
      <c r="H362" s="93"/>
      <c r="I362" s="21"/>
      <c r="J362" s="30"/>
      <c r="K362" s="37"/>
      <c r="L362" s="30"/>
      <c r="M362" s="30"/>
      <c r="N362" s="37"/>
      <c r="O362" s="30"/>
      <c r="P362" s="30"/>
      <c r="Q362" s="37"/>
      <c r="R362" s="30"/>
      <c r="S362" s="36"/>
      <c r="T362" s="81"/>
      <c r="U362" s="81"/>
      <c r="V362" s="64"/>
      <c r="W362" s="30"/>
      <c r="X362" s="30"/>
      <c r="Y362" s="30"/>
      <c r="Z362" s="30"/>
      <c r="AA362" s="30"/>
      <c r="AB362" s="30"/>
      <c r="AC362" s="64"/>
      <c r="AD362" s="30"/>
      <c r="AE362" s="30"/>
      <c r="AF362" s="30"/>
      <c r="AG362" s="30"/>
      <c r="AH362" s="30"/>
      <c r="AI362" s="30"/>
      <c r="AJ362" s="30"/>
      <c r="AK362" s="30"/>
      <c r="AL362" s="64"/>
      <c r="AM362" s="30"/>
      <c r="AN362" s="66"/>
      <c r="AO362" s="30"/>
      <c r="AP362" s="67"/>
      <c r="AQ362" s="69"/>
      <c r="AR362" s="69"/>
      <c r="AS362" s="68"/>
      <c r="AT362" s="72"/>
    </row>
    <row r="363" spans="1:46" x14ac:dyDescent="0.3">
      <c r="A363" s="94"/>
      <c r="B363" s="19"/>
      <c r="C363" s="19"/>
      <c r="G363" s="19"/>
      <c r="H363" s="93"/>
      <c r="I363" s="21"/>
      <c r="J363" s="30"/>
      <c r="K363" s="37"/>
      <c r="L363" s="30"/>
      <c r="M363" s="30"/>
      <c r="N363" s="37"/>
      <c r="O363" s="30"/>
      <c r="P363" s="30"/>
      <c r="Q363" s="37"/>
      <c r="R363" s="30"/>
      <c r="S363" s="36"/>
      <c r="T363" s="81"/>
      <c r="U363" s="81"/>
      <c r="V363" s="64"/>
      <c r="W363" s="30"/>
      <c r="X363" s="30"/>
      <c r="Y363" s="30"/>
      <c r="Z363" s="30"/>
      <c r="AA363" s="30"/>
      <c r="AB363" s="30"/>
      <c r="AC363" s="64"/>
      <c r="AD363" s="30"/>
      <c r="AE363" s="30"/>
      <c r="AF363" s="30"/>
      <c r="AG363" s="30"/>
      <c r="AH363" s="30"/>
      <c r="AI363" s="30"/>
      <c r="AJ363" s="30"/>
      <c r="AK363" s="30"/>
      <c r="AL363" s="64"/>
      <c r="AM363" s="30"/>
      <c r="AN363" s="66"/>
      <c r="AO363" s="30"/>
      <c r="AP363" s="67"/>
      <c r="AQ363" s="69"/>
      <c r="AR363" s="69"/>
      <c r="AS363" s="68"/>
      <c r="AT363" s="72"/>
    </row>
    <row r="364" spans="1:46" x14ac:dyDescent="0.3">
      <c r="A364" s="94"/>
      <c r="B364" s="19"/>
      <c r="C364" s="19"/>
      <c r="G364" s="19"/>
      <c r="H364" s="93"/>
      <c r="I364" s="21"/>
      <c r="J364" s="30"/>
      <c r="K364" s="37"/>
      <c r="L364" s="30"/>
      <c r="M364" s="30"/>
      <c r="N364" s="37"/>
      <c r="O364" s="30"/>
      <c r="P364" s="30"/>
      <c r="Q364" s="37"/>
      <c r="R364" s="30"/>
      <c r="S364" s="36"/>
      <c r="T364" s="81"/>
      <c r="U364" s="81"/>
      <c r="V364" s="64"/>
      <c r="W364" s="30"/>
      <c r="X364" s="30"/>
      <c r="Y364" s="30"/>
      <c r="Z364" s="30"/>
      <c r="AA364" s="30"/>
      <c r="AB364" s="30"/>
      <c r="AC364" s="64"/>
      <c r="AD364" s="30"/>
      <c r="AE364" s="30"/>
      <c r="AF364" s="30"/>
      <c r="AG364" s="30"/>
      <c r="AH364" s="30"/>
      <c r="AI364" s="30"/>
      <c r="AJ364" s="30"/>
      <c r="AK364" s="30"/>
      <c r="AL364" s="64"/>
      <c r="AM364" s="30"/>
      <c r="AN364" s="66"/>
      <c r="AO364" s="30"/>
      <c r="AP364" s="67"/>
      <c r="AQ364" s="69"/>
      <c r="AR364" s="69"/>
      <c r="AS364" s="68"/>
      <c r="AT364" s="72"/>
    </row>
    <row r="365" spans="1:46" x14ac:dyDescent="0.3">
      <c r="A365" s="94"/>
      <c r="B365" s="19"/>
      <c r="C365" s="19"/>
      <c r="G365" s="19"/>
      <c r="H365" s="93"/>
      <c r="I365" s="21"/>
      <c r="J365" s="30"/>
      <c r="K365" s="37"/>
      <c r="L365" s="30"/>
      <c r="M365" s="30"/>
      <c r="N365" s="37"/>
      <c r="O365" s="30"/>
      <c r="P365" s="30"/>
      <c r="Q365" s="37"/>
      <c r="R365" s="30"/>
      <c r="S365" s="36"/>
      <c r="T365" s="81"/>
      <c r="U365" s="81"/>
      <c r="V365" s="64"/>
      <c r="W365" s="30"/>
      <c r="X365" s="30"/>
      <c r="Y365" s="30"/>
      <c r="Z365" s="30"/>
      <c r="AA365" s="30"/>
      <c r="AB365" s="30"/>
      <c r="AC365" s="64"/>
      <c r="AD365" s="30"/>
      <c r="AE365" s="30"/>
      <c r="AF365" s="30"/>
      <c r="AG365" s="30"/>
      <c r="AH365" s="30"/>
      <c r="AI365" s="30"/>
      <c r="AJ365" s="30"/>
      <c r="AK365" s="30"/>
      <c r="AL365" s="64"/>
      <c r="AM365" s="30"/>
      <c r="AN365" s="66"/>
      <c r="AO365" s="30"/>
      <c r="AP365" s="67"/>
      <c r="AQ365" s="69"/>
      <c r="AR365" s="69"/>
      <c r="AS365" s="68"/>
      <c r="AT365" s="72"/>
    </row>
    <row r="366" spans="1:46" x14ac:dyDescent="0.3">
      <c r="A366" s="94"/>
      <c r="B366" s="19"/>
      <c r="C366" s="19"/>
      <c r="G366" s="19"/>
      <c r="H366" s="93"/>
      <c r="I366" s="21"/>
      <c r="J366" s="30"/>
      <c r="K366" s="37"/>
      <c r="L366" s="30"/>
      <c r="M366" s="30"/>
      <c r="N366" s="37"/>
      <c r="O366" s="30"/>
      <c r="P366" s="30"/>
      <c r="Q366" s="37"/>
      <c r="R366" s="30"/>
      <c r="S366" s="36"/>
      <c r="T366" s="81"/>
      <c r="U366" s="81"/>
      <c r="V366" s="64"/>
      <c r="W366" s="30"/>
      <c r="X366" s="30"/>
      <c r="Y366" s="30"/>
      <c r="Z366" s="30"/>
      <c r="AA366" s="30"/>
      <c r="AB366" s="30"/>
      <c r="AC366" s="64"/>
      <c r="AD366" s="30"/>
      <c r="AE366" s="30"/>
      <c r="AF366" s="30"/>
      <c r="AG366" s="30"/>
      <c r="AH366" s="30"/>
      <c r="AI366" s="30"/>
      <c r="AJ366" s="30"/>
      <c r="AK366" s="30"/>
      <c r="AL366" s="64"/>
      <c r="AM366" s="30"/>
      <c r="AN366" s="66"/>
      <c r="AO366" s="30"/>
      <c r="AP366" s="67"/>
      <c r="AQ366" s="69"/>
      <c r="AR366" s="69"/>
      <c r="AS366" s="68"/>
      <c r="AT366" s="72"/>
    </row>
    <row r="367" spans="1:46" x14ac:dyDescent="0.3">
      <c r="A367" s="94"/>
      <c r="B367" s="19"/>
      <c r="C367" s="19"/>
      <c r="G367" s="19"/>
      <c r="H367" s="93"/>
      <c r="I367" s="21"/>
      <c r="J367" s="30"/>
      <c r="K367" s="37"/>
      <c r="L367" s="30"/>
      <c r="M367" s="30"/>
      <c r="N367" s="37"/>
      <c r="O367" s="30"/>
      <c r="P367" s="30"/>
      <c r="Q367" s="37"/>
      <c r="R367" s="30"/>
      <c r="S367" s="36"/>
      <c r="T367" s="81"/>
      <c r="U367" s="81"/>
      <c r="V367" s="64"/>
      <c r="W367" s="30"/>
      <c r="X367" s="30"/>
      <c r="Y367" s="30"/>
      <c r="Z367" s="30"/>
      <c r="AA367" s="30"/>
      <c r="AB367" s="30"/>
      <c r="AC367" s="64"/>
      <c r="AD367" s="30"/>
      <c r="AE367" s="30"/>
      <c r="AF367" s="30"/>
      <c r="AG367" s="30"/>
      <c r="AH367" s="30"/>
      <c r="AI367" s="30"/>
      <c r="AJ367" s="30"/>
      <c r="AK367" s="30"/>
      <c r="AL367" s="64"/>
      <c r="AM367" s="30"/>
      <c r="AN367" s="66"/>
      <c r="AO367" s="30"/>
      <c r="AP367" s="67"/>
      <c r="AQ367" s="69"/>
      <c r="AR367" s="69"/>
      <c r="AS367" s="68"/>
      <c r="AT367" s="72"/>
    </row>
    <row r="368" spans="1:46" x14ac:dyDescent="0.3">
      <c r="A368" s="94"/>
      <c r="B368" s="19"/>
      <c r="C368" s="19"/>
      <c r="G368" s="19"/>
      <c r="H368" s="93"/>
      <c r="I368" s="21"/>
      <c r="J368" s="30"/>
      <c r="K368" s="37"/>
      <c r="L368" s="30"/>
      <c r="M368" s="30"/>
      <c r="N368" s="37"/>
      <c r="O368" s="30"/>
      <c r="P368" s="30"/>
      <c r="Q368" s="37"/>
      <c r="R368" s="30"/>
      <c r="S368" s="36"/>
      <c r="T368" s="81"/>
      <c r="U368" s="81"/>
      <c r="V368" s="64"/>
      <c r="W368" s="30"/>
      <c r="X368" s="30"/>
      <c r="Y368" s="30"/>
      <c r="Z368" s="30"/>
      <c r="AA368" s="30"/>
      <c r="AB368" s="30"/>
      <c r="AC368" s="64"/>
      <c r="AD368" s="30"/>
      <c r="AE368" s="30"/>
      <c r="AF368" s="30"/>
      <c r="AG368" s="30"/>
      <c r="AH368" s="30"/>
      <c r="AI368" s="30"/>
      <c r="AJ368" s="30"/>
      <c r="AK368" s="30"/>
      <c r="AL368" s="64"/>
      <c r="AM368" s="30"/>
      <c r="AN368" s="66"/>
      <c r="AO368" s="30"/>
      <c r="AP368" s="67"/>
      <c r="AQ368" s="69"/>
      <c r="AR368" s="69"/>
      <c r="AS368" s="68"/>
      <c r="AT368" s="72"/>
    </row>
    <row r="369" spans="1:46" x14ac:dyDescent="0.3">
      <c r="A369" s="94"/>
      <c r="B369" s="19"/>
      <c r="C369" s="19"/>
      <c r="G369" s="19"/>
      <c r="H369" s="93"/>
      <c r="I369" s="21"/>
      <c r="J369" s="30"/>
      <c r="K369" s="37"/>
      <c r="L369" s="30"/>
      <c r="M369" s="30"/>
      <c r="N369" s="37"/>
      <c r="O369" s="30"/>
      <c r="P369" s="30"/>
      <c r="Q369" s="37"/>
      <c r="R369" s="30"/>
      <c r="S369" s="36"/>
      <c r="T369" s="81"/>
      <c r="U369" s="81"/>
      <c r="V369" s="64"/>
      <c r="W369" s="30"/>
      <c r="X369" s="30"/>
      <c r="Y369" s="30"/>
      <c r="Z369" s="30"/>
      <c r="AA369" s="30"/>
      <c r="AB369" s="30"/>
      <c r="AC369" s="64"/>
      <c r="AD369" s="30"/>
      <c r="AE369" s="30"/>
      <c r="AF369" s="30"/>
      <c r="AG369" s="30"/>
      <c r="AH369" s="30"/>
      <c r="AI369" s="30"/>
      <c r="AJ369" s="30"/>
      <c r="AK369" s="30"/>
      <c r="AL369" s="64"/>
      <c r="AM369" s="30"/>
      <c r="AN369" s="66"/>
      <c r="AO369" s="30"/>
      <c r="AP369" s="67"/>
      <c r="AQ369" s="69"/>
      <c r="AR369" s="69"/>
      <c r="AS369" s="68"/>
      <c r="AT369" s="72"/>
    </row>
    <row r="370" spans="1:46" x14ac:dyDescent="0.3">
      <c r="A370" s="94"/>
      <c r="B370" s="19"/>
      <c r="C370" s="19"/>
      <c r="G370" s="19"/>
      <c r="H370" s="93"/>
      <c r="I370" s="21"/>
      <c r="J370" s="30"/>
      <c r="K370" s="37"/>
      <c r="L370" s="30"/>
      <c r="M370" s="30"/>
      <c r="N370" s="37"/>
      <c r="O370" s="30"/>
      <c r="P370" s="30"/>
      <c r="Q370" s="37"/>
      <c r="R370" s="30"/>
      <c r="S370" s="36"/>
      <c r="T370" s="81"/>
      <c r="U370" s="81"/>
      <c r="V370" s="64"/>
      <c r="W370" s="30"/>
      <c r="X370" s="30"/>
      <c r="Y370" s="30"/>
      <c r="Z370" s="30"/>
      <c r="AA370" s="30"/>
      <c r="AB370" s="30"/>
      <c r="AC370" s="64"/>
      <c r="AD370" s="30"/>
      <c r="AE370" s="30"/>
      <c r="AF370" s="30"/>
      <c r="AG370" s="30"/>
      <c r="AH370" s="30"/>
      <c r="AI370" s="30"/>
      <c r="AJ370" s="30"/>
      <c r="AK370" s="30"/>
      <c r="AL370" s="64"/>
      <c r="AM370" s="30"/>
      <c r="AN370" s="66"/>
      <c r="AO370" s="30"/>
      <c r="AP370" s="67"/>
      <c r="AQ370" s="69"/>
      <c r="AR370" s="69"/>
      <c r="AS370" s="68"/>
      <c r="AT370" s="72"/>
    </row>
    <row r="371" spans="1:46" x14ac:dyDescent="0.3">
      <c r="A371" s="94"/>
      <c r="B371" s="19"/>
      <c r="C371" s="19"/>
      <c r="G371" s="19"/>
      <c r="H371" s="93"/>
      <c r="I371" s="21"/>
      <c r="J371" s="30"/>
      <c r="K371" s="37"/>
      <c r="L371" s="30"/>
      <c r="M371" s="30"/>
      <c r="N371" s="37"/>
      <c r="O371" s="30"/>
      <c r="P371" s="30"/>
      <c r="Q371" s="37"/>
      <c r="R371" s="30"/>
      <c r="S371" s="36"/>
      <c r="T371" s="81"/>
      <c r="U371" s="81"/>
      <c r="V371" s="64"/>
      <c r="W371" s="30"/>
      <c r="X371" s="30"/>
      <c r="Y371" s="30"/>
      <c r="Z371" s="30"/>
      <c r="AA371" s="30"/>
      <c r="AB371" s="30"/>
      <c r="AC371" s="64"/>
      <c r="AD371" s="30"/>
      <c r="AE371" s="30"/>
      <c r="AF371" s="30"/>
      <c r="AG371" s="30"/>
      <c r="AH371" s="30"/>
      <c r="AI371" s="30"/>
      <c r="AJ371" s="30"/>
      <c r="AK371" s="30"/>
      <c r="AL371" s="64"/>
      <c r="AM371" s="30"/>
      <c r="AN371" s="66"/>
      <c r="AO371" s="30"/>
      <c r="AP371" s="67"/>
      <c r="AQ371" s="69"/>
      <c r="AR371" s="69"/>
      <c r="AS371" s="68"/>
      <c r="AT371" s="72"/>
    </row>
    <row r="372" spans="1:46" x14ac:dyDescent="0.3">
      <c r="A372" s="94"/>
      <c r="B372" s="19"/>
      <c r="C372" s="19"/>
      <c r="G372" s="19"/>
      <c r="H372" s="93"/>
      <c r="I372" s="21"/>
      <c r="J372" s="30"/>
      <c r="K372" s="37"/>
      <c r="L372" s="30"/>
      <c r="M372" s="30"/>
      <c r="N372" s="37"/>
      <c r="O372" s="30"/>
      <c r="P372" s="30"/>
      <c r="Q372" s="37"/>
      <c r="R372" s="30"/>
      <c r="S372" s="36"/>
      <c r="T372" s="81"/>
      <c r="U372" s="81"/>
      <c r="V372" s="64"/>
      <c r="W372" s="30"/>
      <c r="X372" s="30"/>
      <c r="Y372" s="30"/>
      <c r="Z372" s="30"/>
      <c r="AA372" s="30"/>
      <c r="AB372" s="30"/>
      <c r="AC372" s="64"/>
      <c r="AD372" s="30"/>
      <c r="AE372" s="30"/>
      <c r="AF372" s="30"/>
      <c r="AG372" s="30"/>
      <c r="AH372" s="30"/>
      <c r="AI372" s="30"/>
      <c r="AJ372" s="30"/>
      <c r="AK372" s="30"/>
      <c r="AL372" s="64"/>
      <c r="AM372" s="30"/>
      <c r="AN372" s="66"/>
      <c r="AO372" s="30"/>
      <c r="AP372" s="67"/>
      <c r="AQ372" s="69"/>
      <c r="AR372" s="69"/>
      <c r="AS372" s="68"/>
      <c r="AT372" s="72"/>
    </row>
    <row r="373" spans="1:46" x14ac:dyDescent="0.3">
      <c r="A373" s="94"/>
      <c r="B373" s="19"/>
      <c r="C373" s="19"/>
      <c r="G373" s="19"/>
      <c r="H373" s="93"/>
      <c r="I373" s="21"/>
      <c r="J373" s="30"/>
      <c r="K373" s="37"/>
      <c r="L373" s="30"/>
      <c r="M373" s="30"/>
      <c r="N373" s="37"/>
      <c r="O373" s="30"/>
      <c r="P373" s="30"/>
      <c r="Q373" s="37"/>
      <c r="R373" s="30"/>
      <c r="S373" s="36"/>
      <c r="T373" s="81"/>
      <c r="U373" s="81"/>
      <c r="V373" s="64"/>
      <c r="W373" s="30"/>
      <c r="X373" s="30"/>
      <c r="Y373" s="30"/>
      <c r="Z373" s="30"/>
      <c r="AA373" s="30"/>
      <c r="AB373" s="30"/>
      <c r="AC373" s="64"/>
      <c r="AD373" s="30"/>
      <c r="AE373" s="30"/>
      <c r="AF373" s="30"/>
      <c r="AG373" s="30"/>
      <c r="AH373" s="30"/>
      <c r="AI373" s="30"/>
      <c r="AJ373" s="30"/>
      <c r="AK373" s="30"/>
      <c r="AL373" s="64"/>
      <c r="AM373" s="30"/>
      <c r="AN373" s="66"/>
      <c r="AO373" s="30"/>
      <c r="AP373" s="67"/>
      <c r="AQ373" s="69"/>
      <c r="AR373" s="69"/>
      <c r="AS373" s="68"/>
      <c r="AT373" s="72"/>
    </row>
    <row r="374" spans="1:46" x14ac:dyDescent="0.3">
      <c r="A374" s="94"/>
      <c r="B374" s="19"/>
      <c r="C374" s="19"/>
      <c r="G374" s="19"/>
      <c r="H374" s="93"/>
      <c r="I374" s="21"/>
      <c r="J374" s="30"/>
      <c r="K374" s="37"/>
      <c r="L374" s="30"/>
      <c r="M374" s="30"/>
      <c r="N374" s="37"/>
      <c r="O374" s="30"/>
      <c r="P374" s="30"/>
      <c r="Q374" s="37"/>
      <c r="R374" s="30"/>
      <c r="S374" s="36"/>
      <c r="T374" s="81"/>
      <c r="U374" s="81"/>
      <c r="V374" s="64"/>
      <c r="W374" s="30"/>
      <c r="X374" s="30"/>
      <c r="Y374" s="30"/>
      <c r="Z374" s="30"/>
      <c r="AA374" s="30"/>
      <c r="AB374" s="30"/>
      <c r="AC374" s="64"/>
      <c r="AD374" s="30"/>
      <c r="AE374" s="30"/>
      <c r="AF374" s="30"/>
      <c r="AG374" s="30"/>
      <c r="AH374" s="30"/>
      <c r="AI374" s="30"/>
      <c r="AJ374" s="30"/>
      <c r="AK374" s="30"/>
      <c r="AL374" s="64"/>
      <c r="AM374" s="30"/>
      <c r="AN374" s="66"/>
      <c r="AO374" s="30"/>
      <c r="AP374" s="67"/>
      <c r="AQ374" s="69"/>
      <c r="AR374" s="69"/>
      <c r="AS374" s="68"/>
      <c r="AT374" s="72"/>
    </row>
    <row r="375" spans="1:46" x14ac:dyDescent="0.3">
      <c r="A375" s="94"/>
      <c r="B375" s="19"/>
      <c r="C375" s="19"/>
      <c r="G375" s="19"/>
      <c r="H375" s="93"/>
      <c r="I375" s="21"/>
      <c r="J375" s="30"/>
      <c r="K375" s="37"/>
      <c r="L375" s="30"/>
      <c r="M375" s="30"/>
      <c r="N375" s="37"/>
      <c r="O375" s="30"/>
      <c r="P375" s="30"/>
      <c r="Q375" s="37"/>
      <c r="R375" s="30"/>
      <c r="S375" s="36"/>
      <c r="T375" s="81"/>
      <c r="U375" s="81"/>
      <c r="V375" s="64"/>
      <c r="W375" s="30"/>
      <c r="X375" s="30"/>
      <c r="Y375" s="30"/>
      <c r="Z375" s="30"/>
      <c r="AA375" s="30"/>
      <c r="AB375" s="30"/>
      <c r="AC375" s="64"/>
      <c r="AD375" s="30"/>
      <c r="AE375" s="30"/>
      <c r="AF375" s="30"/>
      <c r="AG375" s="30"/>
      <c r="AH375" s="30"/>
      <c r="AI375" s="30"/>
      <c r="AJ375" s="30"/>
      <c r="AK375" s="30"/>
      <c r="AL375" s="64"/>
      <c r="AM375" s="30"/>
      <c r="AN375" s="66"/>
      <c r="AO375" s="30"/>
      <c r="AP375" s="67"/>
      <c r="AQ375" s="69"/>
      <c r="AR375" s="69"/>
      <c r="AS375" s="68"/>
      <c r="AT375" s="72"/>
    </row>
    <row r="376" spans="1:46" x14ac:dyDescent="0.3">
      <c r="A376" s="94"/>
      <c r="B376" s="19"/>
      <c r="C376" s="19"/>
      <c r="G376" s="19"/>
      <c r="H376" s="93"/>
      <c r="I376" s="21"/>
      <c r="J376" s="30"/>
      <c r="K376" s="37"/>
      <c r="L376" s="30"/>
      <c r="M376" s="30"/>
      <c r="N376" s="37"/>
      <c r="O376" s="30"/>
      <c r="P376" s="30"/>
      <c r="Q376" s="37"/>
      <c r="R376" s="30"/>
      <c r="S376" s="36"/>
      <c r="T376" s="81"/>
      <c r="U376" s="81"/>
      <c r="V376" s="64"/>
      <c r="W376" s="30"/>
      <c r="X376" s="30"/>
      <c r="Y376" s="30"/>
      <c r="Z376" s="30"/>
      <c r="AA376" s="30"/>
      <c r="AB376" s="30"/>
      <c r="AC376" s="64"/>
      <c r="AD376" s="30"/>
      <c r="AE376" s="30"/>
      <c r="AF376" s="30"/>
      <c r="AG376" s="30"/>
      <c r="AH376" s="30"/>
      <c r="AI376" s="30"/>
      <c r="AJ376" s="30"/>
      <c r="AK376" s="30"/>
      <c r="AL376" s="64"/>
      <c r="AM376" s="30"/>
      <c r="AN376" s="66"/>
      <c r="AO376" s="30"/>
      <c r="AP376" s="67"/>
      <c r="AQ376" s="69"/>
      <c r="AR376" s="69"/>
      <c r="AS376" s="68"/>
      <c r="AT376" s="72"/>
    </row>
    <row r="377" spans="1:46" x14ac:dyDescent="0.3">
      <c r="A377" s="94"/>
      <c r="B377" s="19"/>
      <c r="C377" s="19"/>
      <c r="G377" s="19"/>
      <c r="H377" s="93"/>
      <c r="I377" s="21"/>
      <c r="J377" s="30"/>
      <c r="K377" s="37"/>
      <c r="L377" s="30"/>
      <c r="M377" s="30"/>
      <c r="N377" s="37"/>
      <c r="O377" s="30"/>
      <c r="P377" s="30"/>
      <c r="Q377" s="37"/>
      <c r="R377" s="30"/>
      <c r="S377" s="36"/>
      <c r="T377" s="81"/>
      <c r="U377" s="81"/>
      <c r="V377" s="64"/>
      <c r="W377" s="30"/>
      <c r="X377" s="30"/>
      <c r="Y377" s="30"/>
      <c r="Z377" s="30"/>
      <c r="AA377" s="30"/>
      <c r="AB377" s="30"/>
      <c r="AC377" s="64"/>
      <c r="AD377" s="30"/>
      <c r="AE377" s="30"/>
      <c r="AF377" s="30"/>
      <c r="AG377" s="30"/>
      <c r="AH377" s="30"/>
      <c r="AI377" s="30"/>
      <c r="AJ377" s="30"/>
      <c r="AK377" s="30"/>
      <c r="AL377" s="64"/>
      <c r="AM377" s="30"/>
      <c r="AN377" s="66"/>
      <c r="AO377" s="30"/>
      <c r="AP377" s="67"/>
      <c r="AQ377" s="69"/>
      <c r="AR377" s="69"/>
      <c r="AS377" s="68"/>
      <c r="AT377" s="72"/>
    </row>
    <row r="378" spans="1:46" x14ac:dyDescent="0.3">
      <c r="A378" s="94"/>
      <c r="B378" s="19"/>
      <c r="C378" s="19"/>
      <c r="G378" s="19"/>
      <c r="H378" s="93"/>
      <c r="I378" s="21"/>
      <c r="J378" s="30"/>
      <c r="K378" s="37"/>
      <c r="L378" s="30"/>
      <c r="M378" s="30"/>
      <c r="N378" s="37"/>
      <c r="O378" s="30"/>
      <c r="P378" s="30"/>
      <c r="Q378" s="37"/>
      <c r="R378" s="30"/>
      <c r="S378" s="36"/>
      <c r="T378" s="81"/>
      <c r="U378" s="81"/>
      <c r="V378" s="64"/>
      <c r="W378" s="30"/>
      <c r="X378" s="30"/>
      <c r="Y378" s="30"/>
      <c r="Z378" s="30"/>
      <c r="AA378" s="30"/>
      <c r="AB378" s="30"/>
      <c r="AC378" s="64"/>
      <c r="AD378" s="30"/>
      <c r="AE378" s="30"/>
      <c r="AF378" s="30"/>
      <c r="AG378" s="30"/>
      <c r="AH378" s="30"/>
      <c r="AI378" s="30"/>
      <c r="AJ378" s="30"/>
      <c r="AK378" s="30"/>
      <c r="AL378" s="64"/>
      <c r="AM378" s="30"/>
      <c r="AN378" s="66"/>
      <c r="AO378" s="30"/>
      <c r="AP378" s="67"/>
      <c r="AQ378" s="69"/>
      <c r="AR378" s="69"/>
      <c r="AS378" s="68"/>
      <c r="AT378" s="72"/>
    </row>
    <row r="379" spans="1:46" x14ac:dyDescent="0.3">
      <c r="A379" s="94"/>
      <c r="B379" s="19"/>
      <c r="C379" s="19"/>
      <c r="G379" s="19"/>
      <c r="H379" s="93"/>
      <c r="I379" s="21"/>
      <c r="J379" s="30"/>
      <c r="K379" s="37"/>
      <c r="L379" s="30"/>
      <c r="M379" s="30"/>
      <c r="N379" s="37"/>
      <c r="O379" s="30"/>
      <c r="P379" s="30"/>
      <c r="Q379" s="37"/>
      <c r="R379" s="30"/>
      <c r="S379" s="36"/>
      <c r="T379" s="81"/>
      <c r="U379" s="81"/>
      <c r="V379" s="64"/>
      <c r="W379" s="30"/>
      <c r="X379" s="30"/>
      <c r="Y379" s="30"/>
      <c r="Z379" s="30"/>
      <c r="AA379" s="30"/>
      <c r="AB379" s="30"/>
      <c r="AC379" s="64"/>
      <c r="AD379" s="30"/>
      <c r="AE379" s="30"/>
      <c r="AF379" s="30"/>
      <c r="AG379" s="30"/>
      <c r="AH379" s="30"/>
      <c r="AI379" s="30"/>
      <c r="AJ379" s="30"/>
      <c r="AK379" s="30"/>
      <c r="AL379" s="64"/>
      <c r="AM379" s="30"/>
      <c r="AN379" s="66"/>
      <c r="AO379" s="30"/>
      <c r="AP379" s="67"/>
      <c r="AQ379" s="69"/>
      <c r="AR379" s="69"/>
      <c r="AS379" s="68"/>
      <c r="AT379" s="72"/>
    </row>
    <row r="380" spans="1:46" x14ac:dyDescent="0.3">
      <c r="A380" s="94"/>
      <c r="B380" s="19"/>
      <c r="C380" s="19"/>
      <c r="G380" s="19"/>
      <c r="H380" s="93"/>
      <c r="I380" s="21"/>
      <c r="J380" s="30"/>
      <c r="K380" s="37"/>
      <c r="L380" s="30"/>
      <c r="M380" s="30"/>
      <c r="N380" s="37"/>
      <c r="O380" s="30"/>
      <c r="P380" s="30"/>
      <c r="Q380" s="37"/>
      <c r="R380" s="30"/>
      <c r="S380" s="36"/>
      <c r="T380" s="81"/>
      <c r="U380" s="81"/>
      <c r="V380" s="64"/>
      <c r="W380" s="30"/>
      <c r="X380" s="30"/>
      <c r="Y380" s="30"/>
      <c r="Z380" s="30"/>
      <c r="AA380" s="30"/>
      <c r="AB380" s="30"/>
      <c r="AC380" s="64"/>
      <c r="AD380" s="30"/>
      <c r="AE380" s="30"/>
      <c r="AF380" s="30"/>
      <c r="AG380" s="30"/>
      <c r="AH380" s="30"/>
      <c r="AI380" s="30"/>
      <c r="AJ380" s="30"/>
      <c r="AK380" s="30"/>
      <c r="AL380" s="64"/>
      <c r="AM380" s="30"/>
      <c r="AN380" s="66"/>
      <c r="AO380" s="30"/>
      <c r="AP380" s="67"/>
      <c r="AQ380" s="69"/>
      <c r="AR380" s="69"/>
      <c r="AS380" s="68"/>
      <c r="AT380" s="72"/>
    </row>
    <row r="381" spans="1:46" x14ac:dyDescent="0.3">
      <c r="A381" s="94"/>
      <c r="B381" s="19"/>
      <c r="C381" s="19"/>
      <c r="G381" s="19"/>
      <c r="H381" s="93"/>
      <c r="I381" s="21"/>
      <c r="J381" s="30"/>
      <c r="K381" s="37"/>
      <c r="L381" s="30"/>
      <c r="M381" s="30"/>
      <c r="N381" s="37"/>
      <c r="O381" s="30"/>
      <c r="P381" s="30"/>
      <c r="Q381" s="37"/>
      <c r="R381" s="30"/>
      <c r="S381" s="36"/>
      <c r="T381" s="81"/>
      <c r="U381" s="81"/>
      <c r="V381" s="64"/>
      <c r="W381" s="30"/>
      <c r="X381" s="30"/>
      <c r="Y381" s="30"/>
      <c r="Z381" s="30"/>
      <c r="AA381" s="30"/>
      <c r="AB381" s="30"/>
      <c r="AC381" s="64"/>
      <c r="AD381" s="30"/>
      <c r="AE381" s="30"/>
      <c r="AF381" s="30"/>
      <c r="AG381" s="30"/>
      <c r="AH381" s="30"/>
      <c r="AI381" s="30"/>
      <c r="AJ381" s="30"/>
      <c r="AK381" s="30"/>
      <c r="AL381" s="64"/>
      <c r="AM381" s="30"/>
      <c r="AN381" s="66"/>
      <c r="AO381" s="30"/>
      <c r="AP381" s="67"/>
      <c r="AQ381" s="69"/>
      <c r="AR381" s="69"/>
      <c r="AS381" s="68"/>
      <c r="AT381" s="72"/>
    </row>
    <row r="382" spans="1:46" x14ac:dyDescent="0.3">
      <c r="A382" s="94"/>
      <c r="B382" s="19"/>
      <c r="C382" s="19"/>
      <c r="G382" s="19"/>
      <c r="H382" s="93"/>
      <c r="I382" s="21"/>
      <c r="J382" s="30"/>
      <c r="K382" s="37"/>
      <c r="L382" s="30"/>
      <c r="M382" s="30"/>
      <c r="N382" s="37"/>
      <c r="O382" s="30"/>
      <c r="P382" s="30"/>
      <c r="Q382" s="37"/>
      <c r="R382" s="30"/>
      <c r="S382" s="36"/>
      <c r="T382" s="81"/>
      <c r="U382" s="81"/>
      <c r="V382" s="64"/>
      <c r="W382" s="30"/>
      <c r="X382" s="30"/>
      <c r="Y382" s="30"/>
      <c r="Z382" s="30"/>
      <c r="AA382" s="30"/>
      <c r="AB382" s="30"/>
      <c r="AC382" s="64"/>
      <c r="AD382" s="30"/>
      <c r="AE382" s="30"/>
      <c r="AF382" s="30"/>
      <c r="AG382" s="30"/>
      <c r="AH382" s="30"/>
      <c r="AI382" s="30"/>
      <c r="AJ382" s="30"/>
      <c r="AK382" s="30"/>
      <c r="AL382" s="64"/>
      <c r="AM382" s="30"/>
      <c r="AN382" s="66"/>
      <c r="AO382" s="30"/>
      <c r="AP382" s="67"/>
      <c r="AQ382" s="69"/>
      <c r="AR382" s="69"/>
      <c r="AS382" s="68"/>
      <c r="AT382" s="72"/>
    </row>
    <row r="383" spans="1:46" x14ac:dyDescent="0.3">
      <c r="A383" s="94"/>
      <c r="B383" s="19"/>
      <c r="C383" s="19"/>
      <c r="G383" s="19"/>
      <c r="H383" s="93"/>
      <c r="I383" s="21"/>
      <c r="J383" s="30"/>
      <c r="K383" s="37"/>
      <c r="L383" s="30"/>
      <c r="M383" s="30"/>
      <c r="N383" s="37"/>
      <c r="O383" s="30"/>
      <c r="P383" s="30"/>
      <c r="Q383" s="37"/>
      <c r="R383" s="30"/>
      <c r="S383" s="36"/>
      <c r="T383" s="81"/>
      <c r="U383" s="81"/>
      <c r="V383" s="64"/>
      <c r="W383" s="30"/>
      <c r="X383" s="30"/>
      <c r="Y383" s="30"/>
      <c r="Z383" s="30"/>
      <c r="AA383" s="30"/>
      <c r="AB383" s="30"/>
      <c r="AC383" s="64"/>
      <c r="AD383" s="30"/>
      <c r="AE383" s="30"/>
      <c r="AF383" s="30"/>
      <c r="AG383" s="30"/>
      <c r="AH383" s="30"/>
      <c r="AI383" s="30"/>
      <c r="AJ383" s="30"/>
      <c r="AK383" s="30"/>
      <c r="AL383" s="64"/>
      <c r="AM383" s="30"/>
      <c r="AN383" s="66"/>
      <c r="AO383" s="30"/>
      <c r="AP383" s="67"/>
      <c r="AQ383" s="69"/>
      <c r="AR383" s="69"/>
      <c r="AS383" s="68"/>
      <c r="AT383" s="72"/>
    </row>
    <row r="384" spans="1:46" x14ac:dyDescent="0.3">
      <c r="A384" s="94"/>
      <c r="B384" s="19"/>
      <c r="C384" s="19"/>
      <c r="G384" s="19"/>
      <c r="H384" s="93"/>
      <c r="I384" s="21"/>
      <c r="J384" s="30"/>
      <c r="K384" s="37"/>
      <c r="L384" s="30"/>
      <c r="M384" s="30"/>
      <c r="N384" s="37"/>
      <c r="O384" s="30"/>
      <c r="P384" s="30"/>
      <c r="Q384" s="37"/>
      <c r="R384" s="30"/>
      <c r="S384" s="36"/>
      <c r="T384" s="81"/>
      <c r="U384" s="81"/>
      <c r="V384" s="64"/>
      <c r="W384" s="30"/>
      <c r="X384" s="30"/>
      <c r="Y384" s="30"/>
      <c r="Z384" s="30"/>
      <c r="AA384" s="30"/>
      <c r="AB384" s="30"/>
      <c r="AC384" s="64"/>
      <c r="AD384" s="30"/>
      <c r="AE384" s="30"/>
      <c r="AF384" s="30"/>
      <c r="AG384" s="30"/>
      <c r="AH384" s="30"/>
      <c r="AI384" s="30"/>
      <c r="AJ384" s="30"/>
      <c r="AK384" s="30"/>
      <c r="AL384" s="64"/>
      <c r="AM384" s="30"/>
      <c r="AN384" s="66"/>
      <c r="AO384" s="30"/>
      <c r="AP384" s="67"/>
      <c r="AQ384" s="69"/>
      <c r="AR384" s="69"/>
      <c r="AS384" s="68"/>
      <c r="AT384" s="72"/>
    </row>
    <row r="385" spans="1:46" x14ac:dyDescent="0.3">
      <c r="A385" s="94"/>
      <c r="B385" s="19"/>
      <c r="C385" s="19"/>
      <c r="G385" s="19"/>
      <c r="H385" s="93"/>
      <c r="I385" s="21"/>
      <c r="J385" s="30"/>
      <c r="K385" s="37"/>
      <c r="L385" s="30"/>
      <c r="M385" s="30"/>
      <c r="N385" s="37"/>
      <c r="O385" s="30"/>
      <c r="P385" s="30"/>
      <c r="Q385" s="37"/>
      <c r="R385" s="30"/>
      <c r="S385" s="36"/>
      <c r="T385" s="81"/>
      <c r="U385" s="81"/>
      <c r="V385" s="64"/>
      <c r="W385" s="30"/>
      <c r="X385" s="30"/>
      <c r="Y385" s="30"/>
      <c r="Z385" s="30"/>
      <c r="AA385" s="30"/>
      <c r="AB385" s="30"/>
      <c r="AC385" s="64"/>
      <c r="AD385" s="30"/>
      <c r="AE385" s="30"/>
      <c r="AF385" s="30"/>
      <c r="AG385" s="30"/>
      <c r="AH385" s="30"/>
      <c r="AI385" s="30"/>
      <c r="AJ385" s="30"/>
      <c r="AK385" s="30"/>
      <c r="AL385" s="64"/>
      <c r="AM385" s="30"/>
      <c r="AN385" s="66"/>
      <c r="AO385" s="30"/>
      <c r="AP385" s="67"/>
      <c r="AQ385" s="69"/>
      <c r="AR385" s="69"/>
      <c r="AS385" s="68"/>
      <c r="AT385" s="72"/>
    </row>
    <row r="386" spans="1:46" x14ac:dyDescent="0.3">
      <c r="A386" s="94"/>
      <c r="B386" s="19"/>
      <c r="C386" s="19"/>
      <c r="G386" s="19"/>
      <c r="H386" s="93"/>
      <c r="I386" s="21"/>
      <c r="J386" s="30"/>
      <c r="K386" s="37"/>
      <c r="L386" s="30"/>
      <c r="M386" s="30"/>
      <c r="N386" s="37"/>
      <c r="O386" s="30"/>
      <c r="P386" s="30"/>
      <c r="Q386" s="37"/>
      <c r="R386" s="30"/>
      <c r="S386" s="36"/>
      <c r="T386" s="81"/>
      <c r="U386" s="81"/>
      <c r="V386" s="64"/>
      <c r="W386" s="30"/>
      <c r="X386" s="30"/>
      <c r="Y386" s="30"/>
      <c r="Z386" s="30"/>
      <c r="AA386" s="30"/>
      <c r="AB386" s="30"/>
      <c r="AC386" s="64"/>
      <c r="AD386" s="30"/>
      <c r="AE386" s="30"/>
      <c r="AF386" s="30"/>
      <c r="AG386" s="30"/>
      <c r="AH386" s="30"/>
      <c r="AI386" s="30"/>
      <c r="AJ386" s="30"/>
      <c r="AK386" s="30"/>
      <c r="AL386" s="64"/>
      <c r="AM386" s="30"/>
      <c r="AN386" s="66"/>
      <c r="AO386" s="30"/>
      <c r="AP386" s="67"/>
      <c r="AQ386" s="69"/>
      <c r="AR386" s="69"/>
      <c r="AS386" s="68"/>
      <c r="AT386" s="72"/>
    </row>
    <row r="387" spans="1:46" x14ac:dyDescent="0.3">
      <c r="A387" s="94"/>
      <c r="B387" s="19"/>
      <c r="C387" s="19"/>
      <c r="G387" s="19"/>
      <c r="H387" s="93"/>
      <c r="I387" s="21"/>
      <c r="J387" s="30"/>
      <c r="K387" s="37"/>
      <c r="L387" s="30"/>
      <c r="M387" s="30"/>
      <c r="N387" s="37"/>
      <c r="O387" s="30"/>
      <c r="P387" s="30"/>
      <c r="Q387" s="37"/>
      <c r="R387" s="30"/>
      <c r="S387" s="36"/>
      <c r="T387" s="81"/>
      <c r="U387" s="81"/>
      <c r="V387" s="64"/>
      <c r="W387" s="30"/>
      <c r="X387" s="30"/>
      <c r="Y387" s="30"/>
      <c r="Z387" s="30"/>
      <c r="AA387" s="30"/>
      <c r="AB387" s="30"/>
      <c r="AC387" s="64"/>
      <c r="AD387" s="30"/>
      <c r="AE387" s="30"/>
      <c r="AF387" s="30"/>
      <c r="AG387" s="30"/>
      <c r="AH387" s="30"/>
      <c r="AI387" s="30"/>
      <c r="AJ387" s="30"/>
      <c r="AK387" s="30"/>
      <c r="AL387" s="64"/>
      <c r="AM387" s="30"/>
      <c r="AN387" s="66"/>
      <c r="AO387" s="30"/>
      <c r="AP387" s="67"/>
      <c r="AQ387" s="69"/>
      <c r="AR387" s="69"/>
      <c r="AS387" s="68"/>
      <c r="AT387" s="72"/>
    </row>
    <row r="388" spans="1:46" x14ac:dyDescent="0.3">
      <c r="A388" s="94"/>
      <c r="B388" s="19"/>
      <c r="C388" s="19"/>
      <c r="G388" s="19"/>
      <c r="H388" s="93"/>
      <c r="I388" s="21"/>
      <c r="J388" s="30"/>
      <c r="K388" s="37"/>
      <c r="L388" s="30"/>
      <c r="M388" s="30"/>
      <c r="N388" s="37"/>
      <c r="O388" s="30"/>
      <c r="P388" s="30"/>
      <c r="Q388" s="37"/>
      <c r="R388" s="30"/>
      <c r="S388" s="36"/>
      <c r="T388" s="81"/>
      <c r="U388" s="81"/>
      <c r="V388" s="64"/>
      <c r="W388" s="30"/>
      <c r="X388" s="30"/>
      <c r="Y388" s="30"/>
      <c r="Z388" s="30"/>
      <c r="AA388" s="30"/>
      <c r="AB388" s="30"/>
      <c r="AC388" s="64"/>
      <c r="AD388" s="30"/>
      <c r="AE388" s="30"/>
      <c r="AF388" s="30"/>
      <c r="AG388" s="30"/>
      <c r="AH388" s="30"/>
      <c r="AI388" s="30"/>
      <c r="AJ388" s="30"/>
      <c r="AK388" s="30"/>
      <c r="AL388" s="64"/>
      <c r="AM388" s="30"/>
      <c r="AN388" s="66"/>
      <c r="AO388" s="30"/>
      <c r="AP388" s="67"/>
      <c r="AQ388" s="69"/>
      <c r="AR388" s="69"/>
      <c r="AS388" s="68"/>
      <c r="AT388" s="72"/>
    </row>
    <row r="389" spans="1:46" x14ac:dyDescent="0.3">
      <c r="A389" s="94"/>
      <c r="B389" s="19"/>
      <c r="C389" s="19"/>
      <c r="G389" s="19"/>
      <c r="H389" s="93"/>
      <c r="I389" s="21"/>
      <c r="J389" s="30"/>
      <c r="K389" s="37"/>
      <c r="L389" s="30"/>
      <c r="M389" s="30"/>
      <c r="N389" s="37"/>
      <c r="O389" s="30"/>
      <c r="P389" s="30"/>
      <c r="Q389" s="37"/>
      <c r="R389" s="30"/>
      <c r="S389" s="36"/>
      <c r="T389" s="81"/>
      <c r="U389" s="81"/>
      <c r="V389" s="64"/>
      <c r="W389" s="30"/>
      <c r="X389" s="30"/>
      <c r="Y389" s="30"/>
      <c r="Z389" s="30"/>
      <c r="AA389" s="30"/>
      <c r="AB389" s="30"/>
      <c r="AC389" s="64"/>
      <c r="AD389" s="30"/>
      <c r="AE389" s="30"/>
      <c r="AF389" s="30"/>
      <c r="AG389" s="30"/>
      <c r="AH389" s="30"/>
      <c r="AI389" s="30"/>
      <c r="AJ389" s="30"/>
      <c r="AK389" s="30"/>
      <c r="AL389" s="64"/>
      <c r="AM389" s="30"/>
      <c r="AN389" s="66"/>
      <c r="AO389" s="30"/>
      <c r="AP389" s="67"/>
      <c r="AQ389" s="69"/>
      <c r="AR389" s="69"/>
      <c r="AS389" s="68"/>
      <c r="AT389" s="72"/>
    </row>
    <row r="390" spans="1:46" x14ac:dyDescent="0.3">
      <c r="A390" s="94"/>
      <c r="B390" s="19"/>
      <c r="C390" s="19"/>
      <c r="G390" s="19"/>
      <c r="H390" s="93"/>
      <c r="I390" s="21"/>
      <c r="J390" s="30"/>
      <c r="K390" s="37"/>
      <c r="L390" s="30"/>
      <c r="M390" s="30"/>
      <c r="N390" s="37"/>
      <c r="O390" s="30"/>
      <c r="P390" s="30"/>
      <c r="Q390" s="37"/>
      <c r="R390" s="30"/>
      <c r="S390" s="36"/>
      <c r="T390" s="81"/>
      <c r="U390" s="81"/>
      <c r="V390" s="64"/>
      <c r="W390" s="30"/>
      <c r="X390" s="30"/>
      <c r="Y390" s="30"/>
      <c r="Z390" s="30"/>
      <c r="AA390" s="30"/>
      <c r="AB390" s="30"/>
      <c r="AC390" s="64"/>
      <c r="AD390" s="30"/>
      <c r="AE390" s="30"/>
      <c r="AF390" s="30"/>
      <c r="AG390" s="30"/>
      <c r="AH390" s="30"/>
      <c r="AI390" s="30"/>
      <c r="AJ390" s="30"/>
      <c r="AK390" s="30"/>
      <c r="AL390" s="64"/>
      <c r="AM390" s="30"/>
      <c r="AN390" s="66"/>
      <c r="AO390" s="30"/>
      <c r="AP390" s="67"/>
      <c r="AQ390" s="69"/>
      <c r="AR390" s="69"/>
      <c r="AS390" s="68"/>
      <c r="AT390" s="72"/>
    </row>
    <row r="391" spans="1:46" x14ac:dyDescent="0.3">
      <c r="A391" s="94"/>
      <c r="B391" s="19"/>
      <c r="C391" s="19"/>
      <c r="G391" s="19"/>
      <c r="H391" s="93"/>
      <c r="I391" s="21"/>
      <c r="J391" s="30"/>
      <c r="K391" s="37"/>
      <c r="L391" s="30"/>
      <c r="M391" s="30"/>
      <c r="N391" s="37"/>
      <c r="O391" s="30"/>
      <c r="P391" s="30"/>
      <c r="Q391" s="37"/>
      <c r="R391" s="30"/>
      <c r="S391" s="36"/>
      <c r="T391" s="81"/>
      <c r="U391" s="81"/>
      <c r="V391" s="64"/>
      <c r="W391" s="30"/>
      <c r="X391" s="30"/>
      <c r="Y391" s="30"/>
      <c r="Z391" s="30"/>
      <c r="AA391" s="30"/>
      <c r="AB391" s="30"/>
      <c r="AC391" s="64"/>
      <c r="AD391" s="30"/>
      <c r="AE391" s="30"/>
      <c r="AF391" s="30"/>
      <c r="AG391" s="30"/>
      <c r="AH391" s="30"/>
      <c r="AI391" s="30"/>
      <c r="AJ391" s="30"/>
      <c r="AK391" s="30"/>
      <c r="AL391" s="64"/>
      <c r="AM391" s="30"/>
      <c r="AN391" s="66"/>
      <c r="AO391" s="30"/>
      <c r="AP391" s="67"/>
      <c r="AQ391" s="69"/>
      <c r="AR391" s="69"/>
      <c r="AS391" s="68"/>
      <c r="AT391" s="72"/>
    </row>
    <row r="392" spans="1:46" x14ac:dyDescent="0.3">
      <c r="A392" s="94"/>
      <c r="B392" s="19"/>
      <c r="C392" s="19"/>
      <c r="G392" s="19"/>
      <c r="H392" s="93"/>
      <c r="I392" s="21"/>
      <c r="J392" s="30"/>
      <c r="K392" s="37"/>
      <c r="L392" s="30"/>
      <c r="M392" s="30"/>
      <c r="N392" s="37"/>
      <c r="O392" s="30"/>
      <c r="P392" s="30"/>
      <c r="Q392" s="37"/>
      <c r="R392" s="30"/>
      <c r="S392" s="36"/>
      <c r="T392" s="81"/>
      <c r="U392" s="81"/>
      <c r="V392" s="64"/>
      <c r="W392" s="30"/>
      <c r="X392" s="30"/>
      <c r="Y392" s="30"/>
      <c r="Z392" s="30"/>
      <c r="AA392" s="30"/>
      <c r="AB392" s="30"/>
      <c r="AC392" s="64"/>
      <c r="AD392" s="30"/>
      <c r="AE392" s="30"/>
      <c r="AF392" s="30"/>
      <c r="AG392" s="30"/>
      <c r="AH392" s="30"/>
      <c r="AI392" s="30"/>
      <c r="AJ392" s="30"/>
      <c r="AK392" s="30"/>
      <c r="AL392" s="64"/>
      <c r="AM392" s="30"/>
      <c r="AN392" s="66"/>
      <c r="AO392" s="30"/>
      <c r="AP392" s="67"/>
      <c r="AQ392" s="69"/>
      <c r="AR392" s="69"/>
      <c r="AS392" s="68"/>
      <c r="AT392" s="72"/>
    </row>
    <row r="393" spans="1:46" x14ac:dyDescent="0.3">
      <c r="A393" s="94"/>
      <c r="B393" s="19"/>
      <c r="C393" s="19"/>
      <c r="G393" s="19"/>
      <c r="H393" s="93"/>
      <c r="I393" s="21"/>
      <c r="J393" s="30"/>
      <c r="K393" s="37"/>
      <c r="L393" s="30"/>
      <c r="M393" s="30"/>
      <c r="N393" s="37"/>
      <c r="O393" s="30"/>
      <c r="P393" s="30"/>
      <c r="Q393" s="37"/>
      <c r="R393" s="30"/>
      <c r="S393" s="36"/>
      <c r="T393" s="81"/>
      <c r="U393" s="81"/>
      <c r="V393" s="64"/>
      <c r="W393" s="30"/>
      <c r="X393" s="30"/>
      <c r="Y393" s="30"/>
      <c r="Z393" s="30"/>
      <c r="AA393" s="30"/>
      <c r="AB393" s="30"/>
      <c r="AC393" s="64"/>
      <c r="AD393" s="30"/>
      <c r="AE393" s="30"/>
      <c r="AF393" s="30"/>
      <c r="AG393" s="30"/>
      <c r="AH393" s="30"/>
      <c r="AI393" s="30"/>
      <c r="AJ393" s="30"/>
      <c r="AK393" s="30"/>
      <c r="AL393" s="64"/>
      <c r="AM393" s="30"/>
      <c r="AN393" s="66"/>
      <c r="AO393" s="30"/>
      <c r="AP393" s="67"/>
      <c r="AQ393" s="69"/>
      <c r="AR393" s="69"/>
      <c r="AS393" s="68"/>
      <c r="AT393" s="72"/>
    </row>
    <row r="394" spans="1:46" x14ac:dyDescent="0.3">
      <c r="A394" s="94"/>
      <c r="B394" s="19"/>
      <c r="C394" s="19"/>
      <c r="G394" s="19"/>
      <c r="H394" s="93"/>
      <c r="I394" s="21"/>
      <c r="J394" s="30"/>
      <c r="K394" s="37"/>
      <c r="L394" s="30"/>
      <c r="M394" s="30"/>
      <c r="N394" s="37"/>
      <c r="O394" s="30"/>
      <c r="P394" s="30"/>
      <c r="Q394" s="37"/>
      <c r="R394" s="30"/>
      <c r="S394" s="36"/>
      <c r="T394" s="81"/>
      <c r="U394" s="81"/>
      <c r="V394" s="64"/>
      <c r="W394" s="30"/>
      <c r="X394" s="30"/>
      <c r="Y394" s="30"/>
      <c r="Z394" s="30"/>
      <c r="AA394" s="30"/>
      <c r="AB394" s="30"/>
      <c r="AC394" s="64"/>
      <c r="AD394" s="30"/>
      <c r="AE394" s="30"/>
      <c r="AF394" s="30"/>
      <c r="AG394" s="30"/>
      <c r="AH394" s="30"/>
      <c r="AI394" s="30"/>
      <c r="AJ394" s="30"/>
      <c r="AK394" s="30"/>
      <c r="AL394" s="64"/>
      <c r="AM394" s="30"/>
      <c r="AN394" s="66"/>
      <c r="AO394" s="30"/>
      <c r="AP394" s="67"/>
      <c r="AQ394" s="69"/>
      <c r="AR394" s="69"/>
      <c r="AS394" s="68"/>
      <c r="AT394" s="72"/>
    </row>
    <row r="395" spans="1:46" x14ac:dyDescent="0.3">
      <c r="A395" s="94"/>
      <c r="B395" s="19"/>
      <c r="C395" s="19"/>
      <c r="G395" s="19"/>
      <c r="H395" s="93"/>
      <c r="I395" s="21"/>
      <c r="J395" s="30"/>
      <c r="K395" s="37"/>
      <c r="L395" s="30"/>
      <c r="M395" s="30"/>
      <c r="N395" s="37"/>
      <c r="O395" s="30"/>
      <c r="P395" s="30"/>
      <c r="Q395" s="37"/>
      <c r="R395" s="30"/>
      <c r="S395" s="36"/>
      <c r="T395" s="81"/>
      <c r="U395" s="81"/>
      <c r="V395" s="64"/>
      <c r="W395" s="30"/>
      <c r="X395" s="30"/>
      <c r="Y395" s="30"/>
      <c r="Z395" s="30"/>
      <c r="AA395" s="30"/>
      <c r="AB395" s="30"/>
      <c r="AC395" s="64"/>
      <c r="AD395" s="30"/>
      <c r="AE395" s="30"/>
      <c r="AF395" s="30"/>
      <c r="AG395" s="30"/>
      <c r="AH395" s="30"/>
      <c r="AI395" s="30"/>
      <c r="AJ395" s="30"/>
      <c r="AK395" s="30"/>
      <c r="AL395" s="64"/>
      <c r="AM395" s="30"/>
      <c r="AN395" s="66"/>
      <c r="AO395" s="30"/>
      <c r="AP395" s="67"/>
      <c r="AQ395" s="69"/>
      <c r="AR395" s="69"/>
      <c r="AS395" s="68"/>
      <c r="AT395" s="72"/>
    </row>
    <row r="396" spans="1:46" x14ac:dyDescent="0.3">
      <c r="A396" s="94"/>
      <c r="B396" s="19"/>
      <c r="C396" s="19"/>
      <c r="G396" s="19"/>
      <c r="H396" s="93"/>
      <c r="I396" s="21"/>
      <c r="J396" s="30"/>
      <c r="K396" s="37"/>
      <c r="L396" s="30"/>
      <c r="M396" s="30"/>
      <c r="N396" s="37"/>
      <c r="O396" s="30"/>
      <c r="P396" s="30"/>
      <c r="Q396" s="37"/>
      <c r="R396" s="30"/>
      <c r="S396" s="36"/>
      <c r="T396" s="81"/>
      <c r="U396" s="81"/>
      <c r="V396" s="64"/>
      <c r="W396" s="30"/>
      <c r="X396" s="30"/>
      <c r="Y396" s="30"/>
      <c r="Z396" s="30"/>
      <c r="AA396" s="30"/>
      <c r="AB396" s="30"/>
      <c r="AC396" s="64"/>
      <c r="AD396" s="30"/>
      <c r="AE396" s="30"/>
      <c r="AF396" s="30"/>
      <c r="AG396" s="30"/>
      <c r="AH396" s="30"/>
      <c r="AI396" s="30"/>
      <c r="AJ396" s="30"/>
      <c r="AK396" s="30"/>
      <c r="AL396" s="64"/>
      <c r="AM396" s="30"/>
      <c r="AN396" s="66"/>
      <c r="AO396" s="30"/>
      <c r="AP396" s="67"/>
      <c r="AQ396" s="69"/>
      <c r="AR396" s="69"/>
      <c r="AS396" s="68"/>
      <c r="AT396" s="72"/>
    </row>
    <row r="397" spans="1:46" x14ac:dyDescent="0.3">
      <c r="A397" s="94"/>
      <c r="B397" s="19"/>
      <c r="C397" s="19"/>
      <c r="G397" s="19"/>
      <c r="H397" s="93"/>
      <c r="I397" s="21"/>
      <c r="J397" s="30"/>
      <c r="K397" s="37"/>
      <c r="L397" s="30"/>
      <c r="M397" s="30"/>
      <c r="N397" s="37"/>
      <c r="O397" s="30"/>
      <c r="P397" s="30"/>
      <c r="Q397" s="37"/>
      <c r="R397" s="30"/>
      <c r="S397" s="36"/>
      <c r="T397" s="81"/>
      <c r="U397" s="81"/>
      <c r="V397" s="64"/>
      <c r="W397" s="30"/>
      <c r="X397" s="30"/>
      <c r="Y397" s="30"/>
      <c r="Z397" s="30"/>
      <c r="AA397" s="30"/>
      <c r="AB397" s="30"/>
      <c r="AC397" s="64"/>
      <c r="AD397" s="30"/>
      <c r="AE397" s="30"/>
      <c r="AF397" s="30"/>
      <c r="AG397" s="30"/>
      <c r="AH397" s="30"/>
      <c r="AI397" s="30"/>
      <c r="AJ397" s="30"/>
      <c r="AK397" s="30"/>
      <c r="AL397" s="64"/>
      <c r="AM397" s="30"/>
      <c r="AN397" s="66"/>
      <c r="AO397" s="30"/>
      <c r="AP397" s="67"/>
      <c r="AQ397" s="69"/>
      <c r="AR397" s="69"/>
      <c r="AS397" s="68"/>
      <c r="AT397" s="72"/>
    </row>
    <row r="398" spans="1:46" x14ac:dyDescent="0.3">
      <c r="A398" s="94"/>
      <c r="B398" s="19"/>
      <c r="C398" s="19"/>
      <c r="G398" s="19"/>
      <c r="H398" s="93"/>
      <c r="I398" s="21"/>
      <c r="J398" s="30"/>
      <c r="K398" s="37"/>
      <c r="L398" s="30"/>
      <c r="M398" s="30"/>
      <c r="N398" s="37"/>
      <c r="O398" s="30"/>
      <c r="P398" s="30"/>
      <c r="Q398" s="37"/>
      <c r="R398" s="30"/>
      <c r="S398" s="36"/>
      <c r="T398" s="81"/>
      <c r="U398" s="81"/>
      <c r="V398" s="64"/>
      <c r="W398" s="30"/>
      <c r="X398" s="30"/>
      <c r="Y398" s="30"/>
      <c r="Z398" s="30"/>
      <c r="AA398" s="30"/>
      <c r="AB398" s="30"/>
      <c r="AC398" s="64"/>
      <c r="AD398" s="30"/>
      <c r="AE398" s="30"/>
      <c r="AF398" s="30"/>
      <c r="AG398" s="30"/>
      <c r="AH398" s="30"/>
      <c r="AI398" s="30"/>
      <c r="AJ398" s="30"/>
      <c r="AK398" s="30"/>
      <c r="AL398" s="64"/>
      <c r="AM398" s="30"/>
      <c r="AN398" s="66"/>
      <c r="AO398" s="30"/>
      <c r="AP398" s="67"/>
      <c r="AQ398" s="69"/>
      <c r="AR398" s="69"/>
      <c r="AS398" s="68"/>
      <c r="AT398" s="72"/>
    </row>
    <row r="399" spans="1:46" x14ac:dyDescent="0.3">
      <c r="A399" s="94"/>
      <c r="B399" s="19"/>
      <c r="C399" s="19"/>
      <c r="G399" s="19"/>
      <c r="H399" s="93"/>
      <c r="I399" s="21"/>
      <c r="J399" s="30"/>
      <c r="K399" s="37"/>
      <c r="L399" s="30"/>
      <c r="M399" s="30"/>
      <c r="N399" s="37"/>
      <c r="O399" s="30"/>
      <c r="P399" s="30"/>
      <c r="Q399" s="37"/>
      <c r="R399" s="30"/>
      <c r="S399" s="36"/>
      <c r="T399" s="81"/>
      <c r="U399" s="81"/>
      <c r="V399" s="64"/>
      <c r="W399" s="30"/>
      <c r="X399" s="30"/>
      <c r="Y399" s="30"/>
      <c r="Z399" s="30"/>
      <c r="AA399" s="30"/>
      <c r="AB399" s="30"/>
      <c r="AC399" s="64"/>
      <c r="AD399" s="30"/>
      <c r="AE399" s="30"/>
      <c r="AF399" s="30"/>
      <c r="AG399" s="30"/>
      <c r="AH399" s="30"/>
      <c r="AI399" s="30"/>
      <c r="AJ399" s="30"/>
      <c r="AK399" s="30"/>
      <c r="AL399" s="64"/>
      <c r="AM399" s="30"/>
      <c r="AN399" s="66"/>
      <c r="AO399" s="30"/>
      <c r="AP399" s="67"/>
      <c r="AQ399" s="69"/>
      <c r="AR399" s="69"/>
      <c r="AS399" s="68"/>
      <c r="AT399" s="72"/>
    </row>
    <row r="400" spans="1:46" x14ac:dyDescent="0.3">
      <c r="A400" s="94"/>
      <c r="B400" s="19"/>
      <c r="C400" s="19"/>
      <c r="G400" s="19"/>
      <c r="H400" s="93"/>
      <c r="I400" s="21"/>
      <c r="J400" s="30"/>
      <c r="K400" s="37"/>
      <c r="L400" s="30"/>
      <c r="M400" s="30"/>
      <c r="N400" s="37"/>
      <c r="O400" s="30"/>
      <c r="P400" s="30"/>
      <c r="Q400" s="37"/>
      <c r="R400" s="30"/>
      <c r="S400" s="36"/>
      <c r="T400" s="81"/>
      <c r="U400" s="81"/>
      <c r="V400" s="64"/>
      <c r="W400" s="30"/>
      <c r="X400" s="30"/>
      <c r="Y400" s="30"/>
      <c r="Z400" s="30"/>
      <c r="AA400" s="30"/>
      <c r="AB400" s="30"/>
      <c r="AC400" s="64"/>
      <c r="AD400" s="30"/>
      <c r="AE400" s="30"/>
      <c r="AF400" s="30"/>
      <c r="AG400" s="30"/>
      <c r="AH400" s="30"/>
      <c r="AI400" s="30"/>
      <c r="AJ400" s="30"/>
      <c r="AK400" s="30"/>
      <c r="AL400" s="64"/>
      <c r="AM400" s="30"/>
      <c r="AN400" s="66"/>
      <c r="AO400" s="30"/>
      <c r="AP400" s="67"/>
      <c r="AQ400" s="69"/>
      <c r="AR400" s="69"/>
      <c r="AS400" s="68"/>
      <c r="AT400" s="72"/>
    </row>
  </sheetData>
  <autoFilter ref="A4:AT4">
    <sortState ref="A5:AT308">
      <sortCondition ref="C4"/>
    </sortState>
  </autoFilter>
  <conditionalFormatting sqref="R5:S169 R171:S189 W170:Y170 R191:S201 S190 O191:O201 O171:O189 O5:O169 K5:M169 K191:M201 K171:M189 V5:Y169 Q203:U227 Z5:AP227 K203:O227 V171:Y227 Q228:AP236 B5:C236 V237:AP242 A243:C278 H279:O285 K170 K190 K202 K237:K242 Q309:AT400 I286:O400 G243:O278 G228:O236 G5:I227 B309:C400 Q243:AP308 AS5:AT308 G309:H400">
    <cfRule type="expression" dxfId="68" priority="82">
      <formula>MOD(ROW()+1,2)=1</formula>
    </cfRule>
  </conditionalFormatting>
  <conditionalFormatting sqref="B5:B236 B243:B278">
    <cfRule type="cellIs" dxfId="67" priority="78" operator="equal">
      <formula>"TE"</formula>
    </cfRule>
    <cfRule type="cellIs" dxfId="66" priority="79" operator="equal">
      <formula>"RB"</formula>
    </cfRule>
    <cfRule type="cellIs" dxfId="65" priority="80" operator="equal">
      <formula>"QB"</formula>
    </cfRule>
  </conditionalFormatting>
  <conditionalFormatting sqref="P5:P169 P171:P189 P191:P201 P203:P236 P243:P400">
    <cfRule type="expression" dxfId="64" priority="77" stopIfTrue="1">
      <formula>MOD(ROW()+1,2)=1</formula>
    </cfRule>
  </conditionalFormatting>
  <conditionalFormatting sqref="R170:S170 K170:M170 O170 V170">
    <cfRule type="expression" dxfId="63" priority="76">
      <formula>MOD(ROW()+1,2)=1</formula>
    </cfRule>
  </conditionalFormatting>
  <conditionalFormatting sqref="P170">
    <cfRule type="expression" dxfId="62" priority="74" stopIfTrue="1">
      <formula>MOD(ROW()+1,2)=1</formula>
    </cfRule>
  </conditionalFormatting>
  <conditionalFormatting sqref="R190 K190:M190 O190">
    <cfRule type="expression" dxfId="61" priority="73">
      <formula>MOD(ROW()+1,2)=1</formula>
    </cfRule>
  </conditionalFormatting>
  <conditionalFormatting sqref="P190">
    <cfRule type="expression" dxfId="60" priority="71" stopIfTrue="1">
      <formula>MOD(ROW()+1,2)=1</formula>
    </cfRule>
  </conditionalFormatting>
  <conditionalFormatting sqref="R202:S202 K202:M202 O202">
    <cfRule type="expression" dxfId="59" priority="70">
      <formula>MOD(ROW()+1,2)=1</formula>
    </cfRule>
  </conditionalFormatting>
  <conditionalFormatting sqref="P202">
    <cfRule type="expression" dxfId="58" priority="68" stopIfTrue="1">
      <formula>MOD(ROW()+1,2)=1</formula>
    </cfRule>
  </conditionalFormatting>
  <conditionalFormatting sqref="N5:N400">
    <cfRule type="expression" dxfId="57" priority="67">
      <formula>MOD(ROW()+1,2)=1</formula>
    </cfRule>
  </conditionalFormatting>
  <conditionalFormatting sqref="N170">
    <cfRule type="expression" dxfId="56" priority="65">
      <formula>MOD(ROW()+1,2)=1</formula>
    </cfRule>
  </conditionalFormatting>
  <conditionalFormatting sqref="N190">
    <cfRule type="expression" dxfId="55" priority="63">
      <formula>MOD(ROW()+1,2)=1</formula>
    </cfRule>
  </conditionalFormatting>
  <conditionalFormatting sqref="N202">
    <cfRule type="expression" dxfId="54" priority="61">
      <formula>MOD(ROW()+1,2)=1</formula>
    </cfRule>
  </conditionalFormatting>
  <conditionalFormatting sqref="Q5:Q400">
    <cfRule type="expression" dxfId="53" priority="59">
      <formula>MOD(ROW()+1,2)=1</formula>
    </cfRule>
  </conditionalFormatting>
  <conditionalFormatting sqref="Q170">
    <cfRule type="expression" dxfId="52" priority="57">
      <formula>MOD(ROW()+1,2)=1</formula>
    </cfRule>
  </conditionalFormatting>
  <conditionalFormatting sqref="Q190">
    <cfRule type="expression" dxfId="51" priority="55">
      <formula>MOD(ROW()+1,2)=1</formula>
    </cfRule>
  </conditionalFormatting>
  <conditionalFormatting sqref="Q202">
    <cfRule type="expression" dxfId="50" priority="53">
      <formula>MOD(ROW()+1,2)=1</formula>
    </cfRule>
  </conditionalFormatting>
  <conditionalFormatting sqref="J5:J169 J203:J227 J191:J201 J171:J189">
    <cfRule type="expression" dxfId="49" priority="51">
      <formula>MOD(ROW()+1,2)=1</formula>
    </cfRule>
  </conditionalFormatting>
  <conditionalFormatting sqref="J170">
    <cfRule type="expression" dxfId="48" priority="50">
      <formula>MOD(ROW()+1,2)=1</formula>
    </cfRule>
  </conditionalFormatting>
  <conditionalFormatting sqref="J190">
    <cfRule type="expression" dxfId="47" priority="49">
      <formula>MOD(ROW()+1,2)=1</formula>
    </cfRule>
  </conditionalFormatting>
  <conditionalFormatting sqref="J202">
    <cfRule type="expression" dxfId="46" priority="48">
      <formula>MOD(ROW()+1,2)=1</formula>
    </cfRule>
  </conditionalFormatting>
  <conditionalFormatting sqref="T5:U169 T171:U201">
    <cfRule type="expression" dxfId="45" priority="46">
      <formula>MOD(ROW()+1,2)=1</formula>
    </cfRule>
  </conditionalFormatting>
  <conditionalFormatting sqref="T170:U170">
    <cfRule type="expression" dxfId="44" priority="45">
      <formula>MOD(ROW()+1,2)=1</formula>
    </cfRule>
  </conditionalFormatting>
  <conditionalFormatting sqref="T202:U202">
    <cfRule type="expression" dxfId="43" priority="44">
      <formula>MOD(ROW()+1,2)=1</formula>
    </cfRule>
  </conditionalFormatting>
  <conditionalFormatting sqref="A5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A181 A183 A185 A187 A189 A191 A193 A195 A197 A199 A201 A203 A205 A207 A209 A211 A213 A215 A217 A219 A221 A223 A225 A227:A228 A231 A233 A235">
    <cfRule type="expression" dxfId="42" priority="43">
      <formula>MOD(ROW()+1,2)=1</formula>
    </cfRule>
  </conditionalFormatting>
  <conditionalFormatting sqref="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9:A230 A232 A234 A236">
    <cfRule type="expression" dxfId="41" priority="42">
      <formula>MOD(ROW()+1,2)=1</formula>
    </cfRule>
  </conditionalFormatting>
  <conditionalFormatting sqref="A237:C242 Q237:U242 I237:O242 G237:G242">
    <cfRule type="expression" dxfId="40" priority="37">
      <formula>MOD(ROW()+1,2)=1</formula>
    </cfRule>
  </conditionalFormatting>
  <conditionalFormatting sqref="B237:B242">
    <cfRule type="cellIs" dxfId="39" priority="33" operator="equal">
      <formula>"TE"</formula>
    </cfRule>
    <cfRule type="cellIs" dxfId="38" priority="34" operator="equal">
      <formula>"RB"</formula>
    </cfRule>
    <cfRule type="cellIs" dxfId="37" priority="35" operator="equal">
      <formula>"QB"</formula>
    </cfRule>
  </conditionalFormatting>
  <conditionalFormatting sqref="P237:P242">
    <cfRule type="expression" dxfId="36" priority="32" stopIfTrue="1">
      <formula>MOD(ROW()+1,2)=1</formula>
    </cfRule>
  </conditionalFormatting>
  <conditionalFormatting sqref="A237:A242">
    <cfRule type="expression" dxfId="35" priority="31">
      <formula>MOD(ROW()+1,2)=1</formula>
    </cfRule>
  </conditionalFormatting>
  <conditionalFormatting sqref="H237:H242">
    <cfRule type="expression" dxfId="34" priority="30">
      <formula>MOD(ROW()+1,2)=1</formula>
    </cfRule>
  </conditionalFormatting>
  <conditionalFormatting sqref="Q237:R242">
    <cfRule type="expression" dxfId="33" priority="28">
      <formula>MOD(ROW()+1,2)=1</formula>
    </cfRule>
  </conditionalFormatting>
  <conditionalFormatting sqref="B279:B286">
    <cfRule type="cellIs" dxfId="32" priority="24" operator="equal">
      <formula>"TE"</formula>
    </cfRule>
    <cfRule type="cellIs" dxfId="31" priority="25" operator="equal">
      <formula>"RB"</formula>
    </cfRule>
    <cfRule type="cellIs" dxfId="30" priority="26" operator="equal">
      <formula>"QB"</formula>
    </cfRule>
  </conditionalFormatting>
  <conditionalFormatting sqref="A279:C286 G279:G286">
    <cfRule type="expression" dxfId="29" priority="27">
      <formula>MOD(ROW()+1,2)=1</formula>
    </cfRule>
  </conditionalFormatting>
  <conditionalFormatting sqref="H286">
    <cfRule type="expression" dxfId="28" priority="23">
      <formula>MOD(ROW()+1,2)=1</formula>
    </cfRule>
  </conditionalFormatting>
  <conditionalFormatting sqref="A300:A400">
    <cfRule type="expression" dxfId="27" priority="9">
      <formula>MOD(ROW()+1,2)=1</formula>
    </cfRule>
  </conditionalFormatting>
  <conditionalFormatting sqref="B288:C308 G288:H308">
    <cfRule type="expression" dxfId="26" priority="22">
      <formula>MOD(ROW()+1,2)=1</formula>
    </cfRule>
  </conditionalFormatting>
  <conditionalFormatting sqref="B288:B400">
    <cfRule type="cellIs" dxfId="25" priority="19" operator="equal">
      <formula>"TE"</formula>
    </cfRule>
    <cfRule type="cellIs" dxfId="24" priority="20" operator="equal">
      <formula>"RB"</formula>
    </cfRule>
    <cfRule type="cellIs" dxfId="23" priority="21" operator="equal">
      <formula>"QB"</formula>
    </cfRule>
  </conditionalFormatting>
  <conditionalFormatting sqref="B287:C287 G287:H287">
    <cfRule type="expression" dxfId="22" priority="18">
      <formula>MOD(ROW()+1,2)=1</formula>
    </cfRule>
  </conditionalFormatting>
  <conditionalFormatting sqref="B287">
    <cfRule type="cellIs" dxfId="21" priority="15" operator="equal">
      <formula>"TE"</formula>
    </cfRule>
    <cfRule type="cellIs" dxfId="20" priority="16" operator="equal">
      <formula>"RB"</formula>
    </cfRule>
    <cfRule type="cellIs" dxfId="19" priority="17" operator="equal">
      <formula>"QB"</formula>
    </cfRule>
  </conditionalFormatting>
  <conditionalFormatting sqref="A287:A400">
    <cfRule type="expression" dxfId="18" priority="14">
      <formula>MOD(ROW()+1,2)=1</formula>
    </cfRule>
  </conditionalFormatting>
  <conditionalFormatting sqref="B300:C308 G300:H308">
    <cfRule type="expression" dxfId="17" priority="13">
      <formula>MOD(ROW()+1,2)=1</formula>
    </cfRule>
  </conditionalFormatting>
  <conditionalFormatting sqref="B300:B400">
    <cfRule type="cellIs" dxfId="16" priority="10" operator="equal">
      <formula>"TE"</formula>
    </cfRule>
    <cfRule type="cellIs" dxfId="15" priority="11" operator="equal">
      <formula>"RB"</formula>
    </cfRule>
    <cfRule type="cellIs" dxfId="14" priority="12" operator="equal">
      <formula>"QB"</formula>
    </cfRule>
  </conditionalFormatting>
  <conditionalFormatting sqref="D5:E236 D243:E259">
    <cfRule type="expression" dxfId="11" priority="4">
      <formula>MOD(ROW()+1,2)=1</formula>
    </cfRule>
  </conditionalFormatting>
  <conditionalFormatting sqref="D237:E242">
    <cfRule type="expression" dxfId="9" priority="3">
      <formula>MOD(ROW()+1,2)=1</formula>
    </cfRule>
  </conditionalFormatting>
  <conditionalFormatting sqref="F5:F236 F243:F265">
    <cfRule type="expression" dxfId="3" priority="2">
      <formula>MOD(ROW()+1,2)=1</formula>
    </cfRule>
  </conditionalFormatting>
  <conditionalFormatting sqref="F237:F245">
    <cfRule type="expression" dxfId="1" priority="1">
      <formula>MOD(ROW()+1,2)=1</formula>
    </cfRule>
  </conditionalFormatting>
  <hyperlinks>
    <hyperlink ref="AS1" r:id="rId1" display="http://www.fantasycube.com/"/>
    <hyperlink ref="A237" r:id="rId2"/>
    <hyperlink ref="A202" r:id="rId3"/>
    <hyperlink ref="A9" r:id="rId4"/>
    <hyperlink ref="A156" r:id="rId5"/>
    <hyperlink ref="A16" r:id="rId6"/>
    <hyperlink ref="A87" r:id="rId7"/>
    <hyperlink ref="A123" r:id="rId8"/>
    <hyperlink ref="A177" r:id="rId9"/>
    <hyperlink ref="A170" r:id="rId10"/>
    <hyperlink ref="A128" r:id="rId11"/>
    <hyperlink ref="A64" r:id="rId12"/>
    <hyperlink ref="A84" r:id="rId13"/>
    <hyperlink ref="A141" r:id="rId14"/>
    <hyperlink ref="A153" r:id="rId15"/>
    <hyperlink ref="A242" r:id="rId16"/>
    <hyperlink ref="A196" r:id="rId17"/>
    <hyperlink ref="A249" r:id="rId18"/>
    <hyperlink ref="A54" r:id="rId19"/>
    <hyperlink ref="A211" r:id="rId20"/>
    <hyperlink ref="A282" r:id="rId21"/>
    <hyperlink ref="A276" r:id="rId22"/>
    <hyperlink ref="A191" r:id="rId23"/>
    <hyperlink ref="A92" r:id="rId24"/>
    <hyperlink ref="A117" r:id="rId25"/>
    <hyperlink ref="A15" r:id="rId26"/>
    <hyperlink ref="A113" r:id="rId27"/>
    <hyperlink ref="A131" r:id="rId28"/>
    <hyperlink ref="A94" r:id="rId29"/>
    <hyperlink ref="A45" r:id="rId30"/>
    <hyperlink ref="A217" r:id="rId31"/>
    <hyperlink ref="A39" r:id="rId32"/>
    <hyperlink ref="A268" r:id="rId33"/>
    <hyperlink ref="A111" r:id="rId34"/>
    <hyperlink ref="A44" r:id="rId35"/>
    <hyperlink ref="A134" r:id="rId36"/>
    <hyperlink ref="A302" r:id="rId37"/>
    <hyperlink ref="A254" r:id="rId38"/>
    <hyperlink ref="A215" r:id="rId39"/>
    <hyperlink ref="A183" r:id="rId40"/>
    <hyperlink ref="A213" r:id="rId41"/>
    <hyperlink ref="A265" r:id="rId42"/>
    <hyperlink ref="A120" r:id="rId43"/>
    <hyperlink ref="A258" r:id="rId44"/>
    <hyperlink ref="A49" r:id="rId45"/>
    <hyperlink ref="A238" r:id="rId46"/>
    <hyperlink ref="A104" r:id="rId47"/>
    <hyperlink ref="A219" r:id="rId48"/>
    <hyperlink ref="A194" r:id="rId49"/>
    <hyperlink ref="A290" r:id="rId50"/>
    <hyperlink ref="A154" r:id="rId51"/>
    <hyperlink ref="A69" r:id="rId52"/>
    <hyperlink ref="A136" r:id="rId53"/>
    <hyperlink ref="A232" r:id="rId54"/>
    <hyperlink ref="A51" r:id="rId55"/>
    <hyperlink ref="A163" r:id="rId56"/>
    <hyperlink ref="A50" r:id="rId57"/>
    <hyperlink ref="A304" r:id="rId58"/>
    <hyperlink ref="A228" r:id="rId59"/>
    <hyperlink ref="A165" r:id="rId60"/>
    <hyperlink ref="A12" r:id="rId61"/>
    <hyperlink ref="A182" r:id="rId62"/>
    <hyperlink ref="A5" r:id="rId63"/>
    <hyperlink ref="A13" r:id="rId64"/>
    <hyperlink ref="A144" r:id="rId65"/>
    <hyperlink ref="A264" r:id="rId66"/>
    <hyperlink ref="A137" r:id="rId67"/>
    <hyperlink ref="A10" r:id="rId68"/>
    <hyperlink ref="A149" r:id="rId69"/>
    <hyperlink ref="A284" r:id="rId70"/>
    <hyperlink ref="A143" r:id="rId71"/>
    <hyperlink ref="A250" r:id="rId72"/>
    <hyperlink ref="A142" r:id="rId73"/>
    <hyperlink ref="A298" r:id="rId74"/>
    <hyperlink ref="A75" r:id="rId75"/>
    <hyperlink ref="A201" r:id="rId76"/>
    <hyperlink ref="A95" r:id="rId77"/>
    <hyperlink ref="A68" r:id="rId78"/>
    <hyperlink ref="A192" r:id="rId79"/>
    <hyperlink ref="A101" r:id="rId80"/>
    <hyperlink ref="A59" r:id="rId81"/>
    <hyperlink ref="A107" r:id="rId82" display="M. Jones"/>
    <hyperlink ref="A166" r:id="rId83"/>
    <hyperlink ref="A77" r:id="rId84"/>
    <hyperlink ref="A162" r:id="rId85"/>
    <hyperlink ref="A239" r:id="rId86"/>
    <hyperlink ref="A190" r:id="rId87"/>
    <hyperlink ref="A61" r:id="rId88"/>
    <hyperlink ref="A90" r:id="rId89"/>
    <hyperlink ref="A248" r:id="rId90"/>
    <hyperlink ref="A222" r:id="rId91"/>
    <hyperlink ref="A65" r:id="rId92"/>
    <hyperlink ref="A208" r:id="rId93"/>
    <hyperlink ref="A147" r:id="rId94"/>
    <hyperlink ref="A236" r:id="rId95"/>
    <hyperlink ref="A200" r:id="rId96"/>
    <hyperlink ref="A66" r:id="rId97"/>
    <hyperlink ref="A251" r:id="rId98"/>
    <hyperlink ref="A303" r:id="rId99"/>
    <hyperlink ref="A71" r:id="rId100"/>
    <hyperlink ref="A274" r:id="rId101"/>
    <hyperlink ref="A207" r:id="rId102"/>
    <hyperlink ref="A243" r:id="rId103"/>
    <hyperlink ref="A218" r:id="rId104"/>
    <hyperlink ref="A28" r:id="rId105"/>
    <hyperlink ref="A294" r:id="rId106"/>
    <hyperlink ref="A246" r:id="rId107"/>
    <hyperlink ref="A74" r:id="rId108"/>
    <hyperlink ref="A244" r:id="rId109"/>
    <hyperlink ref="A108" r:id="rId110"/>
    <hyperlink ref="A76" r:id="rId111"/>
    <hyperlink ref="A176" r:id="rId112"/>
    <hyperlink ref="A33" r:id="rId113"/>
    <hyperlink ref="A283" r:id="rId114"/>
    <hyperlink ref="A164" r:id="rId115"/>
    <hyperlink ref="A35" r:id="rId116"/>
    <hyperlink ref="A277" r:id="rId117"/>
    <hyperlink ref="A287" r:id="rId118"/>
    <hyperlink ref="A288" r:id="rId119"/>
    <hyperlink ref="A135" r:id="rId120"/>
    <hyperlink ref="A29" r:id="rId121"/>
    <hyperlink ref="A187" r:id="rId122"/>
    <hyperlink ref="A18" r:id="rId123"/>
    <hyperlink ref="A280" r:id="rId124"/>
    <hyperlink ref="A253" r:id="rId125"/>
    <hyperlink ref="A186" r:id="rId126"/>
    <hyperlink ref="A260" r:id="rId127"/>
    <hyperlink ref="A148" r:id="rId128"/>
    <hyperlink ref="A300" r:id="rId129"/>
    <hyperlink ref="A103" r:id="rId130"/>
    <hyperlink ref="A88" r:id="rId131"/>
    <hyperlink ref="A139" r:id="rId132"/>
    <hyperlink ref="A19" r:id="rId133"/>
    <hyperlink ref="A175" r:id="rId134"/>
    <hyperlink ref="A21" r:id="rId135"/>
    <hyperlink ref="A212" r:id="rId136"/>
    <hyperlink ref="A57" r:id="rId137"/>
    <hyperlink ref="A169" r:id="rId138"/>
    <hyperlink ref="A63" r:id="rId139"/>
    <hyperlink ref="A30" r:id="rId140"/>
    <hyperlink ref="A114" r:id="rId141"/>
    <hyperlink ref="A293" r:id="rId142"/>
    <hyperlink ref="A58" r:id="rId143"/>
    <hyperlink ref="A48" r:id="rId144"/>
    <hyperlink ref="A205" r:id="rId145"/>
    <hyperlink ref="A179" r:id="rId146"/>
    <hyperlink ref="A197" r:id="rId147"/>
    <hyperlink ref="A167" r:id="rId148"/>
    <hyperlink ref="A278" r:id="rId149"/>
    <hyperlink ref="A150" r:id="rId150"/>
    <hyperlink ref="A256" r:id="rId151"/>
    <hyperlink ref="A295" r:id="rId152"/>
    <hyperlink ref="A245" r:id="rId153"/>
    <hyperlink ref="A125" r:id="rId154"/>
    <hyperlink ref="A27" r:id="rId155"/>
    <hyperlink ref="A115" r:id="rId156"/>
    <hyperlink ref="A31" r:id="rId157"/>
    <hyperlink ref="A216" r:id="rId158"/>
    <hyperlink ref="A91" r:id="rId159"/>
    <hyperlink ref="A37" r:id="rId160"/>
    <hyperlink ref="A130" r:id="rId161"/>
    <hyperlink ref="A36" r:id="rId162"/>
    <hyperlink ref="A266" r:id="rId163"/>
    <hyperlink ref="A227" r:id="rId164"/>
    <hyperlink ref="A102" r:id="rId165"/>
    <hyperlink ref="A188" r:id="rId166"/>
    <hyperlink ref="A221" r:id="rId167"/>
    <hyperlink ref="A234" r:id="rId168"/>
    <hyperlink ref="A252" r:id="rId169"/>
    <hyperlink ref="A174" r:id="rId170"/>
    <hyperlink ref="A138" r:id="rId171"/>
    <hyperlink ref="A53" r:id="rId172"/>
    <hyperlink ref="A209" r:id="rId173"/>
    <hyperlink ref="A305" r:id="rId174"/>
    <hyperlink ref="A25" r:id="rId175"/>
    <hyperlink ref="A109" r:id="rId176"/>
    <hyperlink ref="A235" r:id="rId177"/>
    <hyperlink ref="A67" r:id="rId178"/>
    <hyperlink ref="A85" r:id="rId179"/>
    <hyperlink ref="A119" r:id="rId180"/>
    <hyperlink ref="A233" r:id="rId181"/>
    <hyperlink ref="A220" r:id="rId182"/>
    <hyperlink ref="A23" r:id="rId183"/>
    <hyperlink ref="A267" r:id="rId184"/>
    <hyperlink ref="A275" r:id="rId185"/>
    <hyperlink ref="A230" r:id="rId186"/>
    <hyperlink ref="A159" r:id="rId187"/>
    <hyperlink ref="A96" r:id="rId188"/>
    <hyperlink ref="A127" r:id="rId189"/>
    <hyperlink ref="A82" r:id="rId190"/>
    <hyperlink ref="A263" r:id="rId191"/>
    <hyperlink ref="A199" r:id="rId192"/>
    <hyperlink ref="A99" r:id="rId193"/>
    <hyperlink ref="A116" r:id="rId194"/>
    <hyperlink ref="A7" r:id="rId195"/>
    <hyperlink ref="A40" r:id="rId196"/>
    <hyperlink ref="A155" r:id="rId197"/>
    <hyperlink ref="A121" r:id="rId198"/>
    <hyperlink ref="A24" r:id="rId199"/>
    <hyperlink ref="A105" r:id="rId200"/>
    <hyperlink ref="A78" r:id="rId201"/>
    <hyperlink ref="A6" r:id="rId202"/>
    <hyperlink ref="A132" r:id="rId203"/>
    <hyperlink ref="A38" r:id="rId204"/>
    <hyperlink ref="A152" r:id="rId205"/>
    <hyperlink ref="A214" r:id="rId206"/>
    <hyperlink ref="A195" r:id="rId207"/>
    <hyperlink ref="A124" r:id="rId208"/>
    <hyperlink ref="A41" r:id="rId209"/>
    <hyperlink ref="A81" r:id="rId210"/>
    <hyperlink ref="A204" r:id="rId211"/>
    <hyperlink ref="A126" r:id="rId212"/>
    <hyperlink ref="A97" r:id="rId213"/>
    <hyperlink ref="A185" r:id="rId214"/>
    <hyperlink ref="A225" r:id="rId215"/>
    <hyperlink ref="A261" r:id="rId216"/>
    <hyperlink ref="A89" r:id="rId217"/>
    <hyperlink ref="A210" r:id="rId218"/>
    <hyperlink ref="A55" r:id="rId219"/>
    <hyperlink ref="A189" r:id="rId220"/>
    <hyperlink ref="A17" r:id="rId221"/>
    <hyperlink ref="A160" r:id="rId222"/>
    <hyperlink ref="A285" r:id="rId223"/>
    <hyperlink ref="A181" r:id="rId224"/>
    <hyperlink ref="A43" r:id="rId225"/>
    <hyperlink ref="A8" r:id="rId226"/>
    <hyperlink ref="A180" r:id="rId227"/>
    <hyperlink ref="A133" r:id="rId228"/>
    <hyperlink ref="A270" r:id="rId229"/>
    <hyperlink ref="A129" r:id="rId230"/>
    <hyperlink ref="A73" r:id="rId231"/>
    <hyperlink ref="A47" r:id="rId232"/>
    <hyperlink ref="A279" r:id="rId233"/>
    <hyperlink ref="A20" r:id="rId234"/>
    <hyperlink ref="A247" r:id="rId235"/>
    <hyperlink ref="A83" r:id="rId236"/>
    <hyperlink ref="A168" r:id="rId237"/>
    <hyperlink ref="A271" r:id="rId238"/>
    <hyperlink ref="A110" r:id="rId239"/>
    <hyperlink ref="A289" r:id="rId240"/>
    <hyperlink ref="A224" r:id="rId241"/>
    <hyperlink ref="A286" r:id="rId242"/>
    <hyperlink ref="A308" r:id="rId243"/>
    <hyperlink ref="A62" r:id="rId244"/>
    <hyperlink ref="A112" r:id="rId245"/>
    <hyperlink ref="A146" r:id="rId246"/>
    <hyperlink ref="A223" r:id="rId247"/>
    <hyperlink ref="A46" r:id="rId248"/>
    <hyperlink ref="A299" r:id="rId249"/>
    <hyperlink ref="A178" r:id="rId250"/>
    <hyperlink ref="A161" r:id="rId251"/>
    <hyperlink ref="A203" r:id="rId252"/>
    <hyperlink ref="A26" r:id="rId253"/>
    <hyperlink ref="A145" r:id="rId254"/>
    <hyperlink ref="A122" r:id="rId255"/>
    <hyperlink ref="A56" r:id="rId256"/>
    <hyperlink ref="A269" r:id="rId257"/>
    <hyperlink ref="A281" r:id="rId258"/>
    <hyperlink ref="A14" r:id="rId259"/>
    <hyperlink ref="A11" r:id="rId260"/>
    <hyperlink ref="A291" r:id="rId261"/>
    <hyperlink ref="A106" r:id="rId262"/>
    <hyperlink ref="A72" r:id="rId263"/>
    <hyperlink ref="A306" r:id="rId264"/>
    <hyperlink ref="A292" r:id="rId265"/>
    <hyperlink ref="A171" r:id="rId266"/>
    <hyperlink ref="A173" r:id="rId267"/>
    <hyperlink ref="A32" r:id="rId268"/>
    <hyperlink ref="A241" r:id="rId269"/>
    <hyperlink ref="A118" r:id="rId270"/>
    <hyperlink ref="A262" r:id="rId271"/>
    <hyperlink ref="A151" r:id="rId272"/>
    <hyperlink ref="A198" r:id="rId273"/>
    <hyperlink ref="A231" r:id="rId274"/>
    <hyperlink ref="A259" r:id="rId275"/>
    <hyperlink ref="A297" r:id="rId276"/>
    <hyperlink ref="A34" r:id="rId277"/>
    <hyperlink ref="A79" r:id="rId278"/>
    <hyperlink ref="A255" r:id="rId279"/>
    <hyperlink ref="A93" r:id="rId280"/>
    <hyperlink ref="A70" r:id="rId281"/>
    <hyperlink ref="A273" r:id="rId282"/>
    <hyperlink ref="A296" r:id="rId283"/>
    <hyperlink ref="A158" r:id="rId284"/>
    <hyperlink ref="A98" r:id="rId285"/>
    <hyperlink ref="A86" r:id="rId286"/>
    <hyperlink ref="A184" r:id="rId287"/>
    <hyperlink ref="A193" r:id="rId288"/>
    <hyperlink ref="A42" r:id="rId289"/>
    <hyperlink ref="A307" r:id="rId290"/>
    <hyperlink ref="A60" r:id="rId291"/>
    <hyperlink ref="A157" r:id="rId292"/>
    <hyperlink ref="A140" r:id="rId293"/>
    <hyperlink ref="A52" r:id="rId294"/>
    <hyperlink ref="A22" r:id="rId295"/>
    <hyperlink ref="A272" r:id="rId296"/>
    <hyperlink ref="A226" r:id="rId297"/>
    <hyperlink ref="A100" r:id="rId298"/>
    <hyperlink ref="A229" r:id="rId299"/>
    <hyperlink ref="A80" r:id="rId300"/>
    <hyperlink ref="A240" r:id="rId301"/>
    <hyperlink ref="A172" r:id="rId302"/>
    <hyperlink ref="A206" r:id="rId303"/>
    <hyperlink ref="A301" r:id="rId304"/>
    <hyperlink ref="A257" r:id="rId305"/>
  </hyperlinks>
  <pageMargins left="0.75" right="0.75" top="1" bottom="1" header="0.5" footer="0.5"/>
  <pageSetup scale="55" fitToHeight="0" orientation="portrait" r:id="rId306"/>
  <headerFooter alignWithMargins="0">
    <oddFooter>&amp;L&amp;"Verdana,Regular"&amp;8Copyright FantasyCube.com. This work is licensed under a Creative Commons Attribution-NonCommercial-NoDerivs 3.0 Unported License.&amp;R&amp;"Verdana,Regular"&amp;8[&amp;A]  Page &amp;P of &amp;N</oddFooter>
  </headerFooter>
  <drawing r:id="rId307"/>
  <legacyDrawing r:id="rId308"/>
  <extLst>
    <ext xmlns:x14="http://schemas.microsoft.com/office/spreadsheetml/2009/9/main" uri="{78C0D931-6437-407d-A8EE-F0AAD7539E65}">
      <x14:conditionalFormattings>
        <x14:conditionalFormatting xmlns:xm="http://schemas.microsoft.com/office/excel/2006/main">
          <x14:cfRule type="iconSet" priority="81" id="{59421649-5EE8-4DD9-91BC-51E87BE0E174}">
            <x14:iconSet iconSet="3Triangles" custom="1">
              <x14:cfvo type="percent">
                <xm:f>0</xm:f>
              </x14:cfvo>
              <x14:cfvo type="num">
                <xm:f>0</xm:f>
              </x14:cfvo>
              <x14:cfvo type="num" gte="0">
                <xm:f>0</xm:f>
              </x14:cfvo>
              <x14:cfIcon iconSet="3Triangles" iconId="0"/>
              <x14:cfIcon iconSet="NoIcons" iconId="0"/>
              <x14:cfIcon iconSet="3Triangles" iconId="2"/>
            </x14:iconSet>
          </x14:cfRule>
          <xm:sqref>K5:K400</xm:sqref>
        </x14:conditionalFormatting>
        <x14:conditionalFormatting xmlns:xm="http://schemas.microsoft.com/office/excel/2006/main">
          <x14:cfRule type="iconSet" priority="75" id="{EEE47CD0-D722-4A18-91C6-997A1905768F}">
            <x14:iconSet iconSet="3Triangles" custom="1">
              <x14:cfvo type="percent">
                <xm:f>0</xm:f>
              </x14:cfvo>
              <x14:cfvo type="num">
                <xm:f>0</xm:f>
              </x14:cfvo>
              <x14:cfvo type="num" gte="0">
                <xm:f>0</xm:f>
              </x14:cfvo>
              <x14:cfIcon iconSet="3Triangles" iconId="0"/>
              <x14:cfIcon iconSet="NoIcons" iconId="0"/>
              <x14:cfIcon iconSet="3Triangles" iconId="2"/>
            </x14:iconSet>
          </x14:cfRule>
          <xm:sqref>K170</xm:sqref>
        </x14:conditionalFormatting>
        <x14:conditionalFormatting xmlns:xm="http://schemas.microsoft.com/office/excel/2006/main">
          <x14:cfRule type="iconSet" priority="72" id="{CAC10E99-BB1E-43DF-ABC1-540A7F0C6AA6}">
            <x14:iconSet iconSet="3Triangles" custom="1">
              <x14:cfvo type="percent">
                <xm:f>0</xm:f>
              </x14:cfvo>
              <x14:cfvo type="num">
                <xm:f>0</xm:f>
              </x14:cfvo>
              <x14:cfvo type="num" gte="0">
                <xm:f>0</xm:f>
              </x14:cfvo>
              <x14:cfIcon iconSet="3Triangles" iconId="0"/>
              <x14:cfIcon iconSet="NoIcons" iconId="0"/>
              <x14:cfIcon iconSet="3Triangles" iconId="2"/>
            </x14:iconSet>
          </x14:cfRule>
          <xm:sqref>K190</xm:sqref>
        </x14:conditionalFormatting>
        <x14:conditionalFormatting xmlns:xm="http://schemas.microsoft.com/office/excel/2006/main">
          <x14:cfRule type="iconSet" priority="69" id="{65C7FB50-A532-40B1-81D8-E2CB617E5A08}">
            <x14:iconSet iconSet="3Triangles" custom="1">
              <x14:cfvo type="percent">
                <xm:f>0</xm:f>
              </x14:cfvo>
              <x14:cfvo type="num">
                <xm:f>0</xm:f>
              </x14:cfvo>
              <x14:cfvo type="num" gte="0">
                <xm:f>0</xm:f>
              </x14:cfvo>
              <x14:cfIcon iconSet="3Triangles" iconId="0"/>
              <x14:cfIcon iconSet="NoIcons" iconId="0"/>
              <x14:cfIcon iconSet="3Triangles" iconId="2"/>
            </x14:iconSet>
          </x14:cfRule>
          <xm:sqref>K202</xm:sqref>
        </x14:conditionalFormatting>
        <x14:conditionalFormatting xmlns:xm="http://schemas.microsoft.com/office/excel/2006/main">
          <x14:cfRule type="iconSet" priority="66" id="{07537FAA-74D3-4576-823F-A550D22DEFB8}">
            <x14:iconSet iconSet="3Triangles" custom="1">
              <x14:cfvo type="percent">
                <xm:f>0</xm:f>
              </x14:cfvo>
              <x14:cfvo type="num">
                <xm:f>0</xm:f>
              </x14:cfvo>
              <x14:cfvo type="num" gte="0">
                <xm:f>0</xm:f>
              </x14:cfvo>
              <x14:cfIcon iconSet="3Triangles" iconId="0"/>
              <x14:cfIcon iconSet="NoIcons" iconId="0"/>
              <x14:cfIcon iconSet="3Triangles" iconId="2"/>
            </x14:iconSet>
          </x14:cfRule>
          <xm:sqref>N5:N400</xm:sqref>
        </x14:conditionalFormatting>
        <x14:conditionalFormatting xmlns:xm="http://schemas.microsoft.com/office/excel/2006/main">
          <x14:cfRule type="iconSet" priority="64" id="{5B59F331-6731-447E-B717-F40F0B5B3B2D}">
            <x14:iconSet iconSet="3Triangles" custom="1">
              <x14:cfvo type="percent">
                <xm:f>0</xm:f>
              </x14:cfvo>
              <x14:cfvo type="num">
                <xm:f>0</xm:f>
              </x14:cfvo>
              <x14:cfvo type="num" gte="0">
                <xm:f>0</xm:f>
              </x14:cfvo>
              <x14:cfIcon iconSet="3Triangles" iconId="0"/>
              <x14:cfIcon iconSet="NoIcons" iconId="0"/>
              <x14:cfIcon iconSet="3Triangles" iconId="2"/>
            </x14:iconSet>
          </x14:cfRule>
          <xm:sqref>N170</xm:sqref>
        </x14:conditionalFormatting>
        <x14:conditionalFormatting xmlns:xm="http://schemas.microsoft.com/office/excel/2006/main">
          <x14:cfRule type="iconSet" priority="62" id="{8FA7F409-5D06-4258-AC79-95628A5BF775}">
            <x14:iconSet iconSet="3Triangles" custom="1">
              <x14:cfvo type="percent">
                <xm:f>0</xm:f>
              </x14:cfvo>
              <x14:cfvo type="num">
                <xm:f>0</xm:f>
              </x14:cfvo>
              <x14:cfvo type="num" gte="0">
                <xm:f>0</xm:f>
              </x14:cfvo>
              <x14:cfIcon iconSet="3Triangles" iconId="0"/>
              <x14:cfIcon iconSet="NoIcons" iconId="0"/>
              <x14:cfIcon iconSet="3Triangles" iconId="2"/>
            </x14:iconSet>
          </x14:cfRule>
          <xm:sqref>N190</xm:sqref>
        </x14:conditionalFormatting>
        <x14:conditionalFormatting xmlns:xm="http://schemas.microsoft.com/office/excel/2006/main">
          <x14:cfRule type="iconSet" priority="60" id="{C0220C8A-F3CA-4687-A24B-98497AAF9D0E}">
            <x14:iconSet iconSet="3Triangles" custom="1">
              <x14:cfvo type="percent">
                <xm:f>0</xm:f>
              </x14:cfvo>
              <x14:cfvo type="num">
                <xm:f>0</xm:f>
              </x14:cfvo>
              <x14:cfvo type="num" gte="0">
                <xm:f>0</xm:f>
              </x14:cfvo>
              <x14:cfIcon iconSet="3Triangles" iconId="0"/>
              <x14:cfIcon iconSet="NoIcons" iconId="0"/>
              <x14:cfIcon iconSet="3Triangles" iconId="2"/>
            </x14:iconSet>
          </x14:cfRule>
          <xm:sqref>N202</xm:sqref>
        </x14:conditionalFormatting>
        <x14:conditionalFormatting xmlns:xm="http://schemas.microsoft.com/office/excel/2006/main">
          <x14:cfRule type="iconSet" priority="58" id="{F87893C3-62F0-436F-9E26-407E0348D838}">
            <x14:iconSet iconSet="3Triangles" custom="1">
              <x14:cfvo type="percent">
                <xm:f>0</xm:f>
              </x14:cfvo>
              <x14:cfvo type="num">
                <xm:f>0</xm:f>
              </x14:cfvo>
              <x14:cfvo type="num" gte="0">
                <xm:f>0</xm:f>
              </x14:cfvo>
              <x14:cfIcon iconSet="3Triangles" iconId="0"/>
              <x14:cfIcon iconSet="NoIcons" iconId="0"/>
              <x14:cfIcon iconSet="3Triangles" iconId="2"/>
            </x14:iconSet>
          </x14:cfRule>
          <xm:sqref>Q5:Q400</xm:sqref>
        </x14:conditionalFormatting>
        <x14:conditionalFormatting xmlns:xm="http://schemas.microsoft.com/office/excel/2006/main">
          <x14:cfRule type="iconSet" priority="56" id="{86D88951-7EF0-416A-8A11-F48C013660C7}">
            <x14:iconSet iconSet="3Triangles" custom="1">
              <x14:cfvo type="percent">
                <xm:f>0</xm:f>
              </x14:cfvo>
              <x14:cfvo type="num">
                <xm:f>0</xm:f>
              </x14:cfvo>
              <x14:cfvo type="num" gte="0">
                <xm:f>0</xm:f>
              </x14:cfvo>
              <x14:cfIcon iconSet="3Triangles" iconId="0"/>
              <x14:cfIcon iconSet="NoIcons" iconId="0"/>
              <x14:cfIcon iconSet="3Triangles" iconId="2"/>
            </x14:iconSet>
          </x14:cfRule>
          <xm:sqref>Q170</xm:sqref>
        </x14:conditionalFormatting>
        <x14:conditionalFormatting xmlns:xm="http://schemas.microsoft.com/office/excel/2006/main">
          <x14:cfRule type="iconSet" priority="54" id="{A3B345E1-D148-49C6-9C44-9CF7193BA974}">
            <x14:iconSet iconSet="3Triangles" custom="1">
              <x14:cfvo type="percent">
                <xm:f>0</xm:f>
              </x14:cfvo>
              <x14:cfvo type="num">
                <xm:f>0</xm:f>
              </x14:cfvo>
              <x14:cfvo type="num" gte="0">
                <xm:f>0</xm:f>
              </x14:cfvo>
              <x14:cfIcon iconSet="3Triangles" iconId="0"/>
              <x14:cfIcon iconSet="NoIcons" iconId="0"/>
              <x14:cfIcon iconSet="3Triangles" iconId="2"/>
            </x14:iconSet>
          </x14:cfRule>
          <xm:sqref>Q190</xm:sqref>
        </x14:conditionalFormatting>
        <x14:conditionalFormatting xmlns:xm="http://schemas.microsoft.com/office/excel/2006/main">
          <x14:cfRule type="iconSet" priority="52" id="{EB20EBC8-9980-4D09-B169-9E99E4864775}">
            <x14:iconSet iconSet="3Triangles" custom="1">
              <x14:cfvo type="percent">
                <xm:f>0</xm:f>
              </x14:cfvo>
              <x14:cfvo type="num">
                <xm:f>0</xm:f>
              </x14:cfvo>
              <x14:cfvo type="num" gte="0">
                <xm:f>0</xm:f>
              </x14:cfvo>
              <x14:cfIcon iconSet="3Triangles" iconId="0"/>
              <x14:cfIcon iconSet="NoIcons" iconId="0"/>
              <x14:cfIcon iconSet="3Triangles" iconId="2"/>
            </x14:iconSet>
          </x14:cfRule>
          <xm:sqref>Q202</xm:sqref>
        </x14:conditionalFormatting>
        <x14:conditionalFormatting xmlns:xm="http://schemas.microsoft.com/office/excel/2006/main">
          <x14:cfRule type="iconSet" priority="47" id="{5EBA940D-CBF7-49C8-9E70-BAFD2C281B77}">
            <x14:iconSet iconSet="3Triangles" custom="1">
              <x14:cfvo type="percent">
                <xm:f>0</xm:f>
              </x14:cfvo>
              <x14:cfvo type="num">
                <xm:f>0</xm:f>
              </x14:cfvo>
              <x14:cfvo type="num" gte="0">
                <xm:f>0</xm:f>
              </x14:cfvo>
              <x14:cfIcon iconSet="3Triangles" iconId="0"/>
              <x14:cfIcon iconSet="NoIcons" iconId="0"/>
              <x14:cfIcon iconSet="3Triangles" iconId="2"/>
            </x14:iconSet>
          </x14:cfRule>
          <xm:sqref>K230</xm:sqref>
        </x14:conditionalFormatting>
        <x14:conditionalFormatting xmlns:xm="http://schemas.microsoft.com/office/excel/2006/main">
          <x14:cfRule type="iconSet" priority="83" id="{B9C9FE9A-07F7-46FB-A7C7-4D1D571E5D1E}">
            <x14:iconSet iconSet="3Triangles" custom="1">
              <x14:cfvo type="percent">
                <xm:f>0</xm:f>
              </x14:cfvo>
              <x14:cfvo type="num">
                <xm:f>0</xm:f>
              </x14:cfvo>
              <x14:cfvo type="num" gte="0">
                <xm:f>0</xm:f>
              </x14:cfvo>
              <x14:cfIcon iconSet="3Triangles" iconId="0"/>
              <x14:cfIcon iconSet="NoIcons" iconId="0"/>
              <x14:cfIcon iconSet="3Triangles" iconId="2"/>
            </x14:iconSet>
          </x14:cfRule>
          <xm:sqref>K231:K236</xm:sqref>
        </x14:conditionalFormatting>
        <x14:conditionalFormatting xmlns:xm="http://schemas.microsoft.com/office/excel/2006/main">
          <x14:cfRule type="iconSet" priority="41" id="{50095818-474D-4CDC-8B58-4419103C02F6}">
            <x14:iconSet iconSet="3Triangles" custom="1">
              <x14:cfvo type="percent">
                <xm:f>0</xm:f>
              </x14:cfvo>
              <x14:cfvo type="num">
                <xm:f>0</xm:f>
              </x14:cfvo>
              <x14:cfvo type="num" gte="0">
                <xm:f>0</xm:f>
              </x14:cfvo>
              <x14:cfIcon iconSet="3Triangles" iconId="0"/>
              <x14:cfIcon iconSet="NoIcons" iconId="0"/>
              <x14:cfIcon iconSet="3Triangles" iconId="2"/>
            </x14:iconSet>
          </x14:cfRule>
          <xm:sqref>N230:N236</xm:sqref>
        </x14:conditionalFormatting>
        <x14:conditionalFormatting xmlns:xm="http://schemas.microsoft.com/office/excel/2006/main">
          <x14:cfRule type="iconSet" priority="36" id="{CF4A123A-7B66-4332-8011-5E4F3BBBADDD}">
            <x14:iconSet iconSet="3Triangles" custom="1">
              <x14:cfvo type="percent">
                <xm:f>0</xm:f>
              </x14:cfvo>
              <x14:cfvo type="num">
                <xm:f>0</xm:f>
              </x14:cfvo>
              <x14:cfvo type="num" gte="0">
                <xm:f>0</xm:f>
              </x14:cfvo>
              <x14:cfIcon iconSet="3Triangles" iconId="0"/>
              <x14:cfIcon iconSet="NoIcons" iconId="0"/>
              <x14:cfIcon iconSet="3Triangles" iconId="2"/>
            </x14:iconSet>
          </x14:cfRule>
          <xm:sqref>K237:K242</xm:sqref>
        </x14:conditionalFormatting>
        <x14:conditionalFormatting xmlns:xm="http://schemas.microsoft.com/office/excel/2006/main">
          <x14:cfRule type="iconSet" priority="38" id="{D38F9465-8D55-486C-B860-204024C6FF01}">
            <x14:iconSet iconSet="3Triangles" custom="1">
              <x14:cfvo type="percent">
                <xm:f>0</xm:f>
              </x14:cfvo>
              <x14:cfvo type="num">
                <xm:f>0</xm:f>
              </x14:cfvo>
              <x14:cfvo type="num" gte="0">
                <xm:f>0</xm:f>
              </x14:cfvo>
              <x14:cfIcon iconSet="3Triangles" iconId="0"/>
              <x14:cfIcon iconSet="NoIcons" iconId="0"/>
              <x14:cfIcon iconSet="3Triangles" iconId="2"/>
            </x14:iconSet>
          </x14:cfRule>
          <xm:sqref>N237:N242</xm:sqref>
        </x14:conditionalFormatting>
        <x14:conditionalFormatting xmlns:xm="http://schemas.microsoft.com/office/excel/2006/main">
          <x14:cfRule type="iconSet" priority="39" id="{56D59E67-7A0F-43B8-B66D-F91DC39E26D6}">
            <x14:iconSet iconSet="3Triangles" custom="1">
              <x14:cfvo type="percent">
                <xm:f>0</xm:f>
              </x14:cfvo>
              <x14:cfvo type="num">
                <xm:f>0</xm:f>
              </x14:cfvo>
              <x14:cfvo type="num" gte="0">
                <xm:f>0</xm:f>
              </x14:cfvo>
              <x14:cfIcon iconSet="3Triangles" iconId="0"/>
              <x14:cfIcon iconSet="NoIcons" iconId="0"/>
              <x14:cfIcon iconSet="3Triangles" iconId="2"/>
            </x14:iconSet>
          </x14:cfRule>
          <xm:sqref>K237:K242</xm:sqref>
        </x14:conditionalFormatting>
        <x14:conditionalFormatting xmlns:xm="http://schemas.microsoft.com/office/excel/2006/main">
          <x14:cfRule type="iconSet" priority="40" id="{B39FA952-63F1-49C7-AFDC-0730D6F14BCF}">
            <x14:iconSet iconSet="3Triangles" custom="1">
              <x14:cfvo type="percent">
                <xm:f>0</xm:f>
              </x14:cfvo>
              <x14:cfvo type="num">
                <xm:f>0</xm:f>
              </x14:cfvo>
              <x14:cfvo type="num" gte="0">
                <xm:f>0</xm:f>
              </x14:cfvo>
              <x14:cfIcon iconSet="3Triangles" iconId="0"/>
              <x14:cfIcon iconSet="NoIcons" iconId="0"/>
              <x14:cfIcon iconSet="3Triangles" iconId="2"/>
            </x14:iconSet>
          </x14:cfRule>
          <xm:sqref>Q237:Q242</xm:sqref>
        </x14:conditionalFormatting>
        <x14:conditionalFormatting xmlns:xm="http://schemas.microsoft.com/office/excel/2006/main">
          <x14:cfRule type="iconSet" priority="29" id="{FB31EC0D-C602-49D6-857B-308E579C010A}">
            <x14:iconSet iconSet="3Triangles" custom="1">
              <x14:cfvo type="percent">
                <xm:f>0</xm:f>
              </x14:cfvo>
              <x14:cfvo type="num">
                <xm:f>0</xm:f>
              </x14:cfvo>
              <x14:cfvo type="num" gte="0">
                <xm:f>0</xm:f>
              </x14:cfvo>
              <x14:cfIcon iconSet="3Triangles" iconId="0"/>
              <x14:cfIcon iconSet="NoIcons" iconId="0"/>
              <x14:cfIcon iconSet="3Triangles" iconId="2"/>
            </x14:iconSet>
          </x14:cfRule>
          <xm:sqref>Q237:Q242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indexed="23"/>
  </sheetPr>
  <dimension ref="A1:J38"/>
  <sheetViews>
    <sheetView workbookViewId="0">
      <selection activeCell="G5" sqref="G5"/>
    </sheetView>
  </sheetViews>
  <sheetFormatPr defaultColWidth="9.08984375" defaultRowHeight="13" x14ac:dyDescent="0.3"/>
  <cols>
    <col min="1" max="1" width="3" style="3" customWidth="1"/>
    <col min="2" max="2" width="9.54296875" style="3" customWidth="1"/>
    <col min="3" max="3" width="21.90625" style="3" bestFit="1" customWidth="1"/>
    <col min="4" max="8" width="9.08984375" style="3"/>
    <col min="9" max="9" width="17.36328125" style="3" customWidth="1"/>
    <col min="10" max="10" width="49" style="3" customWidth="1"/>
    <col min="11" max="16384" width="9.08984375" style="3"/>
  </cols>
  <sheetData>
    <row r="1" spans="1:10" ht="20.5" x14ac:dyDescent="0.3">
      <c r="A1" s="1" t="s">
        <v>82</v>
      </c>
      <c r="B1" s="14"/>
      <c r="C1" s="14"/>
      <c r="D1" s="14"/>
      <c r="E1" s="14"/>
      <c r="F1" s="14"/>
      <c r="G1" s="14"/>
      <c r="H1" s="14"/>
      <c r="I1" s="14"/>
      <c r="J1" s="2" t="str">
        <f>lkpCopyright</f>
        <v>© FantasyCube.com</v>
      </c>
    </row>
    <row r="2" spans="1:10" s="15" customFormat="1" ht="17.5" x14ac:dyDescent="0.3">
      <c r="J2" s="16"/>
    </row>
    <row r="3" spans="1:10" ht="19" thickBot="1" x14ac:dyDescent="0.5">
      <c r="B3" s="4" t="s">
        <v>79</v>
      </c>
    </row>
    <row r="4" spans="1:10" ht="13.5" thickBot="1" x14ac:dyDescent="0.35">
      <c r="B4" s="5" t="s">
        <v>78</v>
      </c>
      <c r="C4" s="6" t="s">
        <v>77</v>
      </c>
      <c r="F4" s="11" t="s">
        <v>80</v>
      </c>
      <c r="G4" s="12">
        <v>2015</v>
      </c>
      <c r="I4" s="11" t="s">
        <v>81</v>
      </c>
      <c r="J4" s="13" t="s">
        <v>83</v>
      </c>
    </row>
    <row r="5" spans="1:10" x14ac:dyDescent="0.3">
      <c r="B5" s="7" t="s">
        <v>34</v>
      </c>
      <c r="C5" s="8" t="s">
        <v>128</v>
      </c>
    </row>
    <row r="6" spans="1:10" x14ac:dyDescent="0.3">
      <c r="B6" s="7" t="s">
        <v>74</v>
      </c>
      <c r="C6" s="8" t="s">
        <v>122</v>
      </c>
    </row>
    <row r="7" spans="1:10" x14ac:dyDescent="0.3">
      <c r="B7" s="7" t="s">
        <v>75</v>
      </c>
      <c r="C7" s="8" t="s">
        <v>114</v>
      </c>
    </row>
    <row r="8" spans="1:10" x14ac:dyDescent="0.3">
      <c r="B8" s="7" t="s">
        <v>57</v>
      </c>
      <c r="C8" s="8" t="s">
        <v>106</v>
      </c>
    </row>
    <row r="9" spans="1:10" x14ac:dyDescent="0.3">
      <c r="B9" s="7" t="s">
        <v>61</v>
      </c>
      <c r="C9" s="8" t="s">
        <v>125</v>
      </c>
    </row>
    <row r="10" spans="1:10" x14ac:dyDescent="0.3">
      <c r="B10" s="7" t="s">
        <v>36</v>
      </c>
      <c r="C10" s="8" t="s">
        <v>104</v>
      </c>
    </row>
    <row r="11" spans="1:10" x14ac:dyDescent="0.3">
      <c r="B11" s="7" t="s">
        <v>58</v>
      </c>
      <c r="C11" s="8" t="s">
        <v>103</v>
      </c>
    </row>
    <row r="12" spans="1:10" x14ac:dyDescent="0.3">
      <c r="B12" s="7" t="s">
        <v>68</v>
      </c>
      <c r="C12" s="8" t="s">
        <v>126</v>
      </c>
    </row>
    <row r="13" spans="1:10" x14ac:dyDescent="0.3">
      <c r="B13" s="7" t="s">
        <v>73</v>
      </c>
      <c r="C13" s="8" t="s">
        <v>108</v>
      </c>
    </row>
    <row r="14" spans="1:10" x14ac:dyDescent="0.3">
      <c r="B14" s="7" t="s">
        <v>31</v>
      </c>
      <c r="C14" s="8" t="s">
        <v>119</v>
      </c>
    </row>
    <row r="15" spans="1:10" x14ac:dyDescent="0.3">
      <c r="B15" s="7" t="s">
        <v>25</v>
      </c>
      <c r="C15" s="8" t="s">
        <v>111</v>
      </c>
    </row>
    <row r="16" spans="1:10" x14ac:dyDescent="0.3">
      <c r="B16" s="7" t="s">
        <v>72</v>
      </c>
      <c r="C16" s="8" t="s">
        <v>107</v>
      </c>
    </row>
    <row r="17" spans="2:3" x14ac:dyDescent="0.3">
      <c r="B17" s="7" t="s">
        <v>71</v>
      </c>
      <c r="C17" s="8" t="s">
        <v>109</v>
      </c>
    </row>
    <row r="18" spans="2:3" x14ac:dyDescent="0.3">
      <c r="B18" s="7" t="s">
        <v>66</v>
      </c>
      <c r="C18" s="8" t="s">
        <v>127</v>
      </c>
    </row>
    <row r="19" spans="2:3" x14ac:dyDescent="0.3">
      <c r="B19" s="7" t="s">
        <v>76</v>
      </c>
      <c r="C19" s="8" t="s">
        <v>101</v>
      </c>
    </row>
    <row r="20" spans="2:3" x14ac:dyDescent="0.3">
      <c r="B20" s="7" t="s">
        <v>60</v>
      </c>
      <c r="C20" s="8" t="s">
        <v>130</v>
      </c>
    </row>
    <row r="21" spans="2:3" x14ac:dyDescent="0.3">
      <c r="B21" s="7" t="s">
        <v>30</v>
      </c>
      <c r="C21" s="8" t="s">
        <v>112</v>
      </c>
    </row>
    <row r="22" spans="2:3" x14ac:dyDescent="0.3">
      <c r="B22" s="7" t="s">
        <v>85</v>
      </c>
      <c r="C22" s="8" t="s">
        <v>115</v>
      </c>
    </row>
    <row r="23" spans="2:3" x14ac:dyDescent="0.3">
      <c r="B23" s="7" t="s">
        <v>23</v>
      </c>
      <c r="C23" s="8" t="s">
        <v>123</v>
      </c>
    </row>
    <row r="24" spans="2:3" x14ac:dyDescent="0.3">
      <c r="B24" s="7" t="s">
        <v>59</v>
      </c>
      <c r="C24" s="8" t="s">
        <v>121</v>
      </c>
    </row>
    <row r="25" spans="2:3" x14ac:dyDescent="0.3">
      <c r="B25" s="7" t="s">
        <v>56</v>
      </c>
      <c r="C25" s="8" t="s">
        <v>100</v>
      </c>
    </row>
    <row r="26" spans="2:3" x14ac:dyDescent="0.3">
      <c r="B26" s="7" t="s">
        <v>62</v>
      </c>
      <c r="C26" s="8" t="s">
        <v>105</v>
      </c>
    </row>
    <row r="27" spans="2:3" x14ac:dyDescent="0.3">
      <c r="B27" s="7" t="s">
        <v>65</v>
      </c>
      <c r="C27" s="8" t="s">
        <v>116</v>
      </c>
    </row>
    <row r="28" spans="2:3" x14ac:dyDescent="0.3">
      <c r="B28" s="7" t="s">
        <v>63</v>
      </c>
      <c r="C28" s="8" t="s">
        <v>131</v>
      </c>
    </row>
    <row r="29" spans="2:3" x14ac:dyDescent="0.3">
      <c r="B29" s="7" t="s">
        <v>64</v>
      </c>
      <c r="C29" s="8" t="s">
        <v>124</v>
      </c>
    </row>
    <row r="30" spans="2:3" x14ac:dyDescent="0.3">
      <c r="B30" s="7" t="s">
        <v>21</v>
      </c>
      <c r="C30" s="8" t="s">
        <v>113</v>
      </c>
    </row>
    <row r="31" spans="2:3" x14ac:dyDescent="0.3">
      <c r="B31" s="7" t="s">
        <v>55</v>
      </c>
      <c r="C31" s="8" t="s">
        <v>129</v>
      </c>
    </row>
    <row r="32" spans="2:3" x14ac:dyDescent="0.3">
      <c r="B32" s="7" t="s">
        <v>24</v>
      </c>
      <c r="C32" s="8" t="s">
        <v>110</v>
      </c>
    </row>
    <row r="33" spans="2:3" x14ac:dyDescent="0.3">
      <c r="B33" s="7" t="s">
        <v>67</v>
      </c>
      <c r="C33" s="8" t="s">
        <v>118</v>
      </c>
    </row>
    <row r="34" spans="2:3" x14ac:dyDescent="0.3">
      <c r="B34" s="7" t="s">
        <v>70</v>
      </c>
      <c r="C34" s="8" t="s">
        <v>120</v>
      </c>
    </row>
    <row r="35" spans="2:3" x14ac:dyDescent="0.3">
      <c r="B35" s="7" t="s">
        <v>47</v>
      </c>
      <c r="C35" s="8" t="s">
        <v>117</v>
      </c>
    </row>
    <row r="36" spans="2:3" ht="13.5" thickBot="1" x14ac:dyDescent="0.35">
      <c r="B36" s="9" t="s">
        <v>69</v>
      </c>
      <c r="C36" s="10" t="s">
        <v>102</v>
      </c>
    </row>
    <row r="38" spans="2:3" ht="18.5" x14ac:dyDescent="0.45">
      <c r="B38" s="4"/>
    </row>
  </sheetData>
  <phoneticPr fontId="2" type="noConversion"/>
  <hyperlinks>
    <hyperlink ref="J1" r:id="rId1" display="TheExcelNinja.com "/>
  </hyperlink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Offense_2014</vt:lpstr>
      <vt:lpstr>Offense_2015</vt:lpstr>
      <vt:lpstr>lkpTables</vt:lpstr>
      <vt:lpstr>lkpCopyright</vt:lpstr>
      <vt:lpstr>lkpTeam</vt:lpstr>
      <vt:lpstr>lkpTeamName</vt:lpstr>
      <vt:lpstr>lkpYear</vt:lpstr>
      <vt:lpstr>Offense_2014!Print_Titles</vt:lpstr>
      <vt:lpstr>Offense_2015!Print_Titles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FantasyCube Fantasy Football Stats</dc:title>
  <dc:subject>NFL</dc:subject>
  <dc:creator>FantasyCube.com &amp; Aziyo.com</dc:creator>
  <cp:keywords>NFL, fantasy football</cp:keywords>
  <dc:description>If you find this useful, share it, tweet it, leave a comment, or consider donating. It takes several hours to put this together. With your help it is what is today!</dc:description>
  <cp:lastModifiedBy>Jordan Epistola</cp:lastModifiedBy>
  <cp:lastPrinted>2012-08-16T04:37:24Z</cp:lastPrinted>
  <dcterms:created xsi:type="dcterms:W3CDTF">2012-08-16T04:44:42Z</dcterms:created>
  <dcterms:modified xsi:type="dcterms:W3CDTF">2018-01-03T14:49:17Z</dcterms:modified>
  <cp:version>2012-08-26</cp:version>
</cp:coreProperties>
</file>