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rdan\Desktop\R Studio Crash Course\my_r_homework\Datasets\"/>
    </mc:Choice>
  </mc:AlternateContent>
  <bookViews>
    <workbookView xWindow="0" yWindow="0" windowWidth="11260" windowHeight="6370"/>
  </bookViews>
  <sheets>
    <sheet name="Offense_2014" sheetId="40" r:id="rId1"/>
    <sheet name="lkpTables" sheetId="32" state="hidden" r:id="rId2"/>
  </sheets>
  <externalReferences>
    <externalReference r:id="rId3"/>
    <externalReference r:id="rId4"/>
  </externalReferences>
  <definedNames>
    <definedName name="_xlnm._FilterDatabase" localSheetId="0" hidden="1">Offense_2014!$A$3:$AD$144</definedName>
    <definedName name="byeweek">[1]Byes!$B$2:$B$33</definedName>
    <definedName name="DraftPosition" localSheetId="0">#REF!</definedName>
    <definedName name="DraftPosition">#REF!</definedName>
    <definedName name="ikpSubheading" localSheetId="0">[2]lkpTables!#REF!</definedName>
    <definedName name="ikpSubheading">[2]lkpTables!#REF!</definedName>
    <definedName name="lkpBye" localSheetId="0">#REF!</definedName>
    <definedName name="lkpBye">#REF!</definedName>
    <definedName name="lkpByeTeam" localSheetId="0">#REF!</definedName>
    <definedName name="lkpByeTeam">#REF!</definedName>
    <definedName name="lkpCopyright" localSheetId="0">lkpTables!$J$4</definedName>
    <definedName name="lkpCopyright">lkpTables!$J$4</definedName>
    <definedName name="lkpSubheading" localSheetId="0">lkpTables!#REF!</definedName>
    <definedName name="lkpSubheading">lkpTables!#REF!</definedName>
    <definedName name="lkpTeam">lkpTables!$B$5:$B$36</definedName>
    <definedName name="lkpTeamName">lkpTables!$C$5:$C$36</definedName>
    <definedName name="lkpYear" localSheetId="0">lkpTables!$G$4</definedName>
    <definedName name="lkpYear">lkpTables!$G$4</definedName>
    <definedName name="Num_rounds" localSheetId="0">#REF!</definedName>
    <definedName name="Num_rounds">#REF!</definedName>
    <definedName name="Num_teams" localSheetId="0">#REF!</definedName>
    <definedName name="Num_teams">#REF!</definedName>
    <definedName name="NumRounds" localSheetId="0">#REF!</definedName>
    <definedName name="NumRounds">#REF!</definedName>
    <definedName name="NumTeams" localSheetId="0">#REF!</definedName>
    <definedName name="NumTeams">#REF!</definedName>
    <definedName name="_xlnm.Print_Titles" localSheetId="0">Offense_2014!$1:$3</definedName>
    <definedName name="Roster_spots" localSheetId="0">#REF!</definedName>
    <definedName name="Roster_spots">#REF!</definedName>
    <definedName name="RosterSpots" localSheetId="0">#REF!</definedName>
    <definedName name="RosterSpots">#REF!</definedName>
    <definedName name="teams">[1]Byes!$A$2:$A$33</definedName>
  </definedNames>
  <calcPr calcId="152511" concurrentCalc="0"/>
</workbook>
</file>

<file path=xl/calcChain.xml><?xml version="1.0" encoding="utf-8"?>
<calcChain xmlns="http://schemas.openxmlformats.org/spreadsheetml/2006/main">
  <c r="AC4" i="40" l="1"/>
  <c r="AD4" i="40"/>
  <c r="AC5" i="40"/>
  <c r="AD5" i="40"/>
  <c r="AC6" i="40"/>
  <c r="AD6" i="40"/>
  <c r="AC7" i="40"/>
  <c r="AD7" i="40"/>
  <c r="AC8" i="40"/>
  <c r="AD8" i="40"/>
  <c r="AC10" i="40"/>
  <c r="AD10" i="40"/>
  <c r="AC12" i="40"/>
  <c r="AD12" i="40"/>
  <c r="AC13" i="40"/>
  <c r="AD13" i="40"/>
  <c r="AC14" i="40"/>
  <c r="AD14" i="40"/>
  <c r="AC15" i="40"/>
  <c r="AD15" i="40"/>
  <c r="AC16" i="40"/>
  <c r="AD16" i="40"/>
  <c r="AC17" i="40"/>
  <c r="AD17" i="40"/>
  <c r="AC18" i="40"/>
  <c r="AD18" i="40"/>
  <c r="AC19" i="40"/>
  <c r="AD19" i="40"/>
  <c r="AC21" i="40"/>
  <c r="AD21" i="40"/>
  <c r="AC22" i="40"/>
  <c r="AD22" i="40"/>
  <c r="AC23" i="40"/>
  <c r="AD23" i="40"/>
  <c r="AC24" i="40"/>
  <c r="AD24" i="40"/>
  <c r="AC28" i="40"/>
  <c r="AD28" i="40"/>
  <c r="AC29" i="40"/>
  <c r="AD29" i="40"/>
  <c r="AC30" i="40"/>
  <c r="AD30" i="40"/>
  <c r="AC31" i="40"/>
  <c r="AD31" i="40"/>
  <c r="AC32" i="40"/>
  <c r="AD32" i="40"/>
  <c r="AC33" i="40"/>
  <c r="AD33" i="40"/>
  <c r="AC34" i="40"/>
  <c r="AD34" i="40"/>
  <c r="AC35" i="40"/>
  <c r="AD35" i="40"/>
  <c r="AC36" i="40"/>
  <c r="AD36" i="40"/>
  <c r="AC37" i="40"/>
  <c r="AD37" i="40"/>
  <c r="AC38" i="40"/>
  <c r="AD38" i="40"/>
  <c r="AC39" i="40"/>
  <c r="AD39" i="40"/>
  <c r="AC40" i="40"/>
  <c r="AD40" i="40"/>
  <c r="AC41" i="40"/>
  <c r="AD41" i="40"/>
  <c r="AC42" i="40"/>
  <c r="AD42" i="40"/>
  <c r="AC43" i="40"/>
  <c r="AD43" i="40"/>
  <c r="AC44" i="40"/>
  <c r="AD44" i="40"/>
  <c r="AC45" i="40"/>
  <c r="AD45" i="40"/>
  <c r="AC46" i="40"/>
  <c r="AD46" i="40"/>
  <c r="AC48" i="40"/>
  <c r="AD48" i="40"/>
  <c r="AC49" i="40"/>
  <c r="AD49" i="40"/>
  <c r="AC50" i="40"/>
  <c r="AD50" i="40"/>
  <c r="AC51" i="40"/>
  <c r="AD51" i="40"/>
  <c r="AC52" i="40"/>
  <c r="AD52" i="40"/>
  <c r="AC53" i="40"/>
  <c r="AD53" i="40"/>
  <c r="AC54" i="40"/>
  <c r="AD54" i="40"/>
  <c r="AC55" i="40"/>
  <c r="AD55" i="40"/>
  <c r="AC56" i="40"/>
  <c r="AD56" i="40"/>
  <c r="AC58" i="40"/>
  <c r="AD58" i="40"/>
  <c r="AC59" i="40"/>
  <c r="AD59" i="40"/>
  <c r="AC60" i="40"/>
  <c r="AD60" i="40"/>
  <c r="AC61" i="40"/>
  <c r="AD61" i="40"/>
  <c r="AC62" i="40"/>
  <c r="AD62" i="40"/>
  <c r="AC64" i="40"/>
  <c r="AD64" i="40"/>
  <c r="AC66" i="40"/>
  <c r="AD66" i="40"/>
  <c r="AC67" i="40"/>
  <c r="AD67" i="40"/>
  <c r="AC69" i="40"/>
  <c r="AD69" i="40"/>
  <c r="AC71" i="40"/>
  <c r="AD71" i="40"/>
  <c r="AC72" i="40"/>
  <c r="AD72" i="40"/>
  <c r="AC73" i="40"/>
  <c r="AD73" i="40"/>
  <c r="AC74" i="40"/>
  <c r="AD74" i="40"/>
  <c r="AC75" i="40"/>
  <c r="AD75" i="40"/>
  <c r="AC76" i="40"/>
  <c r="AD76" i="40"/>
  <c r="AC77" i="40"/>
  <c r="AD77" i="40"/>
  <c r="AC78" i="40"/>
  <c r="AD78" i="40"/>
  <c r="AC80" i="40"/>
  <c r="AD80" i="40"/>
  <c r="AC82" i="40"/>
  <c r="AD82" i="40"/>
  <c r="AC84" i="40"/>
  <c r="AD84" i="40"/>
  <c r="AC85" i="40"/>
  <c r="AD85" i="40"/>
  <c r="AC86" i="40"/>
  <c r="AD86" i="40"/>
  <c r="AC88" i="40"/>
  <c r="AD88" i="40"/>
  <c r="AC89" i="40"/>
  <c r="AD89" i="40"/>
  <c r="AC90" i="40"/>
  <c r="AD90" i="40"/>
  <c r="AC91" i="40"/>
  <c r="AD91" i="40"/>
  <c r="AC92" i="40"/>
  <c r="AD92" i="40"/>
  <c r="AC94" i="40"/>
  <c r="AD94" i="40"/>
  <c r="AC97" i="40"/>
  <c r="AD97" i="40"/>
  <c r="AC98" i="40"/>
  <c r="AD98" i="40"/>
  <c r="AC99" i="40"/>
  <c r="AD99" i="40"/>
  <c r="AC102" i="40"/>
  <c r="AD102" i="40"/>
  <c r="AC103" i="40"/>
  <c r="AD103" i="40"/>
  <c r="AC104" i="40"/>
  <c r="AD104" i="40"/>
  <c r="AC105" i="40"/>
  <c r="AD105" i="40"/>
  <c r="AC106" i="40"/>
  <c r="AD106" i="40"/>
  <c r="AC107" i="40"/>
  <c r="AD107" i="40"/>
  <c r="AC108" i="40"/>
  <c r="AD108" i="40"/>
  <c r="AC110" i="40"/>
  <c r="AD110" i="40"/>
  <c r="AC111" i="40"/>
  <c r="AD111" i="40"/>
  <c r="AC112" i="40"/>
  <c r="AD112" i="40"/>
  <c r="AC113" i="40"/>
  <c r="AD113" i="40"/>
  <c r="AC115" i="40"/>
  <c r="AD115" i="40"/>
  <c r="AC116" i="40"/>
  <c r="AD116" i="40"/>
  <c r="AC117" i="40"/>
  <c r="AD117" i="40"/>
  <c r="AC118" i="40"/>
  <c r="AD118" i="40"/>
  <c r="AC119" i="40"/>
  <c r="AD119" i="40"/>
  <c r="AC120" i="40"/>
  <c r="AD120" i="40"/>
  <c r="AC122" i="40"/>
  <c r="AD122" i="40"/>
  <c r="AC123" i="40"/>
  <c r="AD123" i="40"/>
  <c r="AC124" i="40"/>
  <c r="AD124" i="40"/>
  <c r="AC125" i="40"/>
  <c r="AD125" i="40"/>
  <c r="AC126" i="40"/>
  <c r="AD126" i="40"/>
  <c r="AC127" i="40"/>
  <c r="AD127" i="40"/>
  <c r="AC129" i="40"/>
  <c r="AD129" i="40"/>
  <c r="AC130" i="40"/>
  <c r="AD130" i="40"/>
  <c r="AC131" i="40"/>
  <c r="AD131" i="40"/>
  <c r="AC132" i="40"/>
  <c r="AD132" i="40"/>
  <c r="AC133" i="40"/>
  <c r="AD133" i="40"/>
  <c r="AC134" i="40"/>
  <c r="AD134" i="40"/>
  <c r="AC136" i="40"/>
  <c r="AD136" i="40"/>
  <c r="AC138" i="40"/>
  <c r="AD138" i="40"/>
  <c r="AC139" i="40"/>
  <c r="AD139" i="40"/>
  <c r="AC140" i="40"/>
  <c r="AD140" i="40"/>
  <c r="AC143" i="40"/>
  <c r="AD143" i="40"/>
  <c r="AC9" i="40"/>
  <c r="AD9" i="40"/>
  <c r="AC11" i="40"/>
  <c r="AD11" i="40"/>
  <c r="AC20" i="40"/>
  <c r="AD20" i="40"/>
  <c r="AC25" i="40"/>
  <c r="AD25" i="40"/>
  <c r="AC26" i="40"/>
  <c r="AD26" i="40"/>
  <c r="AC27" i="40"/>
  <c r="AD27" i="40"/>
  <c r="AC47" i="40"/>
  <c r="AD47" i="40"/>
  <c r="AC57" i="40"/>
  <c r="AD57" i="40"/>
  <c r="AC63" i="40"/>
  <c r="AD63" i="40"/>
  <c r="AC65" i="40"/>
  <c r="AD65" i="40"/>
  <c r="AC68" i="40"/>
  <c r="AD68" i="40"/>
  <c r="AC70" i="40"/>
  <c r="AD70" i="40"/>
  <c r="AC79" i="40"/>
  <c r="AD79" i="40"/>
  <c r="AC81" i="40"/>
  <c r="AD81" i="40"/>
  <c r="AC83" i="40"/>
  <c r="AD83" i="40"/>
  <c r="AC87" i="40"/>
  <c r="AD87" i="40"/>
  <c r="AC93" i="40"/>
  <c r="AD93" i="40"/>
  <c r="AC95" i="40"/>
  <c r="AD95" i="40"/>
  <c r="AC96" i="40"/>
  <c r="AD96" i="40"/>
  <c r="AC100" i="40"/>
  <c r="AD100" i="40"/>
  <c r="AC101" i="40"/>
  <c r="AD101" i="40"/>
  <c r="AC109" i="40"/>
  <c r="AD109" i="40"/>
  <c r="AC114" i="40"/>
  <c r="AD114" i="40"/>
  <c r="AC121" i="40"/>
  <c r="AD121" i="40"/>
  <c r="AC128" i="40"/>
  <c r="AD128" i="40"/>
  <c r="AC135" i="40"/>
  <c r="AD135" i="40"/>
  <c r="AC137" i="40"/>
  <c r="AD137" i="40"/>
  <c r="AC141" i="40"/>
  <c r="AD141" i="40"/>
  <c r="AC142" i="40"/>
  <c r="AD142" i="40"/>
  <c r="AC144" i="40"/>
  <c r="AD144" i="40"/>
  <c r="J1" i="32"/>
</calcChain>
</file>

<file path=xl/comments1.xml><?xml version="1.0" encoding="utf-8"?>
<comments xmlns="http://schemas.openxmlformats.org/spreadsheetml/2006/main">
  <authors>
    <author>Aziyo Consulting Inc.</author>
    <author xml:space="preserve"> </author>
    <author>V</author>
    <author>Aziyo</author>
  </authors>
  <commentList>
    <comment ref="O1" authorId="0" shapeId="0">
      <text>
        <r>
          <rPr>
            <sz val="9"/>
            <color indexed="81"/>
            <rFont val="Tahoma"/>
            <family val="2"/>
          </rPr>
          <t># of attempts per point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For PPR leagues</t>
        </r>
      </text>
    </comment>
    <comment ref="U1" authorId="0" shapeId="0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X1" authorId="0" shapeId="0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AA1" authorId="0" shapeId="0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AB1" authorId="0" shapeId="0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Click to Filter</t>
        </r>
      </text>
    </comment>
    <comment ref="H3" authorId="1" shapeId="0">
      <text>
        <r>
          <rPr>
            <sz val="9"/>
            <color indexed="81"/>
            <rFont val="Tahoma"/>
            <family val="2"/>
          </rPr>
          <t>Yahoo! Sports projected draft position (300 max. Set to 300 if previously unranked)</t>
        </r>
      </text>
    </comment>
    <comment ref="I3" authorId="2" shapeId="0">
      <text>
        <r>
          <rPr>
            <sz val="9"/>
            <color indexed="81"/>
            <rFont val="Tahoma"/>
            <family val="2"/>
          </rPr>
          <t>FantasyPros Consensus Rankings - Standard Scoring</t>
        </r>
      </text>
    </comment>
    <comment ref="J3" authorId="2" shapeId="0">
      <text>
        <r>
          <rPr>
            <sz val="9"/>
            <color indexed="81"/>
            <rFont val="Tahoma"/>
            <family val="2"/>
          </rPr>
          <t>FantasyPros Consensus Rankings - PPR</t>
        </r>
      </text>
    </comment>
    <comment ref="K3" authorId="1" shapeId="0">
      <text>
        <r>
          <rPr>
            <sz val="9"/>
            <color indexed="81"/>
            <rFont val="Tahoma"/>
            <family val="2"/>
          </rPr>
          <t>Yahoo! Sports % Owned. For players with &lt;250 Y! Projection, this is set to 0%.</t>
        </r>
      </text>
    </comment>
    <comment ref="AD3" authorId="3" shapeId="0">
      <text>
        <r>
          <rPr>
            <sz val="9"/>
            <color indexed="81"/>
            <rFont val="Tahoma"/>
            <family val="2"/>
          </rPr>
          <t>Fantasy Points per Game Played</t>
        </r>
      </text>
    </comment>
  </commentList>
</comments>
</file>

<file path=xl/sharedStrings.xml><?xml version="1.0" encoding="utf-8"?>
<sst xmlns="http://schemas.openxmlformats.org/spreadsheetml/2006/main" count="532" uniqueCount="269">
  <si>
    <t>Player</t>
  </si>
  <si>
    <t>Yds</t>
  </si>
  <si>
    <t>TD</t>
  </si>
  <si>
    <t>Rec</t>
  </si>
  <si>
    <t>2PT</t>
  </si>
  <si>
    <t>Lost</t>
  </si>
  <si>
    <t>Fan Pts</t>
  </si>
  <si>
    <t>Oak</t>
  </si>
  <si>
    <t>Den</t>
  </si>
  <si>
    <t>Ind</t>
  </si>
  <si>
    <t>Bal</t>
  </si>
  <si>
    <t>Cin</t>
  </si>
  <si>
    <t>Atl</t>
  </si>
  <si>
    <t>Ari</t>
  </si>
  <si>
    <t>Min</t>
  </si>
  <si>
    <t>Ten</t>
  </si>
  <si>
    <t>Team</t>
  </si>
  <si>
    <t>Jac</t>
  </si>
  <si>
    <t>SF</t>
  </si>
  <si>
    <t>Hou</t>
  </si>
  <si>
    <t>SD</t>
  </si>
  <si>
    <t>NYJ</t>
  </si>
  <si>
    <t>NE</t>
  </si>
  <si>
    <t>Pit</t>
  </si>
  <si>
    <t>Car</t>
  </si>
  <si>
    <t>Det</t>
  </si>
  <si>
    <t>StL</t>
  </si>
  <si>
    <t>NO</t>
  </si>
  <si>
    <t>GB</t>
  </si>
  <si>
    <t>Mia</t>
  </si>
  <si>
    <t>Dal</t>
  </si>
  <si>
    <t>KC</t>
  </si>
  <si>
    <t>Phi</t>
  </si>
  <si>
    <t>NYG</t>
  </si>
  <si>
    <t>Chi</t>
  </si>
  <si>
    <t>Buf</t>
  </si>
  <si>
    <t>Sea</t>
  </si>
  <si>
    <t>Was</t>
  </si>
  <si>
    <t>Pos</t>
  </si>
  <si>
    <t>RB</t>
  </si>
  <si>
    <t>WR</t>
  </si>
  <si>
    <t>TE</t>
  </si>
  <si>
    <t>Cle</t>
  </si>
  <si>
    <t>TB</t>
  </si>
  <si>
    <t>RECEIVING</t>
  </si>
  <si>
    <t>RUSHING</t>
  </si>
  <si>
    <t>RETURN</t>
  </si>
  <si>
    <t>MISC</t>
  </si>
  <si>
    <t>FUM</t>
  </si>
  <si>
    <t>DAL</t>
  </si>
  <si>
    <t>TEN</t>
  </si>
  <si>
    <t>HOU</t>
  </si>
  <si>
    <t>BUF</t>
  </si>
  <si>
    <t>ARI</t>
  </si>
  <si>
    <t>OAK</t>
  </si>
  <si>
    <t>SEA</t>
  </si>
  <si>
    <t>STL</t>
  </si>
  <si>
    <t>DEN</t>
  </si>
  <si>
    <t>ATL</t>
  </si>
  <si>
    <t>CIN</t>
  </si>
  <si>
    <t>BAL</t>
  </si>
  <si>
    <t>CAR</t>
  </si>
  <si>
    <t>CLE</t>
  </si>
  <si>
    <t>MIA</t>
  </si>
  <si>
    <t>PIT</t>
  </si>
  <si>
    <t>CHI</t>
  </si>
  <si>
    <t>DET</t>
  </si>
  <si>
    <t>WAS</t>
  </si>
  <si>
    <t>MIN</t>
  </si>
  <si>
    <t>PHI</t>
  </si>
  <si>
    <t>IND</t>
  </si>
  <si>
    <t>Team Name</t>
  </si>
  <si>
    <t>Abbrev</t>
  </si>
  <si>
    <t>TEAM NAME ABBREVIATIONS</t>
  </si>
  <si>
    <t xml:space="preserve">Year </t>
  </si>
  <si>
    <t xml:space="preserve">Copyright / Tagline Text: </t>
  </si>
  <si>
    <t>Lookup Tables</t>
  </si>
  <si>
    <t>© FantasyCube.com</t>
  </si>
  <si>
    <t>Y!</t>
  </si>
  <si>
    <t>JAC</t>
  </si>
  <si>
    <t>PPR</t>
  </si>
  <si>
    <t>Std</t>
  </si>
  <si>
    <t>Bye</t>
  </si>
  <si>
    <t>% Own</t>
  </si>
  <si>
    <t>Total</t>
  </si>
  <si>
    <t>Att</t>
  </si>
  <si>
    <t>Tennessee Titans</t>
  </si>
  <si>
    <t>Indianapolis Colts</t>
  </si>
  <si>
    <t>Miami Dolphins</t>
  </si>
  <si>
    <t>Buffalo Bills</t>
  </si>
  <si>
    <t>New York Giants</t>
  </si>
  <si>
    <t>St. Louis Rams</t>
  </si>
  <si>
    <t>Houston Texans</t>
  </si>
  <si>
    <t>Detroit Lions</t>
  </si>
  <si>
    <t>Washington Redskins</t>
  </si>
  <si>
    <t>Chicago Bears</t>
  </si>
  <si>
    <t>New York Jets</t>
  </si>
  <si>
    <t>New England Patriots</t>
  </si>
  <si>
    <t>New Orleans Saints</t>
  </si>
  <si>
    <t>San Francisco 49ers</t>
  </si>
  <si>
    <t>Philadelphia Eagles</t>
  </si>
  <si>
    <t>Jacksonville Jaguars</t>
  </si>
  <si>
    <t>Cincinnati Bengals</t>
  </si>
  <si>
    <t>Tampa Bay Buccaneers</t>
  </si>
  <si>
    <t>Carolina Panthers</t>
  </si>
  <si>
    <t>Green Bay Packers</t>
  </si>
  <si>
    <t>Pittsburgh Steelers</t>
  </si>
  <si>
    <t>Arizona Cardinals</t>
  </si>
  <si>
    <t>Minnesota Vikings</t>
  </si>
  <si>
    <t>San Diego Chargers</t>
  </si>
  <si>
    <t>Atlanta Falcons</t>
  </si>
  <si>
    <t>Seattle Seahawks</t>
  </si>
  <si>
    <t>Cleveland Browns</t>
  </si>
  <si>
    <t>Baltimore Ravens</t>
  </si>
  <si>
    <t>Kansas City Chiefs</t>
  </si>
  <si>
    <t>Dallas Cowboys</t>
  </si>
  <si>
    <t>Oakland Raiders</t>
  </si>
  <si>
    <t>Denver Broncos</t>
  </si>
  <si>
    <t>J. Charles</t>
  </si>
  <si>
    <t>L. McCoy</t>
  </si>
  <si>
    <t>A. Peterson</t>
  </si>
  <si>
    <t>E. Lacy</t>
  </si>
  <si>
    <t>M. Lynch</t>
  </si>
  <si>
    <t>M. Forte</t>
  </si>
  <si>
    <t>C. Johnson</t>
  </si>
  <si>
    <t>J. Graham</t>
  </si>
  <si>
    <t>D. Thomas</t>
  </si>
  <si>
    <t>A. Green</t>
  </si>
  <si>
    <t>D. Bryant</t>
  </si>
  <si>
    <t>L. Bell</t>
  </si>
  <si>
    <t>B. Marshall</t>
  </si>
  <si>
    <t>D. Martin</t>
  </si>
  <si>
    <t>J. Jones</t>
  </si>
  <si>
    <t>G. Bernard</t>
  </si>
  <si>
    <t>D. Murray</t>
  </si>
  <si>
    <t>A. Jeffery</t>
  </si>
  <si>
    <t>A. Foster</t>
  </si>
  <si>
    <t>A. Brown</t>
  </si>
  <si>
    <t>A. Morris</t>
  </si>
  <si>
    <t>R. Mathews</t>
  </si>
  <si>
    <t>K. Allen</t>
  </si>
  <si>
    <t>R. Cobb</t>
  </si>
  <si>
    <t>L. Fitzgerald</t>
  </si>
  <si>
    <t>A. Ellington</t>
  </si>
  <si>
    <t>V. Jackson</t>
  </si>
  <si>
    <t>J. Thomas</t>
  </si>
  <si>
    <t>R. Bush</t>
  </si>
  <si>
    <t>A. Johnson</t>
  </si>
  <si>
    <t>P. Garcon</t>
  </si>
  <si>
    <t>R. Jennings</t>
  </si>
  <si>
    <t>M. Crabtree</t>
  </si>
  <si>
    <t>F. Gore</t>
  </si>
  <si>
    <t>V. Davis</t>
  </si>
  <si>
    <t>P. Harvin</t>
  </si>
  <si>
    <t>D. Jackson</t>
  </si>
  <si>
    <t>S. Vereen</t>
  </si>
  <si>
    <t>J. Bell</t>
  </si>
  <si>
    <t>R. White</t>
  </si>
  <si>
    <t>T. Hilton</t>
  </si>
  <si>
    <t>J. Edelman</t>
  </si>
  <si>
    <t>R. Gronkowski</t>
  </si>
  <si>
    <t>M. Floyd</t>
  </si>
  <si>
    <t>J. Cameron</t>
  </si>
  <si>
    <t>T. Smith</t>
  </si>
  <si>
    <t>J. Maclin</t>
  </si>
  <si>
    <t>S. Ridley</t>
  </si>
  <si>
    <t>K. Wright</t>
  </si>
  <si>
    <t>G. Tate</t>
  </si>
  <si>
    <t>J. Witten</t>
  </si>
  <si>
    <t>G. Olsen</t>
  </si>
  <si>
    <t>T. Williams</t>
  </si>
  <si>
    <t>M. Colston</t>
  </si>
  <si>
    <t>E. Decker</t>
  </si>
  <si>
    <t>P. Thomas</t>
  </si>
  <si>
    <t>C. Shorts III</t>
  </si>
  <si>
    <t>E. Sanders</t>
  </si>
  <si>
    <t>M. Wallace</t>
  </si>
  <si>
    <t>T. West</t>
  </si>
  <si>
    <t>M. Evans</t>
  </si>
  <si>
    <t>F. Jackson</t>
  </si>
  <si>
    <t>B. Cooks</t>
  </si>
  <si>
    <t>R. Cooper</t>
  </si>
  <si>
    <t>K. Rudolph</t>
  </si>
  <si>
    <t>D. Sproles</t>
  </si>
  <si>
    <t>Z. Ertz</t>
  </si>
  <si>
    <t>D. Woodhead</t>
  </si>
  <si>
    <t>A. Boldin</t>
  </si>
  <si>
    <t>J. Reed</t>
  </si>
  <si>
    <t>D. Williams</t>
  </si>
  <si>
    <t>M. Bennett</t>
  </si>
  <si>
    <t>S. Watkins</t>
  </si>
  <si>
    <t>C. Ivory</t>
  </si>
  <si>
    <t>D. Hopkins</t>
  </si>
  <si>
    <t>R. Randle</t>
  </si>
  <si>
    <t>D. Freeman</t>
  </si>
  <si>
    <t>T. Austin</t>
  </si>
  <si>
    <t>L. Green</t>
  </si>
  <si>
    <t>D. McFadden</t>
  </si>
  <si>
    <t>L. Miller</t>
  </si>
  <si>
    <t>C. Clay</t>
  </si>
  <si>
    <t>S. Smith Sr.</t>
  </si>
  <si>
    <t>M. Ingram</t>
  </si>
  <si>
    <t>K. Stills</t>
  </si>
  <si>
    <t>C. Hyde</t>
  </si>
  <si>
    <t>J. Stewart</t>
  </si>
  <si>
    <t>T. Eifert</t>
  </si>
  <si>
    <t>O. Beckham Jr.</t>
  </si>
  <si>
    <t>S. Johnson</t>
  </si>
  <si>
    <t>J. Hunter</t>
  </si>
  <si>
    <t>D. Walker</t>
  </si>
  <si>
    <t>R. Woods</t>
  </si>
  <si>
    <t>J. Hill</t>
  </si>
  <si>
    <t>O. Daniels</t>
  </si>
  <si>
    <t>A. Gates</t>
  </si>
  <si>
    <t>J. Cook</t>
  </si>
  <si>
    <t>N. Washington</t>
  </si>
  <si>
    <t>H. Douglas</t>
  </si>
  <si>
    <t>S. Chandler</t>
  </si>
  <si>
    <t>E. Royal</t>
  </si>
  <si>
    <t>J. Gresham</t>
  </si>
  <si>
    <t>L. Blount</t>
  </si>
  <si>
    <t>A. Fasano</t>
  </si>
  <si>
    <t>L. Kendricks</t>
  </si>
  <si>
    <t>D. Baldwin</t>
  </si>
  <si>
    <t>K. Robinson</t>
  </si>
  <si>
    <t>C. Fleener</t>
  </si>
  <si>
    <t>J. Matthews</t>
  </si>
  <si>
    <t>J. White</t>
  </si>
  <si>
    <t>A. Bradshaw</t>
  </si>
  <si>
    <t>B. LaFell</t>
  </si>
  <si>
    <t>T. Wright</t>
  </si>
  <si>
    <t>GP</t>
  </si>
  <si>
    <t>R. Hillman</t>
  </si>
  <si>
    <t>K. Britt</t>
  </si>
  <si>
    <t>A. Hawkins</t>
  </si>
  <si>
    <t>GAMES</t>
  </si>
  <si>
    <t>PPG</t>
  </si>
  <si>
    <t>FANTASY POINTS</t>
  </si>
  <si>
    <t>PROJECTIONS (Yahoo! / Fantasy Pros ECR)</t>
  </si>
  <si>
    <t>1st</t>
  </si>
  <si>
    <t>Tgt</t>
  </si>
  <si>
    <t>C. Anderson</t>
  </si>
  <si>
    <t>J. Forsett</t>
  </si>
  <si>
    <t>L. Murray</t>
  </si>
  <si>
    <t>T. Kelce</t>
  </si>
  <si>
    <t>A. Robinson</t>
  </si>
  <si>
    <t>J. Landry</t>
  </si>
  <si>
    <t>J. Brown</t>
  </si>
  <si>
    <t>I. Crowell</t>
  </si>
  <si>
    <t>D. Adams</t>
  </si>
  <si>
    <t>A. Blue</t>
  </si>
  <si>
    <t>A. Seferian-Jenkins</t>
  </si>
  <si>
    <t>C. Sims</t>
  </si>
  <si>
    <t>L. Donnell</t>
  </si>
  <si>
    <t>D. Moncrief</t>
  </si>
  <si>
    <t>A. Hurns</t>
  </si>
  <si>
    <t>J. Gray</t>
  </si>
  <si>
    <t>M. Sanu</t>
  </si>
  <si>
    <t>M. Rivera</t>
  </si>
  <si>
    <t>L. Willson</t>
  </si>
  <si>
    <t>K. Williams</t>
  </si>
  <si>
    <t>C. Harbor</t>
  </si>
  <si>
    <t>D. Robinson</t>
  </si>
  <si>
    <t>J. McKinnon</t>
  </si>
  <si>
    <t># Loss</t>
  </si>
  <si>
    <t># Win</t>
  </si>
  <si>
    <t># Diff</t>
  </si>
  <si>
    <t>DP</t>
  </si>
  <si>
    <t>DP%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</si>
</sst>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18"/>
      <name val="Verdana"/>
      <family val="2"/>
    </font>
    <font>
      <b/>
      <sz val="8"/>
      <color indexed="20"/>
      <name val="Verdana"/>
      <family val="2"/>
    </font>
    <font>
      <b/>
      <sz val="16"/>
      <color indexed="9"/>
      <name val="Trebuchet MS"/>
      <family val="2"/>
    </font>
    <font>
      <sz val="9"/>
      <color indexed="81"/>
      <name val="Tahoma"/>
      <family val="2"/>
    </font>
    <font>
      <b/>
      <sz val="9"/>
      <color indexed="38"/>
      <name val="Arial"/>
      <family val="2"/>
    </font>
    <font>
      <sz val="14"/>
      <color indexed="9"/>
      <name val="Verdana"/>
      <family val="2"/>
    </font>
    <font>
      <sz val="8"/>
      <color indexed="39"/>
      <name val="Arial"/>
      <family val="2"/>
    </font>
    <font>
      <b/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  <font>
      <sz val="10"/>
      <color indexed="60"/>
      <name val="Calibri"/>
      <family val="2"/>
    </font>
    <font>
      <b/>
      <sz val="10"/>
      <color indexed="18"/>
      <name val="Arial"/>
      <family val="2"/>
    </font>
    <font>
      <sz val="16"/>
      <color theme="0"/>
      <name val="Trebuchet MS"/>
      <family val="2"/>
    </font>
    <font>
      <sz val="10"/>
      <color rgb="FF0000FF"/>
      <name val="Calibri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3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3"/>
      </top>
      <bottom/>
      <diagonal/>
    </border>
    <border>
      <left/>
      <right style="thin">
        <color indexed="22"/>
      </right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14996795556505021"/>
      </left>
      <right style="thin">
        <color indexed="22"/>
      </right>
      <top style="thin">
        <color indexed="23"/>
      </top>
      <bottom/>
      <diagonal/>
    </border>
    <border>
      <left style="thin">
        <color theme="0" tint="-0.14996795556505021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14996795556505021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3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/>
      <top style="thin">
        <color indexed="23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9" fillId="0" borderId="0"/>
  </cellStyleXfs>
  <cellXfs count="80">
    <xf numFmtId="0" fontId="0" fillId="0" borderId="0" xfId="0"/>
    <xf numFmtId="0" fontId="6" fillId="3" borderId="0" xfId="0" applyFont="1" applyFill="1" applyBorder="1" applyAlignment="1">
      <alignment horizontal="left" vertical="center"/>
    </xf>
    <xf numFmtId="1" fontId="9" fillId="3" borderId="0" xfId="1" applyNumberFormat="1" applyFont="1" applyFill="1" applyBorder="1" applyAlignment="1" applyProtection="1">
      <alignment horizontal="right" vertical="center"/>
    </xf>
    <xf numFmtId="0" fontId="12" fillId="0" borderId="0" xfId="0" applyFont="1"/>
    <xf numFmtId="0" fontId="13" fillId="0" borderId="0" xfId="0" applyFont="1"/>
    <xf numFmtId="0" fontId="14" fillId="4" borderId="14" xfId="0" applyFont="1" applyFill="1" applyBorder="1" applyAlignment="1">
      <alignment horizontal="center"/>
    </xf>
    <xf numFmtId="0" fontId="14" fillId="4" borderId="15" xfId="0" applyFont="1" applyFill="1" applyBorder="1" applyAlignment="1">
      <alignment horizontal="center"/>
    </xf>
    <xf numFmtId="0" fontId="12" fillId="4" borderId="16" xfId="0" applyFont="1" applyFill="1" applyBorder="1" applyAlignment="1">
      <alignment horizontal="center"/>
    </xf>
    <xf numFmtId="0" fontId="12" fillId="4" borderId="17" xfId="0" applyFont="1" applyFill="1" applyBorder="1" applyAlignment="1">
      <alignment horizontal="center"/>
    </xf>
    <xf numFmtId="0" fontId="12" fillId="4" borderId="18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14" fillId="4" borderId="20" xfId="0" applyFont="1" applyFill="1" applyBorder="1" applyAlignment="1">
      <alignment horizontal="center"/>
    </xf>
    <xf numFmtId="0" fontId="12" fillId="4" borderId="20" xfId="0" applyFont="1" applyFill="1" applyBorder="1" applyAlignment="1">
      <alignment horizontal="center"/>
    </xf>
    <xf numFmtId="0" fontId="12" fillId="5" borderId="0" xfId="0" applyFont="1" applyFill="1"/>
    <xf numFmtId="0" fontId="12" fillId="0" borderId="0" xfId="0" applyFont="1" applyFill="1"/>
    <xf numFmtId="1" fontId="9" fillId="0" borderId="0" xfId="1" applyNumberFormat="1" applyFont="1" applyFill="1" applyBorder="1" applyAlignment="1" applyProtection="1">
      <alignment horizontal="right" vertical="center"/>
    </xf>
    <xf numFmtId="0" fontId="12" fillId="0" borderId="0" xfId="0" applyFont="1" applyProtection="1"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0" fontId="18" fillId="0" borderId="0" xfId="0" applyFont="1" applyFill="1" applyBorder="1" applyAlignment="1" applyProtection="1">
      <protection locked="0"/>
    </xf>
    <xf numFmtId="0" fontId="12" fillId="0" borderId="4" xfId="0" applyFont="1" applyFill="1" applyBorder="1" applyAlignment="1" applyProtection="1">
      <alignment horizontal="right"/>
      <protection locked="0"/>
    </xf>
    <xf numFmtId="0" fontId="12" fillId="0" borderId="8" xfId="0" applyFont="1" applyFill="1" applyBorder="1" applyAlignment="1" applyProtection="1">
      <alignment horizontal="right"/>
      <protection locked="0"/>
    </xf>
    <xf numFmtId="0" fontId="12" fillId="0" borderId="24" xfId="0" applyFont="1" applyFill="1" applyBorder="1" applyAlignment="1" applyProtection="1">
      <alignment horizontal="right"/>
      <protection locked="0"/>
    </xf>
    <xf numFmtId="1" fontId="15" fillId="0" borderId="5" xfId="0" applyNumberFormat="1" applyFont="1" applyFill="1" applyBorder="1" applyAlignment="1" applyProtection="1">
      <alignment horizontal="right"/>
    </xf>
    <xf numFmtId="164" fontId="15" fillId="0" borderId="8" xfId="0" applyNumberFormat="1" applyFont="1" applyFill="1" applyBorder="1" applyAlignment="1" applyProtection="1">
      <alignment horizontal="right"/>
    </xf>
    <xf numFmtId="0" fontId="12" fillId="0" borderId="4" xfId="0" applyNumberFormat="1" applyFont="1" applyFill="1" applyBorder="1" applyAlignment="1" applyProtection="1">
      <alignment horizontal="center"/>
      <protection locked="0"/>
    </xf>
    <xf numFmtId="9" fontId="12" fillId="0" borderId="8" xfId="0" applyNumberFormat="1" applyFont="1" applyFill="1" applyBorder="1" applyAlignment="1" applyProtection="1">
      <alignment horizontal="center"/>
      <protection locked="0"/>
    </xf>
    <xf numFmtId="0" fontId="12" fillId="0" borderId="0" xfId="3" applyFont="1" applyProtection="1">
      <protection locked="0"/>
    </xf>
    <xf numFmtId="164" fontId="12" fillId="0" borderId="0" xfId="3" applyNumberFormat="1" applyFont="1" applyProtection="1">
      <protection locked="0"/>
    </xf>
    <xf numFmtId="0" fontId="12" fillId="0" borderId="0" xfId="3" applyNumberFormat="1" applyFont="1" applyAlignment="1" applyProtection="1">
      <alignment horizontal="center"/>
      <protection locked="0"/>
    </xf>
    <xf numFmtId="0" fontId="12" fillId="0" borderId="0" xfId="3" applyFont="1" applyAlignment="1" applyProtection="1">
      <alignment horizontal="center"/>
      <protection locked="0"/>
    </xf>
    <xf numFmtId="0" fontId="12" fillId="0" borderId="0" xfId="3" applyFont="1" applyAlignment="1" applyProtection="1">
      <protection locked="0"/>
    </xf>
    <xf numFmtId="0" fontId="12" fillId="0" borderId="8" xfId="3" applyFont="1" applyFill="1" applyBorder="1" applyAlignment="1" applyProtection="1">
      <alignment horizontal="right"/>
      <protection locked="0"/>
    </xf>
    <xf numFmtId="0" fontId="12" fillId="0" borderId="0" xfId="3" applyFont="1" applyFill="1" applyBorder="1" applyAlignment="1" applyProtection="1">
      <alignment horizontal="right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NumberFormat="1" applyFont="1" applyFill="1" applyBorder="1" applyAlignment="1" applyProtection="1">
      <alignment horizontal="center"/>
      <protection locked="0"/>
    </xf>
    <xf numFmtId="0" fontId="12" fillId="0" borderId="0" xfId="3" applyFont="1" applyFill="1" applyBorder="1" applyAlignment="1" applyProtection="1">
      <alignment horizontal="center"/>
      <protection locked="0"/>
    </xf>
    <xf numFmtId="0" fontId="18" fillId="0" borderId="0" xfId="3" applyFont="1" applyFill="1" applyBorder="1" applyAlignment="1" applyProtection="1">
      <protection locked="0"/>
    </xf>
    <xf numFmtId="0" fontId="12" fillId="0" borderId="24" xfId="3" applyFont="1" applyFill="1" applyBorder="1" applyAlignment="1" applyProtection="1">
      <alignment horizontal="right"/>
      <protection locked="0"/>
    </xf>
    <xf numFmtId="9" fontId="12" fillId="0" borderId="8" xfId="3" applyNumberFormat="1" applyFont="1" applyFill="1" applyBorder="1" applyAlignment="1" applyProtection="1">
      <alignment horizontal="center"/>
      <protection locked="0"/>
    </xf>
    <xf numFmtId="0" fontId="12" fillId="0" borderId="26" xfId="3" applyFont="1" applyFill="1" applyBorder="1" applyAlignment="1" applyProtection="1">
      <alignment horizontal="right"/>
      <protection locked="0"/>
    </xf>
    <xf numFmtId="164" fontId="11" fillId="6" borderId="0" xfId="3" applyNumberFormat="1" applyFont="1" applyFill="1" applyBorder="1" applyAlignment="1" applyProtection="1">
      <alignment horizontal="left"/>
    </xf>
    <xf numFmtId="1" fontId="11" fillId="6" borderId="2" xfId="3" applyNumberFormat="1" applyFont="1" applyFill="1" applyBorder="1" applyAlignment="1" applyProtection="1">
      <alignment horizontal="left"/>
    </xf>
    <xf numFmtId="0" fontId="11" fillId="6" borderId="23" xfId="3" applyFont="1" applyFill="1" applyBorder="1" applyAlignment="1" applyProtection="1">
      <alignment horizontal="left"/>
    </xf>
    <xf numFmtId="0" fontId="11" fillId="6" borderId="3" xfId="3" applyFont="1" applyFill="1" applyBorder="1" applyAlignment="1" applyProtection="1">
      <alignment horizontal="left"/>
    </xf>
    <xf numFmtId="0" fontId="11" fillId="6" borderId="21" xfId="3" applyFont="1" applyFill="1" applyBorder="1" applyAlignment="1" applyProtection="1">
      <alignment horizontal="left"/>
    </xf>
    <xf numFmtId="0" fontId="11" fillId="6" borderId="1" xfId="3" applyFont="1" applyFill="1" applyBorder="1" applyAlignment="1" applyProtection="1">
      <alignment horizontal="left"/>
    </xf>
    <xf numFmtId="0" fontId="11" fillId="6" borderId="1" xfId="3" applyNumberFormat="1" applyFont="1" applyFill="1" applyBorder="1" applyAlignment="1" applyProtection="1">
      <alignment horizontal="left"/>
    </xf>
    <xf numFmtId="0" fontId="11" fillId="8" borderId="2" xfId="3" applyFont="1" applyFill="1" applyBorder="1" applyAlignment="1" applyProtection="1">
      <alignment horizontal="left"/>
    </xf>
    <xf numFmtId="0" fontId="11" fillId="6" borderId="3" xfId="3" quotePrefix="1" applyFont="1" applyFill="1" applyBorder="1" applyAlignment="1" applyProtection="1">
      <alignment horizontal="left"/>
    </xf>
    <xf numFmtId="0" fontId="11" fillId="8" borderId="3" xfId="3" quotePrefix="1" applyFont="1" applyFill="1" applyBorder="1" applyAlignment="1" applyProtection="1">
      <alignment horizontal="left"/>
    </xf>
    <xf numFmtId="0" fontId="11" fillId="6" borderId="1" xfId="3" applyFont="1" applyFill="1" applyBorder="1" applyAlignment="1" applyProtection="1"/>
    <xf numFmtId="164" fontId="11" fillId="9" borderId="0" xfId="3" applyNumberFormat="1" applyFont="1" applyFill="1" applyBorder="1" applyAlignment="1" applyProtection="1">
      <alignment horizontal="centerContinuous" vertical="center"/>
    </xf>
    <xf numFmtId="1" fontId="11" fillId="9" borderId="10" xfId="3" applyNumberFormat="1" applyFont="1" applyFill="1" applyBorder="1" applyAlignment="1" applyProtection="1">
      <alignment horizontal="centerContinuous" vertical="center"/>
    </xf>
    <xf numFmtId="0" fontId="11" fillId="7" borderId="22" xfId="3" applyFont="1" applyFill="1" applyBorder="1" applyAlignment="1" applyProtection="1">
      <alignment horizontal="centerContinuous" vertical="center"/>
    </xf>
    <xf numFmtId="0" fontId="11" fillId="7" borderId="0" xfId="3" applyFont="1" applyFill="1" applyBorder="1" applyAlignment="1" applyProtection="1">
      <alignment horizontal="centerContinuous" vertical="center"/>
    </xf>
    <xf numFmtId="0" fontId="11" fillId="9" borderId="25" xfId="3" applyFont="1" applyFill="1" applyBorder="1" applyAlignment="1" applyProtection="1">
      <alignment horizontal="center" vertical="center"/>
    </xf>
    <xf numFmtId="0" fontId="11" fillId="7" borderId="4" xfId="3" applyFont="1" applyFill="1" applyBorder="1" applyAlignment="1" applyProtection="1">
      <alignment horizontal="centerContinuous" vertical="center"/>
    </xf>
    <xf numFmtId="0" fontId="11" fillId="9" borderId="0" xfId="3" applyFont="1" applyFill="1" applyBorder="1" applyAlignment="1" applyProtection="1">
      <alignment horizontal="centerContinuous" vertical="center"/>
    </xf>
    <xf numFmtId="0" fontId="11" fillId="7" borderId="13" xfId="3" applyFont="1" applyFill="1" applyBorder="1" applyAlignment="1" applyProtection="1">
      <alignment horizontal="centerContinuous" vertical="center"/>
    </xf>
    <xf numFmtId="0" fontId="11" fillId="7" borderId="27" xfId="3" applyFont="1" applyFill="1" applyBorder="1" applyAlignment="1" applyProtection="1">
      <alignment horizontal="centerContinuous" vertical="center"/>
    </xf>
    <xf numFmtId="0" fontId="11" fillId="7" borderId="12" xfId="3" applyFont="1" applyFill="1" applyBorder="1" applyAlignment="1" applyProtection="1">
      <alignment horizontal="centerContinuous" vertical="center"/>
    </xf>
    <xf numFmtId="164" fontId="17" fillId="3" borderId="0" xfId="3" applyNumberFormat="1" applyFont="1" applyFill="1" applyBorder="1" applyAlignment="1" applyProtection="1">
      <alignment vertical="center"/>
    </xf>
    <xf numFmtId="1" fontId="16" fillId="3" borderId="7" xfId="3" applyNumberFormat="1" applyFont="1" applyFill="1" applyBorder="1" applyAlignment="1" applyProtection="1">
      <alignment horizontal="right"/>
    </xf>
    <xf numFmtId="0" fontId="5" fillId="2" borderId="6" xfId="3" applyFont="1" applyFill="1" applyBorder="1" applyAlignment="1" applyProtection="1">
      <alignment horizontal="right" vertical="center"/>
      <protection locked="0"/>
    </xf>
    <xf numFmtId="0" fontId="8" fillId="3" borderId="3" xfId="3" applyFont="1" applyFill="1" applyBorder="1" applyAlignment="1" applyProtection="1">
      <alignment horizontal="right" vertical="center"/>
    </xf>
    <xf numFmtId="0" fontId="8" fillId="3" borderId="3" xfId="3" applyNumberFormat="1" applyFont="1" applyFill="1" applyBorder="1" applyAlignment="1" applyProtection="1">
      <alignment horizontal="center" vertical="center"/>
    </xf>
    <xf numFmtId="0" fontId="4" fillId="3" borderId="3" xfId="3" applyFont="1" applyFill="1" applyBorder="1" applyAlignment="1" applyProtection="1">
      <alignment horizontal="right" vertical="center"/>
    </xf>
    <xf numFmtId="0" fontId="4" fillId="3" borderId="3" xfId="3" applyFont="1" applyFill="1" applyBorder="1" applyAlignment="1" applyProtection="1">
      <alignment horizontal="center"/>
    </xf>
    <xf numFmtId="0" fontId="10" fillId="3" borderId="3" xfId="3" applyFont="1" applyFill="1" applyBorder="1" applyAlignment="1" applyProtection="1">
      <alignment horizontal="left" vertical="center"/>
    </xf>
    <xf numFmtId="0" fontId="11" fillId="9" borderId="9" xfId="3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right"/>
      <protection locked="0"/>
    </xf>
    <xf numFmtId="0" fontId="8" fillId="3" borderId="0" xfId="3" applyNumberFormat="1" applyFont="1" applyFill="1" applyBorder="1" applyAlignment="1" applyProtection="1">
      <alignment horizontal="center" vertical="center"/>
    </xf>
    <xf numFmtId="0" fontId="11" fillId="9" borderId="0" xfId="3" applyNumberFormat="1" applyFont="1" applyFill="1" applyBorder="1" applyAlignment="1" applyProtection="1">
      <alignment horizontal="center" vertical="center"/>
    </xf>
    <xf numFmtId="0" fontId="11" fillId="6" borderId="1" xfId="3" applyNumberFormat="1" applyFont="1" applyFill="1" applyBorder="1" applyAlignment="1" applyProtection="1">
      <alignment horizontal="center"/>
    </xf>
    <xf numFmtId="0" fontId="11" fillId="9" borderId="9" xfId="3" applyNumberFormat="1" applyFont="1" applyFill="1" applyBorder="1" applyAlignment="1" applyProtection="1">
      <alignment horizontal="center" vertical="center"/>
    </xf>
    <xf numFmtId="0" fontId="11" fillId="9" borderId="11" xfId="3" applyNumberFormat="1" applyFont="1" applyFill="1" applyBorder="1" applyAlignment="1" applyProtection="1">
      <alignment horizontal="center" vertical="center"/>
    </xf>
    <xf numFmtId="0" fontId="11" fillId="7" borderId="10" xfId="3" applyFont="1" applyFill="1" applyBorder="1" applyAlignment="1" applyProtection="1">
      <alignment horizontal="center" vertical="center"/>
    </xf>
    <xf numFmtId="0" fontId="11" fillId="7" borderId="11" xfId="3" applyFont="1" applyFill="1" applyBorder="1" applyAlignment="1" applyProtection="1">
      <alignment horizontal="center" vertical="center"/>
    </xf>
  </cellXfs>
  <cellStyles count="4">
    <cellStyle name="Hyperlink" xfId="1" builtinId="8"/>
    <cellStyle name="Normal" xfId="0" builtinId="0"/>
    <cellStyle name="Normal 2" xfId="2"/>
    <cellStyle name="Normal 3" xfId="3"/>
  </cellStyles>
  <dxfs count="21"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ont>
        <color rgb="FFC00000"/>
      </font>
    </dxf>
    <dxf>
      <font>
        <color rgb="FF00B050"/>
      </font>
    </dxf>
    <dxf>
      <font>
        <color rgb="FF7030A0"/>
      </font>
    </dxf>
    <dxf>
      <fill>
        <patternFill>
          <bgColor indexed="3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FFCCFF"/>
      <rgbColor rgb="00CC9900"/>
      <rgbColor rgb="00FFFFCC"/>
      <rgbColor rgb="00CCECFF"/>
      <rgbColor rgb="003333CC"/>
      <rgbColor rgb="0099CCFF"/>
      <rgbColor rgb="00CCCCFF"/>
      <rgbColor rgb="00EAEAEA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FF"/>
      <color rgb="FF0000FF"/>
      <color rgb="FF0066FF"/>
      <color rgb="FF969696"/>
      <color rgb="FFB2B2B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\Dropbox\Biz%20Side%20Projects\FantasyCube\_Spreadsheets\FantasyCube%20Macro%20from%20Yahoo%20Dat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dan\AppData\Local\Temp\Temp1_Fantasy%20Football%20Stats%202017%20-%20Offense%20(FantasyCube.com)%2020170901%20(1).zip\Fantasy%20Football%20Stats%202017%20-%20Offense%20(FantasyCube.com)%20201709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0903proj"/>
      <sheetName val="20150812proj"/>
      <sheetName val="20150810"/>
      <sheetName val="20150810act"/>
      <sheetName val="20160727act"/>
      <sheetName val="20160727proj"/>
      <sheetName val="20160823act"/>
      <sheetName val="20160823proj"/>
      <sheetName val="20160829act"/>
      <sheetName val="20160829proj"/>
      <sheetName val="2013IDP"/>
      <sheetName val="2013IDPcopy"/>
      <sheetName val="SoS"/>
      <sheetName val="DEF"/>
      <sheetName val="2014IDP"/>
      <sheetName val="Byes"/>
      <sheetName val="2014IDP-20150829"/>
      <sheetName val="20160727actuals"/>
      <sheetName val="20160727p"/>
      <sheetName val="20160823a"/>
      <sheetName val="20160823p"/>
      <sheetName val="20160829a"/>
      <sheetName val="20160829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ARI</v>
          </cell>
          <cell r="B2">
            <v>9</v>
          </cell>
        </row>
        <row r="3">
          <cell r="A3" t="str">
            <v>ATL</v>
          </cell>
          <cell r="B3">
            <v>11</v>
          </cell>
        </row>
        <row r="4">
          <cell r="A4" t="str">
            <v>BAL</v>
          </cell>
          <cell r="B4">
            <v>8</v>
          </cell>
        </row>
        <row r="5">
          <cell r="A5" t="str">
            <v>BUF</v>
          </cell>
          <cell r="B5">
            <v>10</v>
          </cell>
        </row>
        <row r="6">
          <cell r="A6" t="str">
            <v>CAR</v>
          </cell>
          <cell r="B6">
            <v>7</v>
          </cell>
        </row>
        <row r="7">
          <cell r="A7" t="str">
            <v>CHI</v>
          </cell>
          <cell r="B7">
            <v>9</v>
          </cell>
        </row>
        <row r="8">
          <cell r="A8" t="str">
            <v>CIN</v>
          </cell>
          <cell r="B8">
            <v>9</v>
          </cell>
        </row>
        <row r="9">
          <cell r="A9" t="str">
            <v>CLE</v>
          </cell>
          <cell r="B9">
            <v>13</v>
          </cell>
        </row>
        <row r="10">
          <cell r="A10" t="str">
            <v>DAL</v>
          </cell>
          <cell r="B10">
            <v>7</v>
          </cell>
        </row>
        <row r="11">
          <cell r="A11" t="str">
            <v>DEN</v>
          </cell>
          <cell r="B11">
            <v>11</v>
          </cell>
        </row>
        <row r="12">
          <cell r="A12" t="str">
            <v>DET</v>
          </cell>
          <cell r="B12">
            <v>10</v>
          </cell>
        </row>
        <row r="13">
          <cell r="A13" t="str">
            <v>GB</v>
          </cell>
          <cell r="B13">
            <v>4</v>
          </cell>
        </row>
        <row r="14">
          <cell r="A14" t="str">
            <v>HOU</v>
          </cell>
          <cell r="B14">
            <v>9</v>
          </cell>
        </row>
        <row r="15">
          <cell r="A15" t="str">
            <v>IND</v>
          </cell>
          <cell r="B15">
            <v>10</v>
          </cell>
        </row>
        <row r="16">
          <cell r="A16" t="str">
            <v>JAC</v>
          </cell>
          <cell r="B16">
            <v>5</v>
          </cell>
        </row>
        <row r="17">
          <cell r="A17" t="str">
            <v>KC</v>
          </cell>
          <cell r="B17">
            <v>5</v>
          </cell>
        </row>
        <row r="18">
          <cell r="A18" t="str">
            <v>LA</v>
          </cell>
          <cell r="B18">
            <v>8</v>
          </cell>
        </row>
        <row r="19">
          <cell r="A19" t="str">
            <v>MIA</v>
          </cell>
          <cell r="B19">
            <v>8</v>
          </cell>
        </row>
        <row r="20">
          <cell r="A20" t="str">
            <v>MIN</v>
          </cell>
          <cell r="B20">
            <v>6</v>
          </cell>
        </row>
        <row r="21">
          <cell r="A21" t="str">
            <v>NE</v>
          </cell>
          <cell r="B21">
            <v>9</v>
          </cell>
        </row>
        <row r="22">
          <cell r="A22" t="str">
            <v>NO</v>
          </cell>
          <cell r="B22">
            <v>5</v>
          </cell>
        </row>
        <row r="23">
          <cell r="A23" t="str">
            <v>NYG</v>
          </cell>
          <cell r="B23">
            <v>8</v>
          </cell>
        </row>
        <row r="24">
          <cell r="A24" t="str">
            <v>NYJ</v>
          </cell>
          <cell r="B24">
            <v>11</v>
          </cell>
        </row>
        <row r="25">
          <cell r="A25" t="str">
            <v>OAK</v>
          </cell>
          <cell r="B25">
            <v>10</v>
          </cell>
        </row>
        <row r="26">
          <cell r="A26" t="str">
            <v>PHI</v>
          </cell>
          <cell r="B26">
            <v>4</v>
          </cell>
        </row>
        <row r="27">
          <cell r="A27" t="str">
            <v>PIT</v>
          </cell>
          <cell r="B27">
            <v>8</v>
          </cell>
        </row>
        <row r="28">
          <cell r="A28" t="str">
            <v>SD</v>
          </cell>
          <cell r="B28">
            <v>11</v>
          </cell>
        </row>
        <row r="29">
          <cell r="A29" t="str">
            <v>SEA</v>
          </cell>
          <cell r="B29">
            <v>5</v>
          </cell>
        </row>
        <row r="30">
          <cell r="A30" t="str">
            <v>SF</v>
          </cell>
          <cell r="B30">
            <v>8</v>
          </cell>
        </row>
        <row r="31">
          <cell r="A31" t="str">
            <v>TB</v>
          </cell>
          <cell r="B31">
            <v>6</v>
          </cell>
        </row>
        <row r="32">
          <cell r="A32" t="str">
            <v>TEN</v>
          </cell>
          <cell r="B32">
            <v>13</v>
          </cell>
        </row>
        <row r="33">
          <cell r="A33" t="str">
            <v>WAS</v>
          </cell>
          <cell r="B33">
            <v>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ense_Proj"/>
      <sheetName val="Reference_Sheet"/>
      <sheetName val="lkpTable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ports.yahoo.com/nfl/players/27548" TargetMode="External"/><Relationship Id="rId117" Type="http://schemas.openxmlformats.org/officeDocument/2006/relationships/hyperlink" Target="http://sports.yahoo.com/nfl/players/26658" TargetMode="External"/><Relationship Id="rId21" Type="http://schemas.openxmlformats.org/officeDocument/2006/relationships/hyperlink" Target="http://sports.yahoo.com/nfl/players/25802" TargetMode="External"/><Relationship Id="rId42" Type="http://schemas.openxmlformats.org/officeDocument/2006/relationships/hyperlink" Target="http://sports.yahoo.com/nfl/players/9514" TargetMode="External"/><Relationship Id="rId47" Type="http://schemas.openxmlformats.org/officeDocument/2006/relationships/hyperlink" Target="http://sports.yahoo.com/nfl/players/7237" TargetMode="External"/><Relationship Id="rId63" Type="http://schemas.openxmlformats.org/officeDocument/2006/relationships/hyperlink" Target="http://sports.yahoo.com/nfl/players/27631" TargetMode="External"/><Relationship Id="rId68" Type="http://schemas.openxmlformats.org/officeDocument/2006/relationships/hyperlink" Target="http://sports.yahoo.com/nfl/players/25730" TargetMode="External"/><Relationship Id="rId84" Type="http://schemas.openxmlformats.org/officeDocument/2006/relationships/hyperlink" Target="http://sports.yahoo.com/nfl/players/27618" TargetMode="External"/><Relationship Id="rId89" Type="http://schemas.openxmlformats.org/officeDocument/2006/relationships/hyperlink" Target="http://sports.yahoo.com/nfl/players/7776" TargetMode="External"/><Relationship Id="rId112" Type="http://schemas.openxmlformats.org/officeDocument/2006/relationships/hyperlink" Target="http://sports.yahoo.com/nfl/players/24017" TargetMode="External"/><Relationship Id="rId133" Type="http://schemas.openxmlformats.org/officeDocument/2006/relationships/hyperlink" Target="http://sports.yahoo.com/nfl/players/27050" TargetMode="External"/><Relationship Id="rId138" Type="http://schemas.openxmlformats.org/officeDocument/2006/relationships/hyperlink" Target="http://sports.yahoo.com/nfl/players/26781" TargetMode="External"/><Relationship Id="rId16" Type="http://schemas.openxmlformats.org/officeDocument/2006/relationships/hyperlink" Target="http://sports.yahoo.com/nfl/players/24791" TargetMode="External"/><Relationship Id="rId107" Type="http://schemas.openxmlformats.org/officeDocument/2006/relationships/hyperlink" Target="http://sports.yahoo.com/nfl/players/7492" TargetMode="External"/><Relationship Id="rId11" Type="http://schemas.openxmlformats.org/officeDocument/2006/relationships/hyperlink" Target="http://sports.yahoo.com/nfl/players/24858" TargetMode="External"/><Relationship Id="rId32" Type="http://schemas.openxmlformats.org/officeDocument/2006/relationships/hyperlink" Target="http://sports.yahoo.com/nfl/players/26810" TargetMode="External"/><Relationship Id="rId37" Type="http://schemas.openxmlformats.org/officeDocument/2006/relationships/hyperlink" Target="http://sports.yahoo.com/nfl/players/24035" TargetMode="External"/><Relationship Id="rId53" Type="http://schemas.openxmlformats.org/officeDocument/2006/relationships/hyperlink" Target="http://sports.yahoo.com/nfl/players/24053" TargetMode="External"/><Relationship Id="rId58" Type="http://schemas.openxmlformats.org/officeDocument/2006/relationships/hyperlink" Target="http://sports.yahoo.com/nfl/players/27619" TargetMode="External"/><Relationship Id="rId74" Type="http://schemas.openxmlformats.org/officeDocument/2006/relationships/hyperlink" Target="http://sports.yahoo.com/nfl/players/9001" TargetMode="External"/><Relationship Id="rId79" Type="http://schemas.openxmlformats.org/officeDocument/2006/relationships/hyperlink" Target="http://sports.yahoo.com/nfl/players/27597" TargetMode="External"/><Relationship Id="rId102" Type="http://schemas.openxmlformats.org/officeDocument/2006/relationships/hyperlink" Target="http://sports.yahoo.com/nfl/players/27622" TargetMode="External"/><Relationship Id="rId123" Type="http://schemas.openxmlformats.org/officeDocument/2006/relationships/hyperlink" Target="http://sports.yahoo.com/nfl/players/27566" TargetMode="External"/><Relationship Id="rId128" Type="http://schemas.openxmlformats.org/officeDocument/2006/relationships/hyperlink" Target="http://sports.yahoo.com/nfl/players/6663" TargetMode="External"/><Relationship Id="rId144" Type="http://schemas.openxmlformats.org/officeDocument/2006/relationships/comments" Target="../comments1.xml"/><Relationship Id="rId5" Type="http://schemas.openxmlformats.org/officeDocument/2006/relationships/hyperlink" Target="http://sports.yahoo.com/nfl/players/8261" TargetMode="External"/><Relationship Id="rId90" Type="http://schemas.openxmlformats.org/officeDocument/2006/relationships/hyperlink" Target="http://sports.yahoo.com/nfl/players/24901" TargetMode="External"/><Relationship Id="rId95" Type="http://schemas.openxmlformats.org/officeDocument/2006/relationships/hyperlink" Target="http://sports.yahoo.com/nfl/players/26273" TargetMode="External"/><Relationship Id="rId22" Type="http://schemas.openxmlformats.org/officeDocument/2006/relationships/hyperlink" Target="http://sports.yahoo.com/nfl/players/7241" TargetMode="External"/><Relationship Id="rId27" Type="http://schemas.openxmlformats.org/officeDocument/2006/relationships/hyperlink" Target="http://sports.yahoo.com/nfl/players/24815" TargetMode="External"/><Relationship Id="rId43" Type="http://schemas.openxmlformats.org/officeDocument/2006/relationships/hyperlink" Target="http://sports.yahoo.com/nfl/players/27589" TargetMode="External"/><Relationship Id="rId48" Type="http://schemas.openxmlformats.org/officeDocument/2006/relationships/hyperlink" Target="http://sports.yahoo.com/nfl/players/24062" TargetMode="External"/><Relationship Id="rId64" Type="http://schemas.openxmlformats.org/officeDocument/2006/relationships/hyperlink" Target="http://sports.yahoo.com/nfl/players/24845" TargetMode="External"/><Relationship Id="rId69" Type="http://schemas.openxmlformats.org/officeDocument/2006/relationships/hyperlink" Target="http://sports.yahoo.com/nfl/players/23987" TargetMode="External"/><Relationship Id="rId113" Type="http://schemas.openxmlformats.org/officeDocument/2006/relationships/hyperlink" Target="http://sports.yahoo.com/nfl/players/24070" TargetMode="External"/><Relationship Id="rId118" Type="http://schemas.openxmlformats.org/officeDocument/2006/relationships/hyperlink" Target="http://sports.yahoo.com/nfl/players/6405" TargetMode="External"/><Relationship Id="rId134" Type="http://schemas.openxmlformats.org/officeDocument/2006/relationships/hyperlink" Target="http://sports.yahoo.com/nfl/players/9353" TargetMode="External"/><Relationship Id="rId139" Type="http://schemas.openxmlformats.org/officeDocument/2006/relationships/hyperlink" Target="http://sports.yahoo.com/nfl/players/24100" TargetMode="External"/><Relationship Id="rId8" Type="http://schemas.openxmlformats.org/officeDocument/2006/relationships/hyperlink" Target="http://sports.yahoo.com/nfl/players/27540" TargetMode="External"/><Relationship Id="rId51" Type="http://schemas.openxmlformats.org/officeDocument/2006/relationships/hyperlink" Target="http://sports.yahoo.com/nfl/players/26660" TargetMode="External"/><Relationship Id="rId72" Type="http://schemas.openxmlformats.org/officeDocument/2006/relationships/hyperlink" Target="http://sports.yahoo.com/nfl/players/9527" TargetMode="External"/><Relationship Id="rId80" Type="http://schemas.openxmlformats.org/officeDocument/2006/relationships/hyperlink" Target="http://sports.yahoo.com/nfl/players/9560" TargetMode="External"/><Relationship Id="rId85" Type="http://schemas.openxmlformats.org/officeDocument/2006/relationships/hyperlink" Target="http://sports.yahoo.com/nfl/players/9294" TargetMode="External"/><Relationship Id="rId93" Type="http://schemas.openxmlformats.org/officeDocument/2006/relationships/hyperlink" Target="http://sports.yahoo.com/nfl/players/25777" TargetMode="External"/><Relationship Id="rId98" Type="http://schemas.openxmlformats.org/officeDocument/2006/relationships/hyperlink" Target="http://sports.yahoo.com/nfl/players/8801" TargetMode="External"/><Relationship Id="rId121" Type="http://schemas.openxmlformats.org/officeDocument/2006/relationships/hyperlink" Target="http://sports.yahoo.com/nfl/players/7924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sports.yahoo.com/nfl/players/8266" TargetMode="External"/><Relationship Id="rId12" Type="http://schemas.openxmlformats.org/officeDocument/2006/relationships/hyperlink" Target="http://sports.yahoo.com/nfl/players/26878" TargetMode="External"/><Relationship Id="rId17" Type="http://schemas.openxmlformats.org/officeDocument/2006/relationships/hyperlink" Target="http://sports.yahoo.com/nfl/players/9010" TargetMode="External"/><Relationship Id="rId25" Type="http://schemas.openxmlformats.org/officeDocument/2006/relationships/hyperlink" Target="http://sports.yahoo.com/nfl/players/26650" TargetMode="External"/><Relationship Id="rId33" Type="http://schemas.openxmlformats.org/officeDocument/2006/relationships/hyperlink" Target="http://sports.yahoo.com/nfl/players/25883" TargetMode="External"/><Relationship Id="rId38" Type="http://schemas.openxmlformats.org/officeDocument/2006/relationships/hyperlink" Target="http://sports.yahoo.com/nfl/players/9496" TargetMode="External"/><Relationship Id="rId46" Type="http://schemas.openxmlformats.org/officeDocument/2006/relationships/hyperlink" Target="http://sports.yahoo.com/nfl/players/9348" TargetMode="External"/><Relationship Id="rId59" Type="http://schemas.openxmlformats.org/officeDocument/2006/relationships/hyperlink" Target="http://sports.yahoo.com/nfl/players/6762" TargetMode="External"/><Relationship Id="rId67" Type="http://schemas.openxmlformats.org/officeDocument/2006/relationships/hyperlink" Target="http://sports.yahoo.com/nfl/players/25723" TargetMode="External"/><Relationship Id="rId103" Type="http://schemas.openxmlformats.org/officeDocument/2006/relationships/hyperlink" Target="http://sports.yahoo.com/nfl/players/24774" TargetMode="External"/><Relationship Id="rId108" Type="http://schemas.openxmlformats.org/officeDocument/2006/relationships/hyperlink" Target="http://sports.yahoo.com/nfl/players/26758" TargetMode="External"/><Relationship Id="rId116" Type="http://schemas.openxmlformats.org/officeDocument/2006/relationships/hyperlink" Target="http://sports.yahoo.com/nfl/players/8838" TargetMode="External"/><Relationship Id="rId124" Type="http://schemas.openxmlformats.org/officeDocument/2006/relationships/hyperlink" Target="http://sports.yahoo.com/nfl/players/26644" TargetMode="External"/><Relationship Id="rId129" Type="http://schemas.openxmlformats.org/officeDocument/2006/relationships/hyperlink" Target="http://sports.yahoo.com/nfl/players/7755" TargetMode="External"/><Relationship Id="rId137" Type="http://schemas.openxmlformats.org/officeDocument/2006/relationships/hyperlink" Target="http://sports.yahoo.com/nfl/players/8383" TargetMode="External"/><Relationship Id="rId20" Type="http://schemas.openxmlformats.org/officeDocument/2006/relationships/hyperlink" Target="http://sports.yahoo.com/nfl/players/27535" TargetMode="External"/><Relationship Id="rId41" Type="http://schemas.openxmlformats.org/officeDocument/2006/relationships/hyperlink" Target="http://sports.yahoo.com/nfl/players/24400" TargetMode="External"/><Relationship Id="rId54" Type="http://schemas.openxmlformats.org/officeDocument/2006/relationships/hyperlink" Target="http://sports.yahoo.com/nfl/players/5521" TargetMode="External"/><Relationship Id="rId62" Type="http://schemas.openxmlformats.org/officeDocument/2006/relationships/hyperlink" Target="http://sports.yahoo.com/nfl/players/8982" TargetMode="External"/><Relationship Id="rId70" Type="http://schemas.openxmlformats.org/officeDocument/2006/relationships/hyperlink" Target="http://sports.yahoo.com/nfl/players/27581" TargetMode="External"/><Relationship Id="rId75" Type="http://schemas.openxmlformats.org/officeDocument/2006/relationships/hyperlink" Target="http://sports.yahoo.com/nfl/players/9286" TargetMode="External"/><Relationship Id="rId83" Type="http://schemas.openxmlformats.org/officeDocument/2006/relationships/hyperlink" Target="http://sports.yahoo.com/nfl/players/9274" TargetMode="External"/><Relationship Id="rId88" Type="http://schemas.openxmlformats.org/officeDocument/2006/relationships/hyperlink" Target="http://sports.yahoo.com/nfl/players/27658" TargetMode="External"/><Relationship Id="rId91" Type="http://schemas.openxmlformats.org/officeDocument/2006/relationships/hyperlink" Target="http://sports.yahoo.com/nfl/players/8063" TargetMode="External"/><Relationship Id="rId96" Type="http://schemas.openxmlformats.org/officeDocument/2006/relationships/hyperlink" Target="http://sports.yahoo.com/nfl/players/25793" TargetMode="External"/><Relationship Id="rId111" Type="http://schemas.openxmlformats.org/officeDocument/2006/relationships/hyperlink" Target="http://sports.yahoo.com/nfl/players/26631" TargetMode="External"/><Relationship Id="rId132" Type="http://schemas.openxmlformats.org/officeDocument/2006/relationships/hyperlink" Target="http://sports.yahoo.com/nfl/players/24961" TargetMode="External"/><Relationship Id="rId140" Type="http://schemas.openxmlformats.org/officeDocument/2006/relationships/hyperlink" Target="http://sports.yahoo.com/nfl/players/7802" TargetMode="External"/><Relationship Id="rId1" Type="http://schemas.openxmlformats.org/officeDocument/2006/relationships/hyperlink" Target="http://sports.yahoo.com/nfl/players/26684" TargetMode="External"/><Relationship Id="rId6" Type="http://schemas.openxmlformats.org/officeDocument/2006/relationships/hyperlink" Target="http://sports.yahoo.com/nfl/players/24171" TargetMode="External"/><Relationship Id="rId15" Type="http://schemas.openxmlformats.org/officeDocument/2006/relationships/hyperlink" Target="http://sports.yahoo.com/nfl/players/9317" TargetMode="External"/><Relationship Id="rId23" Type="http://schemas.openxmlformats.org/officeDocument/2006/relationships/hyperlink" Target="http://sports.yahoo.com/nfl/players/25807" TargetMode="External"/><Relationship Id="rId28" Type="http://schemas.openxmlformats.org/officeDocument/2006/relationships/hyperlink" Target="http://sports.yahoo.com/nfl/players/27570" TargetMode="External"/><Relationship Id="rId36" Type="http://schemas.openxmlformats.org/officeDocument/2006/relationships/hyperlink" Target="http://sports.yahoo.com/nfl/players/7868" TargetMode="External"/><Relationship Id="rId49" Type="http://schemas.openxmlformats.org/officeDocument/2006/relationships/hyperlink" Target="http://sports.yahoo.com/nfl/players/7203" TargetMode="External"/><Relationship Id="rId57" Type="http://schemas.openxmlformats.org/officeDocument/2006/relationships/hyperlink" Target="http://sports.yahoo.com/nfl/players/8001" TargetMode="External"/><Relationship Id="rId106" Type="http://schemas.openxmlformats.org/officeDocument/2006/relationships/hyperlink" Target="http://sports.yahoo.com/nfl/players/26853" TargetMode="External"/><Relationship Id="rId114" Type="http://schemas.openxmlformats.org/officeDocument/2006/relationships/hyperlink" Target="http://sports.yahoo.com/nfl/players/26686" TargetMode="External"/><Relationship Id="rId119" Type="http://schemas.openxmlformats.org/officeDocument/2006/relationships/hyperlink" Target="http://sports.yahoo.com/nfl/players/24889" TargetMode="External"/><Relationship Id="rId127" Type="http://schemas.openxmlformats.org/officeDocument/2006/relationships/hyperlink" Target="http://sports.yahoo.com/nfl/players/26708" TargetMode="External"/><Relationship Id="rId10" Type="http://schemas.openxmlformats.org/officeDocument/2006/relationships/hyperlink" Target="http://sports.yahoo.com/nfl/players/27583" TargetMode="External"/><Relationship Id="rId31" Type="http://schemas.openxmlformats.org/officeDocument/2006/relationships/hyperlink" Target="http://sports.yahoo.com/nfl/players/27585" TargetMode="External"/><Relationship Id="rId44" Type="http://schemas.openxmlformats.org/officeDocument/2006/relationships/hyperlink" Target="http://sports.yahoo.com/nfl/players/27532" TargetMode="External"/><Relationship Id="rId52" Type="http://schemas.openxmlformats.org/officeDocument/2006/relationships/hyperlink" Target="http://sports.yahoo.com/nfl/players/6390" TargetMode="External"/><Relationship Id="rId60" Type="http://schemas.openxmlformats.org/officeDocument/2006/relationships/hyperlink" Target="http://sports.yahoo.com/nfl/players/24843" TargetMode="External"/><Relationship Id="rId65" Type="http://schemas.openxmlformats.org/officeDocument/2006/relationships/hyperlink" Target="http://sports.yahoo.com/nfl/players/28014" TargetMode="External"/><Relationship Id="rId73" Type="http://schemas.openxmlformats.org/officeDocument/2006/relationships/hyperlink" Target="http://sports.yahoo.com/nfl/players/8819" TargetMode="External"/><Relationship Id="rId78" Type="http://schemas.openxmlformats.org/officeDocument/2006/relationships/hyperlink" Target="http://sports.yahoo.com/nfl/players/25773" TargetMode="External"/><Relationship Id="rId81" Type="http://schemas.openxmlformats.org/officeDocument/2006/relationships/hyperlink" Target="http://sports.yahoo.com/nfl/players/25105" TargetMode="External"/><Relationship Id="rId86" Type="http://schemas.openxmlformats.org/officeDocument/2006/relationships/hyperlink" Target="http://sports.yahoo.com/nfl/players/27874" TargetMode="External"/><Relationship Id="rId94" Type="http://schemas.openxmlformats.org/officeDocument/2006/relationships/hyperlink" Target="http://sports.yahoo.com/nfl/players/24860" TargetMode="External"/><Relationship Id="rId99" Type="http://schemas.openxmlformats.org/officeDocument/2006/relationships/hyperlink" Target="http://sports.yahoo.com/nfl/players/8332" TargetMode="External"/><Relationship Id="rId101" Type="http://schemas.openxmlformats.org/officeDocument/2006/relationships/hyperlink" Target="http://sports.yahoo.com/nfl/players/8861" TargetMode="External"/><Relationship Id="rId122" Type="http://schemas.openxmlformats.org/officeDocument/2006/relationships/hyperlink" Target="http://sports.yahoo.com/nfl/players/7847" TargetMode="External"/><Relationship Id="rId130" Type="http://schemas.openxmlformats.org/officeDocument/2006/relationships/hyperlink" Target="http://sports.yahoo.com/nfl/players/25820" TargetMode="External"/><Relationship Id="rId135" Type="http://schemas.openxmlformats.org/officeDocument/2006/relationships/hyperlink" Target="http://sports.yahoo.com/nfl/players/23996" TargetMode="External"/><Relationship Id="rId143" Type="http://schemas.openxmlformats.org/officeDocument/2006/relationships/vmlDrawing" Target="../drawings/vmlDrawing1.vml"/><Relationship Id="rId4" Type="http://schemas.openxmlformats.org/officeDocument/2006/relationships/hyperlink" Target="http://sports.yahoo.com/nfl/players/26671" TargetMode="External"/><Relationship Id="rId9" Type="http://schemas.openxmlformats.org/officeDocument/2006/relationships/hyperlink" Target="http://sports.yahoo.com/nfl/players/23997" TargetMode="External"/><Relationship Id="rId13" Type="http://schemas.openxmlformats.org/officeDocument/2006/relationships/hyperlink" Target="http://sports.yahoo.com/nfl/players/24793" TargetMode="External"/><Relationship Id="rId18" Type="http://schemas.openxmlformats.org/officeDocument/2006/relationships/hyperlink" Target="http://sports.yahoo.com/nfl/players/25755" TargetMode="External"/><Relationship Id="rId39" Type="http://schemas.openxmlformats.org/officeDocument/2006/relationships/hyperlink" Target="http://sports.yahoo.com/nfl/players/26699" TargetMode="External"/><Relationship Id="rId109" Type="http://schemas.openxmlformats.org/officeDocument/2006/relationships/hyperlink" Target="http://sports.yahoo.com/nfl/players/27378" TargetMode="External"/><Relationship Id="rId34" Type="http://schemas.openxmlformats.org/officeDocument/2006/relationships/hyperlink" Target="http://sports.yahoo.com/nfl/players/8790" TargetMode="External"/><Relationship Id="rId50" Type="http://schemas.openxmlformats.org/officeDocument/2006/relationships/hyperlink" Target="http://sports.yahoo.com/nfl/players/9283" TargetMode="External"/><Relationship Id="rId55" Type="http://schemas.openxmlformats.org/officeDocument/2006/relationships/hyperlink" Target="http://sports.yahoo.com/nfl/players/27591" TargetMode="External"/><Relationship Id="rId76" Type="http://schemas.openxmlformats.org/officeDocument/2006/relationships/hyperlink" Target="http://sports.yahoo.com/nfl/players/26697" TargetMode="External"/><Relationship Id="rId97" Type="http://schemas.openxmlformats.org/officeDocument/2006/relationships/hyperlink" Target="http://sports.yahoo.com/nfl/players/8561" TargetMode="External"/><Relationship Id="rId104" Type="http://schemas.openxmlformats.org/officeDocument/2006/relationships/hyperlink" Target="http://sports.yahoo.com/nfl/players/26657" TargetMode="External"/><Relationship Id="rId120" Type="http://schemas.openxmlformats.org/officeDocument/2006/relationships/hyperlink" Target="http://sports.yahoo.com/nfl/players/24916" TargetMode="External"/><Relationship Id="rId125" Type="http://schemas.openxmlformats.org/officeDocument/2006/relationships/hyperlink" Target="http://sports.yahoo.com/nfl/players/24830" TargetMode="External"/><Relationship Id="rId141" Type="http://schemas.openxmlformats.org/officeDocument/2006/relationships/hyperlink" Target="http://sports.yahoo.com/nfl/players/24834" TargetMode="External"/><Relationship Id="rId7" Type="http://schemas.openxmlformats.org/officeDocument/2006/relationships/hyperlink" Target="http://sports.yahoo.com/nfl/players/23999" TargetMode="External"/><Relationship Id="rId71" Type="http://schemas.openxmlformats.org/officeDocument/2006/relationships/hyperlink" Target="http://sports.yahoo.com/nfl/players/27709" TargetMode="External"/><Relationship Id="rId92" Type="http://schemas.openxmlformats.org/officeDocument/2006/relationships/hyperlink" Target="http://sports.yahoo.com/nfl/players/8504" TargetMode="External"/><Relationship Id="rId2" Type="http://schemas.openxmlformats.org/officeDocument/2006/relationships/hyperlink" Target="http://sports.yahoo.com/nfl/players/8850" TargetMode="External"/><Relationship Id="rId29" Type="http://schemas.openxmlformats.org/officeDocument/2006/relationships/hyperlink" Target="http://sports.yahoo.com/nfl/players/6339" TargetMode="External"/><Relationship Id="rId24" Type="http://schemas.openxmlformats.org/officeDocument/2006/relationships/hyperlink" Target="http://sports.yahoo.com/nfl/players/26804" TargetMode="External"/><Relationship Id="rId40" Type="http://schemas.openxmlformats.org/officeDocument/2006/relationships/hyperlink" Target="http://sports.yahoo.com/nfl/players/24318" TargetMode="External"/><Relationship Id="rId45" Type="http://schemas.openxmlformats.org/officeDocument/2006/relationships/hyperlink" Target="http://sports.yahoo.com/nfl/players/25741" TargetMode="External"/><Relationship Id="rId66" Type="http://schemas.openxmlformats.org/officeDocument/2006/relationships/hyperlink" Target="http://sports.yahoo.com/nfl/players/26767" TargetMode="External"/><Relationship Id="rId87" Type="http://schemas.openxmlformats.org/officeDocument/2006/relationships/hyperlink" Target="http://sports.yahoo.com/nfl/players/7306" TargetMode="External"/><Relationship Id="rId110" Type="http://schemas.openxmlformats.org/officeDocument/2006/relationships/hyperlink" Target="http://sports.yahoo.com/nfl/players/27624" TargetMode="External"/><Relationship Id="rId115" Type="http://schemas.openxmlformats.org/officeDocument/2006/relationships/hyperlink" Target="http://sports.yahoo.com/nfl/players/8285" TargetMode="External"/><Relationship Id="rId131" Type="http://schemas.openxmlformats.org/officeDocument/2006/relationships/hyperlink" Target="http://sports.yahoo.com/nfl/players/25744" TargetMode="External"/><Relationship Id="rId136" Type="http://schemas.openxmlformats.org/officeDocument/2006/relationships/hyperlink" Target="http://sports.yahoo.com/nfl/players/26807" TargetMode="External"/><Relationship Id="rId61" Type="http://schemas.openxmlformats.org/officeDocument/2006/relationships/hyperlink" Target="http://sports.yahoo.com/nfl/players/26839" TargetMode="External"/><Relationship Id="rId82" Type="http://schemas.openxmlformats.org/officeDocument/2006/relationships/hyperlink" Target="http://sports.yahoo.com/nfl/players/8781" TargetMode="External"/><Relationship Id="rId19" Type="http://schemas.openxmlformats.org/officeDocument/2006/relationships/hyperlink" Target="http://sports.yahoo.com/nfl/players/24851" TargetMode="External"/><Relationship Id="rId14" Type="http://schemas.openxmlformats.org/officeDocument/2006/relationships/hyperlink" Target="http://sports.yahoo.com/nfl/players/8821" TargetMode="External"/><Relationship Id="rId30" Type="http://schemas.openxmlformats.org/officeDocument/2006/relationships/hyperlink" Target="http://sports.yahoo.com/nfl/players/24057" TargetMode="External"/><Relationship Id="rId35" Type="http://schemas.openxmlformats.org/officeDocument/2006/relationships/hyperlink" Target="http://sports.yahoo.com/nfl/players/8826" TargetMode="External"/><Relationship Id="rId56" Type="http://schemas.openxmlformats.org/officeDocument/2006/relationships/hyperlink" Target="http://sports.yahoo.com/nfl/players/24262" TargetMode="External"/><Relationship Id="rId77" Type="http://schemas.openxmlformats.org/officeDocument/2006/relationships/hyperlink" Target="http://sports.yahoo.com/nfl/players/7751" TargetMode="External"/><Relationship Id="rId100" Type="http://schemas.openxmlformats.org/officeDocument/2006/relationships/hyperlink" Target="http://sports.yahoo.com/nfl/players/26664" TargetMode="External"/><Relationship Id="rId105" Type="http://schemas.openxmlformats.org/officeDocument/2006/relationships/hyperlink" Target="http://sports.yahoo.com/nfl/players/24135" TargetMode="External"/><Relationship Id="rId126" Type="http://schemas.openxmlformats.org/officeDocument/2006/relationships/hyperlink" Target="http://sports.yahoo.com/nfl/players/2570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heexcelninj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  <pageSetUpPr fitToPage="1"/>
  </sheetPr>
  <dimension ref="A1:AD186"/>
  <sheetViews>
    <sheetView tabSelected="1" topLeftCell="A142" zoomScale="80" zoomScaleNormal="80" workbookViewId="0">
      <selection activeCell="A142" sqref="A142"/>
    </sheetView>
  </sheetViews>
  <sheetFormatPr defaultColWidth="9.08984375" defaultRowHeight="13" x14ac:dyDescent="0.3"/>
  <cols>
    <col min="1" max="1" width="13.81640625" style="28" customWidth="1"/>
    <col min="2" max="2" width="6" style="31" customWidth="1"/>
    <col min="3" max="3" width="7.54296875" style="31" customWidth="1"/>
    <col min="4" max="6" width="7.453125" style="31" customWidth="1"/>
    <col min="7" max="7" width="5.54296875" style="31" customWidth="1"/>
    <col min="8" max="10" width="6.453125" style="28" customWidth="1"/>
    <col min="11" max="11" width="8.54296875" style="28" customWidth="1"/>
    <col min="12" max="12" width="5.08984375" style="30" customWidth="1"/>
    <col min="13" max="13" width="8.90625" style="30" customWidth="1"/>
    <col min="14" max="14" width="8.7265625" style="30" customWidth="1"/>
    <col min="15" max="16" width="6.36328125" style="28" customWidth="1"/>
    <col min="17" max="19" width="5.54296875" style="28" customWidth="1"/>
    <col min="20" max="20" width="6.453125" style="28" customWidth="1"/>
    <col min="21" max="21" width="6.08984375" style="28" customWidth="1"/>
    <col min="22" max="23" width="5.90625" style="28" customWidth="1"/>
    <col min="24" max="24" width="6.08984375" style="28" customWidth="1"/>
    <col min="25" max="25" width="5.36328125" style="28" customWidth="1"/>
    <col min="26" max="26" width="6" style="28" customWidth="1"/>
    <col min="27" max="27" width="5.90625" style="28" bestFit="1" customWidth="1"/>
    <col min="28" max="28" width="6.90625" style="28" bestFit="1" customWidth="1"/>
    <col min="29" max="29" width="9" style="28" customWidth="1"/>
    <col min="30" max="30" width="6.54296875" style="29" bestFit="1" customWidth="1"/>
    <col min="31" max="31" width="18.54296875" style="28" customWidth="1"/>
    <col min="32" max="32" width="7" style="28" customWidth="1"/>
    <col min="33" max="33" width="6.453125" style="28" customWidth="1"/>
    <col min="34" max="34" width="6.08984375" style="28" customWidth="1"/>
    <col min="35" max="36" width="6.453125" style="28" customWidth="1"/>
    <col min="37" max="37" width="5.453125" style="28" customWidth="1"/>
    <col min="38" max="39" width="6.453125" style="28" customWidth="1"/>
    <col min="40" max="40" width="5.453125" style="28" customWidth="1"/>
    <col min="41" max="41" width="6.453125" style="28" customWidth="1"/>
    <col min="42" max="42" width="8.54296875" style="28" customWidth="1"/>
    <col min="43" max="44" width="5.08984375" style="28" customWidth="1"/>
    <col min="45" max="45" width="8.54296875" style="28" customWidth="1"/>
    <col min="46" max="46" width="5.90625" style="28" customWidth="1"/>
    <col min="47" max="47" width="6.453125" style="28" customWidth="1"/>
    <col min="48" max="48" width="5.54296875" style="28" customWidth="1"/>
    <col min="49" max="50" width="5.36328125" style="28" bestFit="1" customWidth="1"/>
    <col min="51" max="52" width="6.36328125" style="28" customWidth="1"/>
    <col min="53" max="53" width="5.54296875" style="28" customWidth="1"/>
    <col min="54" max="54" width="6.453125" style="28" customWidth="1"/>
    <col min="55" max="55" width="6.08984375" style="28" customWidth="1"/>
    <col min="56" max="56" width="5.90625" style="28" customWidth="1"/>
    <col min="57" max="57" width="6.08984375" style="28" customWidth="1"/>
    <col min="58" max="58" width="5.36328125" style="28" customWidth="1"/>
    <col min="59" max="59" width="6" style="28" customWidth="1"/>
    <col min="60" max="60" width="5.90625" style="28" bestFit="1" customWidth="1"/>
    <col min="61" max="61" width="6.90625" style="28" bestFit="1" customWidth="1"/>
    <col min="62" max="62" width="9" style="28" customWidth="1"/>
    <col min="63" max="16384" width="9.08984375" style="28"/>
  </cols>
  <sheetData>
    <row r="1" spans="1:30" ht="14.25" customHeight="1" x14ac:dyDescent="0.3">
      <c r="A1" s="70"/>
      <c r="B1" s="69"/>
      <c r="C1" s="69"/>
      <c r="D1" s="69"/>
      <c r="E1" s="69"/>
      <c r="F1" s="69"/>
      <c r="G1" s="69"/>
      <c r="H1" s="68"/>
      <c r="I1" s="68"/>
      <c r="J1" s="68"/>
      <c r="K1" s="66"/>
      <c r="L1" s="67"/>
      <c r="M1" s="73"/>
      <c r="N1" s="73"/>
      <c r="O1" s="65">
        <v>0</v>
      </c>
      <c r="P1" s="65">
        <v>10</v>
      </c>
      <c r="Q1" s="65">
        <v>6</v>
      </c>
      <c r="R1" s="65">
        <v>0</v>
      </c>
      <c r="S1" s="65">
        <v>0</v>
      </c>
      <c r="T1" s="65">
        <v>0</v>
      </c>
      <c r="U1" s="65">
        <v>10</v>
      </c>
      <c r="V1" s="65">
        <v>6</v>
      </c>
      <c r="W1" s="65">
        <v>0</v>
      </c>
      <c r="X1" s="65">
        <v>0</v>
      </c>
      <c r="Y1" s="65">
        <v>6</v>
      </c>
      <c r="Z1" s="65">
        <v>2</v>
      </c>
      <c r="AA1" s="65">
        <v>0</v>
      </c>
      <c r="AB1" s="65">
        <v>-2</v>
      </c>
      <c r="AC1" s="64"/>
      <c r="AD1" s="63"/>
    </row>
    <row r="2" spans="1:30" ht="15" customHeight="1" x14ac:dyDescent="0.3">
      <c r="A2" s="71"/>
      <c r="B2" s="78" t="s">
        <v>238</v>
      </c>
      <c r="C2" s="78"/>
      <c r="D2" s="78"/>
      <c r="E2" s="78"/>
      <c r="F2" s="78"/>
      <c r="G2" s="78"/>
      <c r="H2" s="78"/>
      <c r="I2" s="78"/>
      <c r="J2" s="79"/>
      <c r="K2" s="76" t="s">
        <v>235</v>
      </c>
      <c r="L2" s="77"/>
      <c r="M2" s="74"/>
      <c r="N2" s="74"/>
      <c r="O2" s="62" t="s">
        <v>45</v>
      </c>
      <c r="P2" s="62"/>
      <c r="Q2" s="61"/>
      <c r="R2" s="60"/>
      <c r="S2" s="59" t="s">
        <v>44</v>
      </c>
      <c r="T2" s="59"/>
      <c r="U2" s="59"/>
      <c r="V2" s="59"/>
      <c r="W2" s="59"/>
      <c r="X2" s="58" t="s">
        <v>46</v>
      </c>
      <c r="Y2" s="56"/>
      <c r="Z2" s="57" t="s">
        <v>47</v>
      </c>
      <c r="AA2" s="56" t="s">
        <v>48</v>
      </c>
      <c r="AB2" s="55"/>
      <c r="AC2" s="54" t="s">
        <v>237</v>
      </c>
      <c r="AD2" s="53"/>
    </row>
    <row r="3" spans="1:30" x14ac:dyDescent="0.3">
      <c r="A3" s="52" t="s">
        <v>0</v>
      </c>
      <c r="B3" s="45" t="s">
        <v>38</v>
      </c>
      <c r="C3" s="45" t="s">
        <v>16</v>
      </c>
      <c r="D3" s="45" t="s">
        <v>265</v>
      </c>
      <c r="E3" s="45" t="s">
        <v>264</v>
      </c>
      <c r="F3" s="45" t="s">
        <v>266</v>
      </c>
      <c r="G3" s="45" t="s">
        <v>82</v>
      </c>
      <c r="H3" s="45" t="s">
        <v>78</v>
      </c>
      <c r="I3" s="51" t="s">
        <v>81</v>
      </c>
      <c r="J3" s="50" t="s">
        <v>80</v>
      </c>
      <c r="K3" s="49" t="s">
        <v>83</v>
      </c>
      <c r="L3" s="48" t="s">
        <v>231</v>
      </c>
      <c r="M3" s="75" t="s">
        <v>267</v>
      </c>
      <c r="N3" s="75" t="s">
        <v>268</v>
      </c>
      <c r="O3" s="47" t="s">
        <v>85</v>
      </c>
      <c r="P3" s="47" t="s">
        <v>1</v>
      </c>
      <c r="Q3" s="45" t="s">
        <v>2</v>
      </c>
      <c r="R3" s="45" t="s">
        <v>239</v>
      </c>
      <c r="S3" s="45" t="s">
        <v>240</v>
      </c>
      <c r="T3" s="45" t="s">
        <v>3</v>
      </c>
      <c r="U3" s="45" t="s">
        <v>1</v>
      </c>
      <c r="V3" s="45" t="s">
        <v>2</v>
      </c>
      <c r="W3" s="45" t="s">
        <v>239</v>
      </c>
      <c r="X3" s="47" t="s">
        <v>1</v>
      </c>
      <c r="Y3" s="45" t="s">
        <v>2</v>
      </c>
      <c r="Z3" s="46" t="s">
        <v>4</v>
      </c>
      <c r="AA3" s="45" t="s">
        <v>84</v>
      </c>
      <c r="AB3" s="44" t="s">
        <v>5</v>
      </c>
      <c r="AC3" s="43" t="s">
        <v>6</v>
      </c>
      <c r="AD3" s="42" t="s">
        <v>236</v>
      </c>
    </row>
    <row r="4" spans="1:30" ht="22" customHeight="1" x14ac:dyDescent="0.3">
      <c r="A4" s="38" t="s">
        <v>250</v>
      </c>
      <c r="B4" s="37" t="s">
        <v>39</v>
      </c>
      <c r="C4" s="37" t="s">
        <v>19</v>
      </c>
      <c r="D4" s="37">
        <v>9</v>
      </c>
      <c r="E4" s="37">
        <v>7</v>
      </c>
      <c r="F4" s="37">
        <v>7</v>
      </c>
      <c r="G4" s="37">
        <v>9</v>
      </c>
      <c r="H4" s="34">
        <v>136</v>
      </c>
      <c r="I4" s="34">
        <v>133</v>
      </c>
      <c r="J4" s="34">
        <v>131</v>
      </c>
      <c r="K4" s="40">
        <v>0.64</v>
      </c>
      <c r="L4" s="36">
        <v>16</v>
      </c>
      <c r="M4" s="36">
        <v>336</v>
      </c>
      <c r="N4" s="36">
        <v>30.3</v>
      </c>
      <c r="O4" s="35">
        <v>169</v>
      </c>
      <c r="P4" s="34">
        <v>528</v>
      </c>
      <c r="Q4" s="34">
        <v>2</v>
      </c>
      <c r="R4" s="34">
        <v>29</v>
      </c>
      <c r="S4" s="34">
        <v>18</v>
      </c>
      <c r="T4" s="34">
        <v>15</v>
      </c>
      <c r="U4" s="34">
        <v>113</v>
      </c>
      <c r="V4" s="34">
        <v>1</v>
      </c>
      <c r="W4" s="34">
        <v>7</v>
      </c>
      <c r="X4" s="35">
        <v>0</v>
      </c>
      <c r="Y4" s="34">
        <v>0</v>
      </c>
      <c r="Z4" s="33">
        <v>0</v>
      </c>
      <c r="AA4" s="34">
        <v>0</v>
      </c>
      <c r="AB4" s="39">
        <v>0</v>
      </c>
      <c r="AC4" s="24">
        <f>IFERROR($O4*$O$1+IF($P$1=0,0,$P4/$P$1)+$Q$1*$Q4+$T4*$T$1+IF($U$1=0,0,$U4/$U$1)+$V4*$V$1+IF($X$1=0,0,$X4/$X$1)+$Y4*$Y$1+$Z4*$Z$1+$AA4*$AA$1+$AB4*$AB$1,0)</f>
        <v>82.1</v>
      </c>
      <c r="AD4" s="25">
        <f>IFERROR($AC4/$L4,"-")</f>
        <v>5.1312499999999996</v>
      </c>
    </row>
    <row r="5" spans="1:30" ht="22" customHeight="1" x14ac:dyDescent="0.3">
      <c r="A5" s="38" t="s">
        <v>186</v>
      </c>
      <c r="B5" s="37" t="s">
        <v>40</v>
      </c>
      <c r="C5" s="37" t="s">
        <v>18</v>
      </c>
      <c r="D5" s="37">
        <v>8</v>
      </c>
      <c r="E5" s="37">
        <v>8</v>
      </c>
      <c r="F5" s="37">
        <v>14</v>
      </c>
      <c r="G5" s="37">
        <v>10</v>
      </c>
      <c r="H5" s="34">
        <v>76</v>
      </c>
      <c r="I5" s="34">
        <v>84</v>
      </c>
      <c r="J5" s="34">
        <v>92</v>
      </c>
      <c r="K5" s="40">
        <v>0.91</v>
      </c>
      <c r="L5" s="36">
        <v>16</v>
      </c>
      <c r="M5" s="36">
        <v>952</v>
      </c>
      <c r="N5" s="36">
        <v>90</v>
      </c>
      <c r="O5" s="35">
        <v>1</v>
      </c>
      <c r="P5" s="34">
        <v>4</v>
      </c>
      <c r="Q5" s="34">
        <v>0</v>
      </c>
      <c r="R5" s="34">
        <v>0</v>
      </c>
      <c r="S5" s="34">
        <v>131</v>
      </c>
      <c r="T5" s="34">
        <v>83</v>
      </c>
      <c r="U5" s="34">
        <v>1062</v>
      </c>
      <c r="V5" s="34">
        <v>5</v>
      </c>
      <c r="W5" s="34">
        <v>56</v>
      </c>
      <c r="X5" s="35">
        <v>0</v>
      </c>
      <c r="Y5" s="34">
        <v>0</v>
      </c>
      <c r="Z5" s="33">
        <v>0</v>
      </c>
      <c r="AA5" s="34">
        <v>0</v>
      </c>
      <c r="AB5" s="39">
        <v>0</v>
      </c>
      <c r="AC5" s="24">
        <f>IFERROR($O5*$O$1+IF($P$1=0,0,$P5/$P$1)+$Q$1*$Q5+$T5*$T$1+IF($U$1=0,0,$U5/$U$1)+$V5*$V$1+IF($X$1=0,0,$X5/$X$1)+$Y5*$Y$1+$Z5*$Z$1+$AA5*$AA$1+$AB5*$AB$1,0)</f>
        <v>136.60000000000002</v>
      </c>
      <c r="AD5" s="25">
        <f>IFERROR($AC5/$L5,"-")</f>
        <v>8.5375000000000014</v>
      </c>
    </row>
    <row r="6" spans="1:30" ht="22" customHeight="1" x14ac:dyDescent="0.3">
      <c r="A6" s="38" t="s">
        <v>228</v>
      </c>
      <c r="B6" s="37" t="s">
        <v>39</v>
      </c>
      <c r="C6" s="37" t="s">
        <v>9</v>
      </c>
      <c r="D6" s="37">
        <v>11</v>
      </c>
      <c r="E6" s="37">
        <v>5</v>
      </c>
      <c r="F6" s="37">
        <v>2</v>
      </c>
      <c r="G6" s="37">
        <v>10</v>
      </c>
      <c r="H6" s="34">
        <v>182</v>
      </c>
      <c r="I6" s="34">
        <v>300</v>
      </c>
      <c r="J6" s="34">
        <v>300</v>
      </c>
      <c r="K6" s="40">
        <v>0.06</v>
      </c>
      <c r="L6" s="36">
        <v>10</v>
      </c>
      <c r="M6" s="36">
        <v>382</v>
      </c>
      <c r="N6" s="36">
        <v>33.1</v>
      </c>
      <c r="O6" s="35">
        <v>90</v>
      </c>
      <c r="P6" s="34">
        <v>425</v>
      </c>
      <c r="Q6" s="34">
        <v>2</v>
      </c>
      <c r="R6" s="34">
        <v>18</v>
      </c>
      <c r="S6" s="34">
        <v>47</v>
      </c>
      <c r="T6" s="34">
        <v>38</v>
      </c>
      <c r="U6" s="34">
        <v>300</v>
      </c>
      <c r="V6" s="34">
        <v>6</v>
      </c>
      <c r="W6" s="34">
        <v>20</v>
      </c>
      <c r="X6" s="35">
        <v>0</v>
      </c>
      <c r="Y6" s="34">
        <v>0</v>
      </c>
      <c r="Z6" s="33">
        <v>0</v>
      </c>
      <c r="AA6" s="34">
        <v>3</v>
      </c>
      <c r="AB6" s="39">
        <v>2</v>
      </c>
      <c r="AC6" s="24">
        <f>IFERROR($O6*$O$1+IF($P$1=0,0,$P6/$P$1)+$Q$1*$Q6+$T6*$T$1+IF($U$1=0,0,$U6/$U$1)+$V6*$V$1+IF($X$1=0,0,$X6/$X$1)+$Y6*$Y$1+$Z6*$Z$1+$AA6*$AA$1+$AB6*$AB$1,0)</f>
        <v>116.5</v>
      </c>
      <c r="AD6" s="25">
        <f>IFERROR($AC6/$L6,"-")</f>
        <v>11.65</v>
      </c>
    </row>
    <row r="7" spans="1:30" ht="22" customHeight="1" x14ac:dyDescent="0.3">
      <c r="A7" s="38" t="s">
        <v>137</v>
      </c>
      <c r="B7" s="37" t="s">
        <v>40</v>
      </c>
      <c r="C7" s="37" t="s">
        <v>23</v>
      </c>
      <c r="D7" s="37">
        <v>11</v>
      </c>
      <c r="E7" s="37">
        <v>5</v>
      </c>
      <c r="F7" s="37">
        <v>21</v>
      </c>
      <c r="G7" s="37">
        <v>11</v>
      </c>
      <c r="H7" s="34">
        <v>6</v>
      </c>
      <c r="I7" s="34">
        <v>6</v>
      </c>
      <c r="J7" s="34">
        <v>2</v>
      </c>
      <c r="K7" s="40">
        <v>1</v>
      </c>
      <c r="L7" s="36">
        <v>16</v>
      </c>
      <c r="M7" s="36">
        <v>1061</v>
      </c>
      <c r="N7" s="36">
        <v>95.5</v>
      </c>
      <c r="O7" s="35">
        <v>4</v>
      </c>
      <c r="P7" s="34">
        <v>13</v>
      </c>
      <c r="Q7" s="34">
        <v>0</v>
      </c>
      <c r="R7" s="34">
        <v>0</v>
      </c>
      <c r="S7" s="34">
        <v>181</v>
      </c>
      <c r="T7" s="34">
        <v>129</v>
      </c>
      <c r="U7" s="34">
        <v>1698</v>
      </c>
      <c r="V7" s="34">
        <v>13</v>
      </c>
      <c r="W7" s="34">
        <v>85</v>
      </c>
      <c r="X7" s="35">
        <v>319</v>
      </c>
      <c r="Y7" s="34">
        <v>1</v>
      </c>
      <c r="Z7" s="33">
        <v>1</v>
      </c>
      <c r="AA7" s="34">
        <v>1</v>
      </c>
      <c r="AB7" s="39">
        <v>2</v>
      </c>
      <c r="AC7" s="24">
        <f>IFERROR($O7*$O$1+IF($P$1=0,0,$P7/$P$1)+$Q$1*$Q7+$T7*$T$1+IF($U$1=0,0,$U7/$U$1)+$V7*$V$1+IF($X$1=0,0,$X7/$X$1)+$Y7*$Y$1+$Z7*$Z$1+$AA7*$AA$1+$AB7*$AB$1,0)</f>
        <v>253.10000000000002</v>
      </c>
      <c r="AD7" s="25">
        <f>IFERROR($AC7/$L7,"-")</f>
        <v>15.818750000000001</v>
      </c>
    </row>
    <row r="8" spans="1:30" ht="22" customHeight="1" x14ac:dyDescent="0.3">
      <c r="A8" s="38" t="s">
        <v>143</v>
      </c>
      <c r="B8" s="37" t="s">
        <v>39</v>
      </c>
      <c r="C8" s="37" t="s">
        <v>13</v>
      </c>
      <c r="D8" s="37">
        <v>11</v>
      </c>
      <c r="E8" s="37">
        <v>5</v>
      </c>
      <c r="F8" s="37">
        <v>22</v>
      </c>
      <c r="G8" s="37">
        <v>9</v>
      </c>
      <c r="H8" s="34">
        <v>40</v>
      </c>
      <c r="I8" s="34">
        <v>42</v>
      </c>
      <c r="J8" s="34">
        <v>32</v>
      </c>
      <c r="K8" s="40">
        <v>0.97</v>
      </c>
      <c r="L8" s="36">
        <v>12</v>
      </c>
      <c r="M8" s="36">
        <v>528</v>
      </c>
      <c r="N8" s="36">
        <v>49.9</v>
      </c>
      <c r="O8" s="35">
        <v>201</v>
      </c>
      <c r="P8" s="34">
        <v>660</v>
      </c>
      <c r="Q8" s="34">
        <v>3</v>
      </c>
      <c r="R8" s="34">
        <v>27</v>
      </c>
      <c r="S8" s="34">
        <v>64</v>
      </c>
      <c r="T8" s="34">
        <v>46</v>
      </c>
      <c r="U8" s="34">
        <v>395</v>
      </c>
      <c r="V8" s="34">
        <v>2</v>
      </c>
      <c r="W8" s="34">
        <v>19</v>
      </c>
      <c r="X8" s="35">
        <v>0</v>
      </c>
      <c r="Y8" s="34">
        <v>0</v>
      </c>
      <c r="Z8" s="33">
        <v>0</v>
      </c>
      <c r="AA8" s="34">
        <v>2</v>
      </c>
      <c r="AB8" s="39">
        <v>2</v>
      </c>
      <c r="AC8" s="24">
        <f>IFERROR($O8*$O$1+IF($P$1=0,0,$P8/$P$1)+$Q$1*$Q8+$T8*$T$1+IF($U$1=0,0,$U8/$U$1)+$V8*$V$1+IF($X$1=0,0,$X8/$X$1)+$Y8*$Y$1+$Z8*$Z$1+$AA8*$AA$1+$AB8*$AB$1,0)</f>
        <v>131.5</v>
      </c>
      <c r="AD8" s="25">
        <f>IFERROR($AC8/$L8,"-")</f>
        <v>10.958333333333334</v>
      </c>
    </row>
    <row r="9" spans="1:30" ht="22" customHeight="1" x14ac:dyDescent="0.3">
      <c r="A9" s="20" t="s">
        <v>221</v>
      </c>
      <c r="B9" s="18" t="s">
        <v>41</v>
      </c>
      <c r="C9" s="18" t="s">
        <v>15</v>
      </c>
      <c r="D9" s="18">
        <v>2</v>
      </c>
      <c r="E9" s="18">
        <v>14</v>
      </c>
      <c r="F9" s="18">
        <v>1</v>
      </c>
      <c r="G9" s="18">
        <v>4</v>
      </c>
      <c r="H9" s="19">
        <v>277</v>
      </c>
      <c r="I9" s="19">
        <v>376</v>
      </c>
      <c r="J9" s="19">
        <v>407</v>
      </c>
      <c r="K9" s="27">
        <v>0</v>
      </c>
      <c r="L9" s="26">
        <v>15</v>
      </c>
      <c r="M9" s="26">
        <v>671</v>
      </c>
      <c r="N9" s="26">
        <v>66.599999999999994</v>
      </c>
      <c r="O9" s="21">
        <v>0</v>
      </c>
      <c r="P9" s="19">
        <v>0</v>
      </c>
      <c r="Q9" s="19">
        <v>0</v>
      </c>
      <c r="R9" s="19">
        <v>0</v>
      </c>
      <c r="S9" s="19">
        <v>36</v>
      </c>
      <c r="T9" s="19">
        <v>25</v>
      </c>
      <c r="U9" s="19">
        <v>226</v>
      </c>
      <c r="V9" s="19">
        <v>4</v>
      </c>
      <c r="W9" s="19">
        <v>15</v>
      </c>
      <c r="X9" s="21">
        <v>0</v>
      </c>
      <c r="Y9" s="19">
        <v>0</v>
      </c>
      <c r="Z9" s="22">
        <v>0</v>
      </c>
      <c r="AA9" s="19">
        <v>0</v>
      </c>
      <c r="AB9" s="23">
        <v>0</v>
      </c>
      <c r="AC9" s="24">
        <f>IFERROR($O9*$O$1+IF($P$1=0,0,$P9/$P$1)+$Q$1*$Q9+$T9*$T$1+IF($U$1=0,0,$U9/$U$1)+$V9*$V$1+IF($X$1=0,0,$X9/$X$1)+$Y9*$Y$1+$Z9*$Z$1+$AA9*$AA$1+$AB9*$AB$1,0)</f>
        <v>46.6</v>
      </c>
      <c r="AD9" s="25">
        <f>IFERROR($AC9/$L9,"-")</f>
        <v>3.1066666666666669</v>
      </c>
    </row>
    <row r="10" spans="1:30" ht="22" customHeight="1" x14ac:dyDescent="0.3">
      <c r="A10" s="38" t="s">
        <v>136</v>
      </c>
      <c r="B10" s="37" t="s">
        <v>39</v>
      </c>
      <c r="C10" s="37" t="s">
        <v>19</v>
      </c>
      <c r="D10" s="37">
        <v>9</v>
      </c>
      <c r="E10" s="37">
        <v>7</v>
      </c>
      <c r="F10" s="37">
        <v>7</v>
      </c>
      <c r="G10" s="37">
        <v>9</v>
      </c>
      <c r="H10" s="34">
        <v>97</v>
      </c>
      <c r="I10" s="34">
        <v>78</v>
      </c>
      <c r="J10" s="34">
        <v>81</v>
      </c>
      <c r="K10" s="40">
        <v>0.88</v>
      </c>
      <c r="L10" s="36">
        <v>13</v>
      </c>
      <c r="M10" s="36">
        <v>621</v>
      </c>
      <c r="N10" s="36">
        <v>56</v>
      </c>
      <c r="O10" s="35">
        <v>260</v>
      </c>
      <c r="P10" s="34">
        <v>1246</v>
      </c>
      <c r="Q10" s="34">
        <v>8</v>
      </c>
      <c r="R10" s="34">
        <v>52</v>
      </c>
      <c r="S10" s="34">
        <v>59</v>
      </c>
      <c r="T10" s="34">
        <v>38</v>
      </c>
      <c r="U10" s="34">
        <v>327</v>
      </c>
      <c r="V10" s="34">
        <v>5</v>
      </c>
      <c r="W10" s="34">
        <v>15</v>
      </c>
      <c r="X10" s="35">
        <v>0</v>
      </c>
      <c r="Y10" s="34">
        <v>0</v>
      </c>
      <c r="Z10" s="33">
        <v>0</v>
      </c>
      <c r="AA10" s="34">
        <v>2</v>
      </c>
      <c r="AB10" s="39">
        <v>2</v>
      </c>
      <c r="AC10" s="24">
        <f>IFERROR($O10*$O$1+IF($P$1=0,0,$P10/$P$1)+$Q$1*$Q10+$T10*$T$1+IF($U$1=0,0,$U10/$U$1)+$V10*$V$1+IF($X$1=0,0,$X10/$X$1)+$Y10*$Y$1+$Z10*$Z$1+$AA10*$AA$1+$AB10*$AB$1,0)</f>
        <v>231.3</v>
      </c>
      <c r="AD10" s="25">
        <f>IFERROR($AC10/$L10,"-")</f>
        <v>17.792307692307695</v>
      </c>
    </row>
    <row r="11" spans="1:30" ht="22" customHeight="1" x14ac:dyDescent="0.3">
      <c r="A11" s="20" t="s">
        <v>213</v>
      </c>
      <c r="B11" s="18" t="s">
        <v>41</v>
      </c>
      <c r="C11" s="18" t="s">
        <v>20</v>
      </c>
      <c r="D11" s="18">
        <v>9</v>
      </c>
      <c r="E11" s="18">
        <v>7</v>
      </c>
      <c r="F11" s="18">
        <v>24</v>
      </c>
      <c r="G11" s="18">
        <v>10</v>
      </c>
      <c r="H11" s="19">
        <v>161</v>
      </c>
      <c r="I11" s="19">
        <v>132</v>
      </c>
      <c r="J11" s="19">
        <v>119</v>
      </c>
      <c r="K11" s="27">
        <v>0.54</v>
      </c>
      <c r="L11" s="26">
        <v>16</v>
      </c>
      <c r="M11" s="26">
        <v>770</v>
      </c>
      <c r="N11" s="26">
        <v>72.2</v>
      </c>
      <c r="O11" s="21">
        <v>0</v>
      </c>
      <c r="P11" s="19">
        <v>0</v>
      </c>
      <c r="Q11" s="19">
        <v>0</v>
      </c>
      <c r="R11" s="19">
        <v>0</v>
      </c>
      <c r="S11" s="19">
        <v>98</v>
      </c>
      <c r="T11" s="19">
        <v>69</v>
      </c>
      <c r="U11" s="19">
        <v>821</v>
      </c>
      <c r="V11" s="19">
        <v>12</v>
      </c>
      <c r="W11" s="19">
        <v>44</v>
      </c>
      <c r="X11" s="21">
        <v>0</v>
      </c>
      <c r="Y11" s="19">
        <v>0</v>
      </c>
      <c r="Z11" s="22">
        <v>0</v>
      </c>
      <c r="AA11" s="19">
        <v>1</v>
      </c>
      <c r="AB11" s="23">
        <v>0</v>
      </c>
      <c r="AC11" s="24">
        <f>IFERROR($O11*$O$1+IF($P$1=0,0,$P11/$P$1)+$Q$1*$Q11+$T11*$T$1+IF($U$1=0,0,$U11/$U$1)+$V11*$V$1+IF($X$1=0,0,$X11/$X$1)+$Y11*$Y$1+$Z11*$Z$1+$AA11*$AA$1+$AB11*$AB$1,0)</f>
        <v>154.1</v>
      </c>
      <c r="AD11" s="25">
        <f>IFERROR($AC11/$L11,"-")</f>
        <v>9.6312499999999996</v>
      </c>
    </row>
    <row r="12" spans="1:30" ht="22" customHeight="1" x14ac:dyDescent="0.3">
      <c r="A12" s="38" t="s">
        <v>127</v>
      </c>
      <c r="B12" s="37" t="s">
        <v>40</v>
      </c>
      <c r="C12" s="37" t="s">
        <v>11</v>
      </c>
      <c r="D12" s="37">
        <v>10</v>
      </c>
      <c r="E12" s="37">
        <v>5</v>
      </c>
      <c r="F12" s="37">
        <v>17</v>
      </c>
      <c r="G12" s="37">
        <v>7</v>
      </c>
      <c r="H12" s="34">
        <v>18</v>
      </c>
      <c r="I12" s="34">
        <v>17</v>
      </c>
      <c r="J12" s="34">
        <v>14</v>
      </c>
      <c r="K12" s="40">
        <v>1</v>
      </c>
      <c r="L12" s="36">
        <v>13</v>
      </c>
      <c r="M12" s="36">
        <v>648</v>
      </c>
      <c r="N12" s="36">
        <v>61</v>
      </c>
      <c r="O12" s="35">
        <v>2</v>
      </c>
      <c r="P12" s="34">
        <v>2</v>
      </c>
      <c r="Q12" s="34">
        <v>0</v>
      </c>
      <c r="R12" s="34">
        <v>0</v>
      </c>
      <c r="S12" s="34">
        <v>116</v>
      </c>
      <c r="T12" s="34">
        <v>69</v>
      </c>
      <c r="U12" s="34">
        <v>1041</v>
      </c>
      <c r="V12" s="34">
        <v>6</v>
      </c>
      <c r="W12" s="34">
        <v>46</v>
      </c>
      <c r="X12" s="35">
        <v>0</v>
      </c>
      <c r="Y12" s="34">
        <v>0</v>
      </c>
      <c r="Z12" s="33">
        <v>0</v>
      </c>
      <c r="AA12" s="34">
        <v>3</v>
      </c>
      <c r="AB12" s="39">
        <v>2</v>
      </c>
      <c r="AC12" s="24">
        <f>IFERROR($O12*$O$1+IF($P$1=0,0,$P12/$P$1)+$Q$1*$Q12+$T12*$T$1+IF($U$1=0,0,$U12/$U$1)+$V12*$V$1+IF($X$1=0,0,$X12/$X$1)+$Y12*$Y$1+$Z12*$Z$1+$AA12*$AA$1+$AB12*$AB$1,0)</f>
        <v>136.30000000000001</v>
      </c>
      <c r="AD12" s="25">
        <f>IFERROR($AC12/$L12,"-")</f>
        <v>10.484615384615385</v>
      </c>
    </row>
    <row r="13" spans="1:30" ht="22" customHeight="1" x14ac:dyDescent="0.3">
      <c r="A13" s="38" t="s">
        <v>234</v>
      </c>
      <c r="B13" s="37" t="s">
        <v>40</v>
      </c>
      <c r="C13" s="37" t="s">
        <v>42</v>
      </c>
      <c r="D13" s="37">
        <v>7</v>
      </c>
      <c r="E13" s="37">
        <v>9</v>
      </c>
      <c r="F13" s="37">
        <v>27</v>
      </c>
      <c r="G13" s="37">
        <v>11</v>
      </c>
      <c r="H13" s="34">
        <v>178</v>
      </c>
      <c r="I13" s="34">
        <v>200</v>
      </c>
      <c r="J13" s="34">
        <v>243</v>
      </c>
      <c r="K13" s="40">
        <v>0.03</v>
      </c>
      <c r="L13" s="36">
        <v>15</v>
      </c>
      <c r="M13" s="36">
        <v>647</v>
      </c>
      <c r="N13" s="36">
        <v>61.6</v>
      </c>
      <c r="O13" s="35">
        <v>3</v>
      </c>
      <c r="P13" s="34">
        <v>15</v>
      </c>
      <c r="Q13" s="34">
        <v>0</v>
      </c>
      <c r="R13" s="34">
        <v>0</v>
      </c>
      <c r="S13" s="34">
        <v>112</v>
      </c>
      <c r="T13" s="34">
        <v>63</v>
      </c>
      <c r="U13" s="34">
        <v>824</v>
      </c>
      <c r="V13" s="34">
        <v>2</v>
      </c>
      <c r="W13" s="34">
        <v>44</v>
      </c>
      <c r="X13" s="35">
        <v>0</v>
      </c>
      <c r="Y13" s="34">
        <v>0</v>
      </c>
      <c r="Z13" s="33">
        <v>0</v>
      </c>
      <c r="AA13" s="34">
        <v>0</v>
      </c>
      <c r="AB13" s="39">
        <v>0</v>
      </c>
      <c r="AC13" s="24">
        <f>IFERROR($O13*$O$1+IF($P$1=0,0,$P13/$P$1)+$Q$1*$Q13+$T13*$T$1+IF($U$1=0,0,$U13/$U$1)+$V13*$V$1+IF($X$1=0,0,$X13/$X$1)+$Y13*$Y$1+$Z13*$Z$1+$AA13*$AA$1+$AB13*$AB$1,0)</f>
        <v>95.9</v>
      </c>
      <c r="AD13" s="25">
        <f>IFERROR($AC13/$L13,"-")</f>
        <v>6.3933333333333335</v>
      </c>
    </row>
    <row r="14" spans="1:30" ht="22" customHeight="1" x14ac:dyDescent="0.3">
      <c r="A14" s="38" t="s">
        <v>255</v>
      </c>
      <c r="B14" s="37" t="s">
        <v>40</v>
      </c>
      <c r="C14" s="37" t="s">
        <v>17</v>
      </c>
      <c r="D14" s="37">
        <v>3</v>
      </c>
      <c r="E14" s="37">
        <v>13</v>
      </c>
      <c r="F14" s="37">
        <v>16</v>
      </c>
      <c r="G14" s="37">
        <v>8</v>
      </c>
      <c r="H14" s="34">
        <v>166</v>
      </c>
      <c r="I14" s="34">
        <v>171</v>
      </c>
      <c r="J14" s="34">
        <v>215</v>
      </c>
      <c r="K14" s="40">
        <v>0.12</v>
      </c>
      <c r="L14" s="36">
        <v>16</v>
      </c>
      <c r="M14" s="36">
        <v>788</v>
      </c>
      <c r="N14" s="36">
        <v>76</v>
      </c>
      <c r="O14" s="35">
        <v>0</v>
      </c>
      <c r="P14" s="34">
        <v>0</v>
      </c>
      <c r="Q14" s="34">
        <v>0</v>
      </c>
      <c r="R14" s="34">
        <v>0</v>
      </c>
      <c r="S14" s="34">
        <v>97</v>
      </c>
      <c r="T14" s="34">
        <v>51</v>
      </c>
      <c r="U14" s="34">
        <v>677</v>
      </c>
      <c r="V14" s="34">
        <v>6</v>
      </c>
      <c r="W14" s="34">
        <v>26</v>
      </c>
      <c r="X14" s="35">
        <v>0</v>
      </c>
      <c r="Y14" s="34">
        <v>0</v>
      </c>
      <c r="Z14" s="33">
        <v>0</v>
      </c>
      <c r="AA14" s="34">
        <v>0</v>
      </c>
      <c r="AB14" s="39">
        <v>0</v>
      </c>
      <c r="AC14" s="24">
        <f>IFERROR($O14*$O$1+IF($P$1=0,0,$P14/$P$1)+$Q$1*$Q14+$T14*$T$1+IF($U$1=0,0,$U14/$U$1)+$V14*$V$1+IF($X$1=0,0,$X14/$X$1)+$Y14*$Y$1+$Z14*$Z$1+$AA14*$AA$1+$AB14*$AB$1,0)</f>
        <v>103.7</v>
      </c>
      <c r="AD14" s="25">
        <f>IFERROR($AC14/$L14,"-")</f>
        <v>6.4812500000000002</v>
      </c>
    </row>
    <row r="15" spans="1:30" ht="22" customHeight="1" x14ac:dyDescent="0.3">
      <c r="A15" s="38" t="s">
        <v>135</v>
      </c>
      <c r="B15" s="37" t="s">
        <v>40</v>
      </c>
      <c r="C15" s="37" t="s">
        <v>34</v>
      </c>
      <c r="D15" s="37">
        <v>5</v>
      </c>
      <c r="E15" s="37">
        <v>11</v>
      </c>
      <c r="F15" s="37">
        <v>10</v>
      </c>
      <c r="G15" s="37">
        <v>7</v>
      </c>
      <c r="H15" s="34">
        <v>22</v>
      </c>
      <c r="I15" s="34">
        <v>21</v>
      </c>
      <c r="J15" s="34">
        <v>21</v>
      </c>
      <c r="K15" s="40">
        <v>1</v>
      </c>
      <c r="L15" s="36">
        <v>16</v>
      </c>
      <c r="M15" s="36">
        <v>956</v>
      </c>
      <c r="N15" s="36">
        <v>90.3</v>
      </c>
      <c r="O15" s="35">
        <v>6</v>
      </c>
      <c r="P15" s="34">
        <v>33</v>
      </c>
      <c r="Q15" s="34">
        <v>0</v>
      </c>
      <c r="R15" s="34">
        <v>1</v>
      </c>
      <c r="S15" s="34">
        <v>145</v>
      </c>
      <c r="T15" s="34">
        <v>85</v>
      </c>
      <c r="U15" s="34">
        <v>1133</v>
      </c>
      <c r="V15" s="34">
        <v>10</v>
      </c>
      <c r="W15" s="34">
        <v>60</v>
      </c>
      <c r="X15" s="35">
        <v>0</v>
      </c>
      <c r="Y15" s="34">
        <v>0</v>
      </c>
      <c r="Z15" s="33">
        <v>0</v>
      </c>
      <c r="AA15" s="34">
        <v>1</v>
      </c>
      <c r="AB15" s="39">
        <v>0</v>
      </c>
      <c r="AC15" s="24">
        <f>IFERROR($O15*$O$1+IF($P$1=0,0,$P15/$P$1)+$Q$1*$Q15+$T15*$T$1+IF($U$1=0,0,$U15/$U$1)+$V15*$V$1+IF($X$1=0,0,$X15/$X$1)+$Y15*$Y$1+$Z15*$Z$1+$AA15*$AA$1+$AB15*$AB$1,0)</f>
        <v>176.6</v>
      </c>
      <c r="AD15" s="25">
        <f>IFERROR($AC15/$L15,"-")</f>
        <v>11.0375</v>
      </c>
    </row>
    <row r="16" spans="1:30" ht="22" customHeight="1" x14ac:dyDescent="0.3">
      <c r="A16" s="38" t="s">
        <v>147</v>
      </c>
      <c r="B16" s="37" t="s">
        <v>40</v>
      </c>
      <c r="C16" s="37" t="s">
        <v>9</v>
      </c>
      <c r="D16" s="37">
        <v>11</v>
      </c>
      <c r="E16" s="37">
        <v>5</v>
      </c>
      <c r="F16" s="37">
        <v>2</v>
      </c>
      <c r="G16" s="37">
        <v>10</v>
      </c>
      <c r="H16" s="34">
        <v>38</v>
      </c>
      <c r="I16" s="34">
        <v>38</v>
      </c>
      <c r="J16" s="34">
        <v>35</v>
      </c>
      <c r="K16" s="40">
        <v>0.99</v>
      </c>
      <c r="L16" s="36">
        <v>15</v>
      </c>
      <c r="M16" s="36">
        <v>926</v>
      </c>
      <c r="N16" s="36">
        <v>83.5</v>
      </c>
      <c r="O16" s="35">
        <v>0</v>
      </c>
      <c r="P16" s="34">
        <v>0</v>
      </c>
      <c r="Q16" s="34">
        <v>0</v>
      </c>
      <c r="R16" s="34">
        <v>0</v>
      </c>
      <c r="S16" s="34">
        <v>147</v>
      </c>
      <c r="T16" s="34">
        <v>85</v>
      </c>
      <c r="U16" s="34">
        <v>936</v>
      </c>
      <c r="V16" s="34">
        <v>3</v>
      </c>
      <c r="W16" s="34">
        <v>49</v>
      </c>
      <c r="X16" s="35">
        <v>0</v>
      </c>
      <c r="Y16" s="34">
        <v>0</v>
      </c>
      <c r="Z16" s="33">
        <v>0</v>
      </c>
      <c r="AA16" s="34">
        <v>3</v>
      </c>
      <c r="AB16" s="39">
        <v>3</v>
      </c>
      <c r="AC16" s="24">
        <f>IFERROR($O16*$O$1+IF($P$1=0,0,$P16/$P$1)+$Q$1*$Q16+$T16*$T$1+IF($U$1=0,0,$U16/$U$1)+$V16*$V$1+IF($X$1=0,0,$X16/$X$1)+$Y16*$Y$1+$Z16*$Z$1+$AA16*$AA$1+$AB16*$AB$1,0)</f>
        <v>105.6</v>
      </c>
      <c r="AD16" s="25">
        <f>IFERROR($AC16/$L16,"-")</f>
        <v>7.04</v>
      </c>
    </row>
    <row r="17" spans="1:30" ht="22" customHeight="1" x14ac:dyDescent="0.3">
      <c r="A17" s="38" t="s">
        <v>138</v>
      </c>
      <c r="B17" s="37" t="s">
        <v>39</v>
      </c>
      <c r="C17" s="37" t="s">
        <v>37</v>
      </c>
      <c r="D17" s="37">
        <v>4</v>
      </c>
      <c r="E17" s="37">
        <v>12</v>
      </c>
      <c r="F17" s="37">
        <v>9</v>
      </c>
      <c r="G17" s="37">
        <v>8</v>
      </c>
      <c r="H17" s="34">
        <v>42</v>
      </c>
      <c r="I17" s="34">
        <v>32</v>
      </c>
      <c r="J17" s="34">
        <v>40</v>
      </c>
      <c r="K17" s="40">
        <v>0.98</v>
      </c>
      <c r="L17" s="36">
        <v>16</v>
      </c>
      <c r="M17" s="36">
        <v>595</v>
      </c>
      <c r="N17" s="36">
        <v>56.5</v>
      </c>
      <c r="O17" s="35">
        <v>265</v>
      </c>
      <c r="P17" s="34">
        <v>1074</v>
      </c>
      <c r="Q17" s="34">
        <v>8</v>
      </c>
      <c r="R17" s="34">
        <v>48</v>
      </c>
      <c r="S17" s="34">
        <v>26</v>
      </c>
      <c r="T17" s="34">
        <v>17</v>
      </c>
      <c r="U17" s="34">
        <v>155</v>
      </c>
      <c r="V17" s="34">
        <v>0</v>
      </c>
      <c r="W17" s="34">
        <v>8</v>
      </c>
      <c r="X17" s="35">
        <v>0</v>
      </c>
      <c r="Y17" s="34">
        <v>0</v>
      </c>
      <c r="Z17" s="33">
        <v>0</v>
      </c>
      <c r="AA17" s="34">
        <v>2</v>
      </c>
      <c r="AB17" s="39">
        <v>0</v>
      </c>
      <c r="AC17" s="24">
        <f>IFERROR($O17*$O$1+IF($P$1=0,0,$P17/$P$1)+$Q$1*$Q17+$T17*$T$1+IF($U$1=0,0,$U17/$U$1)+$V17*$V$1+IF($X$1=0,0,$X17/$X$1)+$Y17*$Y$1+$Z17*$Z$1+$AA17*$AA$1+$AB17*$AB$1,0)</f>
        <v>170.9</v>
      </c>
      <c r="AD17" s="25">
        <f>IFERROR($AC17/$L17,"-")</f>
        <v>10.68125</v>
      </c>
    </row>
    <row r="18" spans="1:30" ht="22" customHeight="1" x14ac:dyDescent="0.3">
      <c r="A18" s="38" t="s">
        <v>120</v>
      </c>
      <c r="B18" s="37" t="s">
        <v>39</v>
      </c>
      <c r="C18" s="37" t="s">
        <v>14</v>
      </c>
      <c r="D18" s="37">
        <v>7</v>
      </c>
      <c r="E18" s="37">
        <v>9</v>
      </c>
      <c r="F18" s="37">
        <v>23</v>
      </c>
      <c r="G18" s="37">
        <v>5</v>
      </c>
      <c r="H18" s="34">
        <v>1</v>
      </c>
      <c r="I18" s="34">
        <v>1</v>
      </c>
      <c r="J18" s="34">
        <v>4</v>
      </c>
      <c r="K18" s="40">
        <v>1</v>
      </c>
      <c r="L18" s="36">
        <v>1</v>
      </c>
      <c r="M18" s="36">
        <v>43</v>
      </c>
      <c r="N18" s="36">
        <v>4.2</v>
      </c>
      <c r="O18" s="35">
        <v>21</v>
      </c>
      <c r="P18" s="34">
        <v>75</v>
      </c>
      <c r="Q18" s="34">
        <v>0</v>
      </c>
      <c r="R18" s="34">
        <v>3</v>
      </c>
      <c r="S18" s="34">
        <v>3</v>
      </c>
      <c r="T18" s="34">
        <v>2</v>
      </c>
      <c r="U18" s="34">
        <v>18</v>
      </c>
      <c r="V18" s="34">
        <v>0</v>
      </c>
      <c r="W18" s="34">
        <v>1</v>
      </c>
      <c r="X18" s="35">
        <v>0</v>
      </c>
      <c r="Y18" s="34">
        <v>0</v>
      </c>
      <c r="Z18" s="33">
        <v>0</v>
      </c>
      <c r="AA18" s="34">
        <v>0</v>
      </c>
      <c r="AB18" s="39">
        <v>0</v>
      </c>
      <c r="AC18" s="24">
        <f>IFERROR($O18*$O$1+IF($P$1=0,0,$P18/$P$1)+$Q$1*$Q18+$T18*$T$1+IF($U$1=0,0,$U18/$U$1)+$V18*$V$1+IF($X$1=0,0,$X18/$X$1)+$Y18*$Y$1+$Z18*$Z$1+$AA18*$AA$1+$AB18*$AB$1,0)</f>
        <v>9.3000000000000007</v>
      </c>
      <c r="AD18" s="25">
        <f>IFERROR($AC18/$L18,"-")</f>
        <v>9.3000000000000007</v>
      </c>
    </row>
    <row r="19" spans="1:30" ht="22" customHeight="1" x14ac:dyDescent="0.3">
      <c r="A19" s="38" t="s">
        <v>245</v>
      </c>
      <c r="B19" s="37" t="s">
        <v>40</v>
      </c>
      <c r="C19" s="37" t="s">
        <v>17</v>
      </c>
      <c r="D19" s="37">
        <v>3</v>
      </c>
      <c r="E19" s="37">
        <v>13</v>
      </c>
      <c r="F19" s="37">
        <v>16</v>
      </c>
      <c r="G19" s="37">
        <v>8</v>
      </c>
      <c r="H19" s="34">
        <v>64</v>
      </c>
      <c r="I19" s="34">
        <v>64</v>
      </c>
      <c r="J19" s="34">
        <v>49</v>
      </c>
      <c r="K19" s="40">
        <v>0.95</v>
      </c>
      <c r="L19" s="36">
        <v>10</v>
      </c>
      <c r="M19" s="36">
        <v>516</v>
      </c>
      <c r="N19" s="36">
        <v>49.8</v>
      </c>
      <c r="O19" s="35">
        <v>0</v>
      </c>
      <c r="P19" s="34">
        <v>0</v>
      </c>
      <c r="Q19" s="34">
        <v>0</v>
      </c>
      <c r="R19" s="34">
        <v>0</v>
      </c>
      <c r="S19" s="34">
        <v>81</v>
      </c>
      <c r="T19" s="34">
        <v>48</v>
      </c>
      <c r="U19" s="34">
        <v>548</v>
      </c>
      <c r="V19" s="34">
        <v>2</v>
      </c>
      <c r="W19" s="34">
        <v>26</v>
      </c>
      <c r="X19" s="35">
        <v>0</v>
      </c>
      <c r="Y19" s="34">
        <v>0</v>
      </c>
      <c r="Z19" s="33">
        <v>1</v>
      </c>
      <c r="AA19" s="34">
        <v>0</v>
      </c>
      <c r="AB19" s="39">
        <v>0</v>
      </c>
      <c r="AC19" s="24">
        <f>IFERROR($O19*$O$1+IF($P$1=0,0,$P19/$P$1)+$Q$1*$Q19+$T19*$T$1+IF($U$1=0,0,$U19/$U$1)+$V19*$V$1+IF($X$1=0,0,$X19/$X$1)+$Y19*$Y$1+$Z19*$Z$1+$AA19*$AA$1+$AB19*$AB$1,0)</f>
        <v>68.8</v>
      </c>
      <c r="AD19" s="25">
        <f>IFERROR($AC19/$L19,"-")</f>
        <v>6.88</v>
      </c>
    </row>
    <row r="20" spans="1:30" ht="22" customHeight="1" x14ac:dyDescent="0.3">
      <c r="A20" s="20" t="s">
        <v>251</v>
      </c>
      <c r="B20" s="18" t="s">
        <v>41</v>
      </c>
      <c r="C20" s="18" t="s">
        <v>43</v>
      </c>
      <c r="D20" s="18">
        <v>2</v>
      </c>
      <c r="E20" s="18">
        <v>14</v>
      </c>
      <c r="F20" s="18">
        <v>18</v>
      </c>
      <c r="G20" s="18">
        <v>6</v>
      </c>
      <c r="H20" s="19">
        <v>126</v>
      </c>
      <c r="I20" s="19">
        <v>134</v>
      </c>
      <c r="J20" s="19">
        <v>126</v>
      </c>
      <c r="K20" s="27">
        <v>0.56000000000000005</v>
      </c>
      <c r="L20" s="26">
        <v>9</v>
      </c>
      <c r="M20" s="26">
        <v>447</v>
      </c>
      <c r="N20" s="26">
        <v>45</v>
      </c>
      <c r="O20" s="21">
        <v>0</v>
      </c>
      <c r="P20" s="19">
        <v>0</v>
      </c>
      <c r="Q20" s="19">
        <v>0</v>
      </c>
      <c r="R20" s="19">
        <v>0</v>
      </c>
      <c r="S20" s="19">
        <v>38</v>
      </c>
      <c r="T20" s="19">
        <v>21</v>
      </c>
      <c r="U20" s="19">
        <v>221</v>
      </c>
      <c r="V20" s="19">
        <v>2</v>
      </c>
      <c r="W20" s="19">
        <v>12</v>
      </c>
      <c r="X20" s="21">
        <v>0</v>
      </c>
      <c r="Y20" s="19">
        <v>0</v>
      </c>
      <c r="Z20" s="22">
        <v>0</v>
      </c>
      <c r="AA20" s="19">
        <v>1</v>
      </c>
      <c r="AB20" s="23">
        <v>1</v>
      </c>
      <c r="AC20" s="24">
        <f>IFERROR($O20*$O$1+IF($P$1=0,0,$P20/$P$1)+$Q$1*$Q20+$T20*$T$1+IF($U$1=0,0,$U20/$U$1)+$V20*$V$1+IF($X$1=0,0,$X20/$X$1)+$Y20*$Y$1+$Z20*$Z$1+$AA20*$AA$1+$AB20*$AB$1,0)</f>
        <v>32.1</v>
      </c>
      <c r="AD20" s="25">
        <f>IFERROR($AC20/$L20,"-")</f>
        <v>3.5666666666666669</v>
      </c>
    </row>
    <row r="21" spans="1:30" ht="22" customHeight="1" x14ac:dyDescent="0.3">
      <c r="A21" s="38" t="s">
        <v>180</v>
      </c>
      <c r="B21" s="37" t="s">
        <v>40</v>
      </c>
      <c r="C21" s="37" t="s">
        <v>27</v>
      </c>
      <c r="D21" s="37">
        <v>7</v>
      </c>
      <c r="E21" s="37">
        <v>9</v>
      </c>
      <c r="F21" s="37">
        <v>13</v>
      </c>
      <c r="G21" s="37">
        <v>11</v>
      </c>
      <c r="H21" s="34">
        <v>30</v>
      </c>
      <c r="I21" s="34">
        <v>30</v>
      </c>
      <c r="J21" s="34">
        <v>22</v>
      </c>
      <c r="K21" s="40">
        <v>1</v>
      </c>
      <c r="L21" s="36">
        <v>10</v>
      </c>
      <c r="M21" s="36">
        <v>534</v>
      </c>
      <c r="N21" s="36">
        <v>46.8</v>
      </c>
      <c r="O21" s="35">
        <v>7</v>
      </c>
      <c r="P21" s="34">
        <v>73</v>
      </c>
      <c r="Q21" s="34">
        <v>1</v>
      </c>
      <c r="R21" s="34">
        <v>4</v>
      </c>
      <c r="S21" s="34">
        <v>69</v>
      </c>
      <c r="T21" s="34">
        <v>53</v>
      </c>
      <c r="U21" s="34">
        <v>550</v>
      </c>
      <c r="V21" s="34">
        <v>3</v>
      </c>
      <c r="W21" s="34">
        <v>25</v>
      </c>
      <c r="X21" s="35">
        <v>47</v>
      </c>
      <c r="Y21" s="34">
        <v>0</v>
      </c>
      <c r="Z21" s="33">
        <v>0</v>
      </c>
      <c r="AA21" s="34">
        <v>0</v>
      </c>
      <c r="AB21" s="39">
        <v>0</v>
      </c>
      <c r="AC21" s="24">
        <f>IFERROR($O21*$O$1+IF($P$1=0,0,$P21/$P$1)+$Q$1*$Q21+$T21*$T$1+IF($U$1=0,0,$U21/$U$1)+$V21*$V$1+IF($X$1=0,0,$X21/$X$1)+$Y21*$Y$1+$Z21*$Z$1+$AA21*$AA$1+$AB21*$AB$1,0)</f>
        <v>86.3</v>
      </c>
      <c r="AD21" s="25">
        <f>IFERROR($AC21/$L21,"-")</f>
        <v>8.629999999999999</v>
      </c>
    </row>
    <row r="22" spans="1:30" ht="22" customHeight="1" x14ac:dyDescent="0.3">
      <c r="A22" s="38" t="s">
        <v>229</v>
      </c>
      <c r="B22" s="37" t="s">
        <v>40</v>
      </c>
      <c r="C22" s="37" t="s">
        <v>22</v>
      </c>
      <c r="D22" s="37">
        <v>12</v>
      </c>
      <c r="E22" s="37">
        <v>4</v>
      </c>
      <c r="F22" s="37">
        <v>12</v>
      </c>
      <c r="G22" s="37">
        <v>4</v>
      </c>
      <c r="H22" s="34">
        <v>109</v>
      </c>
      <c r="I22" s="34">
        <v>107</v>
      </c>
      <c r="J22" s="34">
        <v>104</v>
      </c>
      <c r="K22" s="40">
        <v>0.69</v>
      </c>
      <c r="L22" s="36">
        <v>16</v>
      </c>
      <c r="M22" s="36">
        <v>913</v>
      </c>
      <c r="N22" s="36">
        <v>80.7</v>
      </c>
      <c r="O22" s="35">
        <v>2</v>
      </c>
      <c r="P22" s="34">
        <v>13</v>
      </c>
      <c r="Q22" s="34">
        <v>0</v>
      </c>
      <c r="R22" s="34">
        <v>0</v>
      </c>
      <c r="S22" s="34">
        <v>119</v>
      </c>
      <c r="T22" s="34">
        <v>74</v>
      </c>
      <c r="U22" s="34">
        <v>953</v>
      </c>
      <c r="V22" s="34">
        <v>7</v>
      </c>
      <c r="W22" s="34">
        <v>50</v>
      </c>
      <c r="X22" s="35">
        <v>0</v>
      </c>
      <c r="Y22" s="34">
        <v>0</v>
      </c>
      <c r="Z22" s="33">
        <v>0</v>
      </c>
      <c r="AA22" s="34">
        <v>1</v>
      </c>
      <c r="AB22" s="39">
        <v>1</v>
      </c>
      <c r="AC22" s="24">
        <f>IFERROR($O22*$O$1+IF($P$1=0,0,$P22/$P$1)+$Q$1*$Q22+$T22*$T$1+IF($U$1=0,0,$U22/$U$1)+$V22*$V$1+IF($X$1=0,0,$X22/$X$1)+$Y22*$Y$1+$Z22*$Z$1+$AA22*$AA$1+$AB22*$AB$1,0)</f>
        <v>136.6</v>
      </c>
      <c r="AD22" s="25">
        <f>IFERROR($AC22/$L22,"-")</f>
        <v>8.5374999999999996</v>
      </c>
    </row>
    <row r="23" spans="1:30" ht="22" customHeight="1" x14ac:dyDescent="0.3">
      <c r="A23" s="38" t="s">
        <v>130</v>
      </c>
      <c r="B23" s="37" t="s">
        <v>40</v>
      </c>
      <c r="C23" s="37" t="s">
        <v>21</v>
      </c>
      <c r="D23" s="37">
        <v>4</v>
      </c>
      <c r="E23" s="37">
        <v>12</v>
      </c>
      <c r="F23" s="37">
        <v>11</v>
      </c>
      <c r="G23" s="37">
        <v>5</v>
      </c>
      <c r="H23" s="34">
        <v>50</v>
      </c>
      <c r="I23" s="34">
        <v>46</v>
      </c>
      <c r="J23" s="34">
        <v>44</v>
      </c>
      <c r="K23" s="40">
        <v>0.98</v>
      </c>
      <c r="L23" s="36">
        <v>13</v>
      </c>
      <c r="M23" s="36">
        <v>753</v>
      </c>
      <c r="N23" s="36">
        <v>71.099999999999994</v>
      </c>
      <c r="O23" s="35">
        <v>0</v>
      </c>
      <c r="P23" s="34">
        <v>0</v>
      </c>
      <c r="Q23" s="34">
        <v>0</v>
      </c>
      <c r="R23" s="34">
        <v>0</v>
      </c>
      <c r="S23" s="34">
        <v>106</v>
      </c>
      <c r="T23" s="34">
        <v>61</v>
      </c>
      <c r="U23" s="34">
        <v>721</v>
      </c>
      <c r="V23" s="34">
        <v>8</v>
      </c>
      <c r="W23" s="34">
        <v>41</v>
      </c>
      <c r="X23" s="35">
        <v>0</v>
      </c>
      <c r="Y23" s="34">
        <v>0</v>
      </c>
      <c r="Z23" s="33">
        <v>0</v>
      </c>
      <c r="AA23" s="34">
        <v>1</v>
      </c>
      <c r="AB23" s="39">
        <v>1</v>
      </c>
      <c r="AC23" s="24">
        <f>IFERROR($O23*$O$1+IF($P$1=0,0,$P23/$P$1)+$Q$1*$Q23+$T23*$T$1+IF($U$1=0,0,$U23/$U$1)+$V23*$V$1+IF($X$1=0,0,$X23/$X$1)+$Y23*$Y$1+$Z23*$Z$1+$AA23*$AA$1+$AB23*$AB$1,0)</f>
        <v>118.1</v>
      </c>
      <c r="AD23" s="25">
        <f>IFERROR($AC23/$L23,"-")</f>
        <v>9.0846153846153843</v>
      </c>
    </row>
    <row r="24" spans="1:30" ht="22" customHeight="1" x14ac:dyDescent="0.3">
      <c r="A24" s="38" t="s">
        <v>241</v>
      </c>
      <c r="B24" s="37" t="s">
        <v>39</v>
      </c>
      <c r="C24" s="37" t="s">
        <v>8</v>
      </c>
      <c r="D24" s="37">
        <v>12</v>
      </c>
      <c r="E24" s="37">
        <v>4</v>
      </c>
      <c r="F24" s="37">
        <v>32</v>
      </c>
      <c r="G24" s="37">
        <v>7</v>
      </c>
      <c r="H24" s="34">
        <v>13</v>
      </c>
      <c r="I24" s="34">
        <v>9</v>
      </c>
      <c r="J24" s="34">
        <v>13</v>
      </c>
      <c r="K24" s="40">
        <v>1</v>
      </c>
      <c r="L24" s="36">
        <v>15</v>
      </c>
      <c r="M24" s="36">
        <v>495</v>
      </c>
      <c r="N24" s="36">
        <v>43.9</v>
      </c>
      <c r="O24" s="35">
        <v>179</v>
      </c>
      <c r="P24" s="34">
        <v>849</v>
      </c>
      <c r="Q24" s="34">
        <v>8</v>
      </c>
      <c r="R24" s="34">
        <v>47</v>
      </c>
      <c r="S24" s="34">
        <v>44</v>
      </c>
      <c r="T24" s="34">
        <v>34</v>
      </c>
      <c r="U24" s="34">
        <v>324</v>
      </c>
      <c r="V24" s="34">
        <v>2</v>
      </c>
      <c r="W24" s="34">
        <v>13</v>
      </c>
      <c r="X24" s="35">
        <v>0</v>
      </c>
      <c r="Y24" s="34">
        <v>0</v>
      </c>
      <c r="Z24" s="33">
        <v>0</v>
      </c>
      <c r="AA24" s="34">
        <v>1</v>
      </c>
      <c r="AB24" s="39">
        <v>0</v>
      </c>
      <c r="AC24" s="24">
        <f>IFERROR($O24*$O$1+IF($P$1=0,0,$P24/$P$1)+$Q$1*$Q24+$T24*$T$1+IF($U$1=0,0,$U24/$U$1)+$V24*$V$1+IF($X$1=0,0,$X24/$X$1)+$Y24*$Y$1+$Z24*$Z$1+$AA24*$AA$1+$AB24*$AB$1,0)</f>
        <v>177.3</v>
      </c>
      <c r="AD24" s="25">
        <f>IFERROR($AC24/$L24,"-")</f>
        <v>11.82</v>
      </c>
    </row>
    <row r="25" spans="1:30" ht="22" customHeight="1" x14ac:dyDescent="0.3">
      <c r="A25" s="20" t="s">
        <v>199</v>
      </c>
      <c r="B25" s="18" t="s">
        <v>41</v>
      </c>
      <c r="C25" s="18" t="s">
        <v>35</v>
      </c>
      <c r="D25" s="18">
        <v>9</v>
      </c>
      <c r="E25" s="18">
        <v>7</v>
      </c>
      <c r="F25" s="18">
        <v>4</v>
      </c>
      <c r="G25" s="18">
        <v>8</v>
      </c>
      <c r="H25" s="19">
        <v>171</v>
      </c>
      <c r="I25" s="19">
        <v>160</v>
      </c>
      <c r="J25" s="19">
        <v>122</v>
      </c>
      <c r="K25" s="27">
        <v>0.18</v>
      </c>
      <c r="L25" s="26">
        <v>14</v>
      </c>
      <c r="M25" s="26">
        <v>745</v>
      </c>
      <c r="N25" s="26">
        <v>68</v>
      </c>
      <c r="O25" s="21">
        <v>0</v>
      </c>
      <c r="P25" s="19">
        <v>0</v>
      </c>
      <c r="Q25" s="19">
        <v>0</v>
      </c>
      <c r="R25" s="19">
        <v>0</v>
      </c>
      <c r="S25" s="19">
        <v>84</v>
      </c>
      <c r="T25" s="19">
        <v>58</v>
      </c>
      <c r="U25" s="19">
        <v>605</v>
      </c>
      <c r="V25" s="19">
        <v>3</v>
      </c>
      <c r="W25" s="19">
        <v>31</v>
      </c>
      <c r="X25" s="21">
        <v>0</v>
      </c>
      <c r="Y25" s="19">
        <v>0</v>
      </c>
      <c r="Z25" s="22">
        <v>0</v>
      </c>
      <c r="AA25" s="19">
        <v>0</v>
      </c>
      <c r="AB25" s="23">
        <v>0</v>
      </c>
      <c r="AC25" s="24">
        <f>IFERROR($O25*$O$1+IF($P$1=0,0,$P25/$P$1)+$Q$1*$Q25+$T25*$T$1+IF($U$1=0,0,$U25/$U$1)+$V25*$V$1+IF($X$1=0,0,$X25/$X$1)+$Y25*$Y$1+$Z25*$Z$1+$AA25*$AA$1+$AB25*$AB$1,0)</f>
        <v>78.5</v>
      </c>
      <c r="AD25" s="25">
        <f>IFERROR($AC25/$L25,"-")</f>
        <v>5.6071428571428568</v>
      </c>
    </row>
    <row r="26" spans="1:30" ht="22" customHeight="1" x14ac:dyDescent="0.3">
      <c r="A26" s="20" t="s">
        <v>225</v>
      </c>
      <c r="B26" s="18" t="s">
        <v>41</v>
      </c>
      <c r="C26" s="18" t="s">
        <v>9</v>
      </c>
      <c r="D26" s="18">
        <v>11</v>
      </c>
      <c r="E26" s="18">
        <v>5</v>
      </c>
      <c r="F26" s="18">
        <v>2</v>
      </c>
      <c r="G26" s="18">
        <v>10</v>
      </c>
      <c r="H26" s="19">
        <v>174</v>
      </c>
      <c r="I26" s="19">
        <v>152</v>
      </c>
      <c r="J26" s="19">
        <v>160</v>
      </c>
      <c r="K26" s="27">
        <v>0.32</v>
      </c>
      <c r="L26" s="26">
        <v>16</v>
      </c>
      <c r="M26" s="26">
        <v>787</v>
      </c>
      <c r="N26" s="26">
        <v>68.099999999999994</v>
      </c>
      <c r="O26" s="21">
        <v>0</v>
      </c>
      <c r="P26" s="19">
        <v>0</v>
      </c>
      <c r="Q26" s="19">
        <v>0</v>
      </c>
      <c r="R26" s="19">
        <v>0</v>
      </c>
      <c r="S26" s="19">
        <v>92</v>
      </c>
      <c r="T26" s="19">
        <v>51</v>
      </c>
      <c r="U26" s="19">
        <v>774</v>
      </c>
      <c r="V26" s="19">
        <v>8</v>
      </c>
      <c r="W26" s="19">
        <v>40</v>
      </c>
      <c r="X26" s="21">
        <v>0</v>
      </c>
      <c r="Y26" s="19">
        <v>0</v>
      </c>
      <c r="Z26" s="22">
        <v>0</v>
      </c>
      <c r="AA26" s="19">
        <v>0</v>
      </c>
      <c r="AB26" s="23">
        <v>0</v>
      </c>
      <c r="AC26" s="24">
        <f>IFERROR($O26*$O$1+IF($P$1=0,0,$P26/$P$1)+$Q$1*$Q26+$T26*$T$1+IF($U$1=0,0,$U26/$U$1)+$V26*$V$1+IF($X$1=0,0,$X26/$X$1)+$Y26*$Y$1+$Z26*$Z$1+$AA26*$AA$1+$AB26*$AB$1,0)</f>
        <v>125.4</v>
      </c>
      <c r="AD26" s="25">
        <f>IFERROR($AC26/$L26,"-")</f>
        <v>7.8375000000000004</v>
      </c>
    </row>
    <row r="27" spans="1:30" ht="22" customHeight="1" x14ac:dyDescent="0.3">
      <c r="A27" s="20" t="s">
        <v>261</v>
      </c>
      <c r="B27" s="18" t="s">
        <v>41</v>
      </c>
      <c r="C27" s="18" t="s">
        <v>17</v>
      </c>
      <c r="D27" s="18">
        <v>3</v>
      </c>
      <c r="E27" s="18">
        <v>13</v>
      </c>
      <c r="F27" s="18">
        <v>16</v>
      </c>
      <c r="G27" s="18">
        <v>8</v>
      </c>
      <c r="H27" s="19">
        <v>263</v>
      </c>
      <c r="I27" s="19">
        <v>357</v>
      </c>
      <c r="J27" s="19">
        <v>354</v>
      </c>
      <c r="K27" s="27">
        <v>0</v>
      </c>
      <c r="L27" s="26">
        <v>13</v>
      </c>
      <c r="M27" s="26">
        <v>482</v>
      </c>
      <c r="N27" s="26">
        <v>46.5</v>
      </c>
      <c r="O27" s="21">
        <v>0</v>
      </c>
      <c r="P27" s="19">
        <v>0</v>
      </c>
      <c r="Q27" s="19">
        <v>0</v>
      </c>
      <c r="R27" s="19">
        <v>0</v>
      </c>
      <c r="S27" s="19">
        <v>35</v>
      </c>
      <c r="T27" s="19">
        <v>26</v>
      </c>
      <c r="U27" s="19">
        <v>289</v>
      </c>
      <c r="V27" s="19">
        <v>1</v>
      </c>
      <c r="W27" s="19">
        <v>12</v>
      </c>
      <c r="X27" s="21">
        <v>0</v>
      </c>
      <c r="Y27" s="19">
        <v>0</v>
      </c>
      <c r="Z27" s="22">
        <v>0</v>
      </c>
      <c r="AA27" s="19">
        <v>0</v>
      </c>
      <c r="AB27" s="23">
        <v>0</v>
      </c>
      <c r="AC27" s="24">
        <f>IFERROR($O27*$O$1+IF($P$1=0,0,$P27/$P$1)+$Q$1*$Q27+$T27*$T$1+IF($U$1=0,0,$U27/$U$1)+$V27*$V$1+IF($X$1=0,0,$X27/$X$1)+$Y27*$Y$1+$Z27*$Z$1+$AA27*$AA$1+$AB27*$AB$1,0)</f>
        <v>34.9</v>
      </c>
      <c r="AD27" s="25">
        <f>IFERROR($AC27/$L27,"-")</f>
        <v>2.6846153846153844</v>
      </c>
    </row>
    <row r="28" spans="1:30" ht="22" customHeight="1" x14ac:dyDescent="0.3">
      <c r="A28" s="38" t="s">
        <v>203</v>
      </c>
      <c r="B28" s="37" t="s">
        <v>39</v>
      </c>
      <c r="C28" s="37" t="s">
        <v>18</v>
      </c>
      <c r="D28" s="37">
        <v>8</v>
      </c>
      <c r="E28" s="37">
        <v>8</v>
      </c>
      <c r="F28" s="37">
        <v>14</v>
      </c>
      <c r="G28" s="37">
        <v>10</v>
      </c>
      <c r="H28" s="34">
        <v>44</v>
      </c>
      <c r="I28" s="34">
        <v>39</v>
      </c>
      <c r="J28" s="34">
        <v>53</v>
      </c>
      <c r="K28" s="40">
        <v>0.97</v>
      </c>
      <c r="L28" s="36">
        <v>14</v>
      </c>
      <c r="M28" s="36">
        <v>292</v>
      </c>
      <c r="N28" s="36">
        <v>27.6</v>
      </c>
      <c r="O28" s="35">
        <v>83</v>
      </c>
      <c r="P28" s="34">
        <v>333</v>
      </c>
      <c r="Q28" s="34">
        <v>4</v>
      </c>
      <c r="R28" s="34">
        <v>16</v>
      </c>
      <c r="S28" s="34">
        <v>16</v>
      </c>
      <c r="T28" s="34">
        <v>12</v>
      </c>
      <c r="U28" s="34">
        <v>68</v>
      </c>
      <c r="V28" s="34">
        <v>0</v>
      </c>
      <c r="W28" s="34">
        <v>3</v>
      </c>
      <c r="X28" s="35">
        <v>268</v>
      </c>
      <c r="Y28" s="34">
        <v>0</v>
      </c>
      <c r="Z28" s="33">
        <v>0</v>
      </c>
      <c r="AA28" s="34">
        <v>1</v>
      </c>
      <c r="AB28" s="39">
        <v>1</v>
      </c>
      <c r="AC28" s="24">
        <f>IFERROR($O28*$O$1+IF($P$1=0,0,$P28/$P$1)+$Q$1*$Q28+$T28*$T$1+IF($U$1=0,0,$U28/$U$1)+$V28*$V$1+IF($X$1=0,0,$X28/$X$1)+$Y28*$Y$1+$Z28*$Z$1+$AA28*$AA$1+$AB28*$AB$1,0)</f>
        <v>62.099999999999994</v>
      </c>
      <c r="AD28" s="25">
        <f>IFERROR($AC28/$L28,"-")</f>
        <v>4.4357142857142851</v>
      </c>
    </row>
    <row r="29" spans="1:30" ht="22" customHeight="1" x14ac:dyDescent="0.3">
      <c r="A29" s="38" t="s">
        <v>191</v>
      </c>
      <c r="B29" s="37" t="s">
        <v>39</v>
      </c>
      <c r="C29" s="37" t="s">
        <v>21</v>
      </c>
      <c r="D29" s="37">
        <v>4</v>
      </c>
      <c r="E29" s="37">
        <v>12</v>
      </c>
      <c r="F29" s="37">
        <v>11</v>
      </c>
      <c r="G29" s="37">
        <v>5</v>
      </c>
      <c r="H29" s="34">
        <v>52</v>
      </c>
      <c r="I29" s="34">
        <v>55</v>
      </c>
      <c r="J29" s="34">
        <v>65</v>
      </c>
      <c r="K29" s="40">
        <v>0.92</v>
      </c>
      <c r="L29" s="36">
        <v>16</v>
      </c>
      <c r="M29" s="36">
        <v>446</v>
      </c>
      <c r="N29" s="36">
        <v>41</v>
      </c>
      <c r="O29" s="35">
        <v>198</v>
      </c>
      <c r="P29" s="34">
        <v>821</v>
      </c>
      <c r="Q29" s="34">
        <v>6</v>
      </c>
      <c r="R29" s="34">
        <v>42</v>
      </c>
      <c r="S29" s="34">
        <v>27</v>
      </c>
      <c r="T29" s="34">
        <v>18</v>
      </c>
      <c r="U29" s="34">
        <v>123</v>
      </c>
      <c r="V29" s="34">
        <v>1</v>
      </c>
      <c r="W29" s="34">
        <v>4</v>
      </c>
      <c r="X29" s="35">
        <v>0</v>
      </c>
      <c r="Y29" s="34">
        <v>0</v>
      </c>
      <c r="Z29" s="33">
        <v>0</v>
      </c>
      <c r="AA29" s="34">
        <v>2</v>
      </c>
      <c r="AB29" s="39">
        <v>1</v>
      </c>
      <c r="AC29" s="24">
        <f>IFERROR($O29*$O$1+IF($P$1=0,0,$P29/$P$1)+$Q$1*$Q29+$T29*$T$1+IF($U$1=0,0,$U29/$U$1)+$V29*$V$1+IF($X$1=0,0,$X29/$X$1)+$Y29*$Y$1+$Z29*$Z$1+$AA29*$AA$1+$AB29*$AB$1,0)</f>
        <v>134.4</v>
      </c>
      <c r="AD29" s="25">
        <f>IFERROR($AC29/$L29,"-")</f>
        <v>8.4</v>
      </c>
    </row>
    <row r="30" spans="1:30" ht="22" customHeight="1" x14ac:dyDescent="0.3">
      <c r="A30" s="38" t="s">
        <v>124</v>
      </c>
      <c r="B30" s="37" t="s">
        <v>40</v>
      </c>
      <c r="C30" s="37" t="s">
        <v>14</v>
      </c>
      <c r="D30" s="37">
        <v>7</v>
      </c>
      <c r="E30" s="37">
        <v>9</v>
      </c>
      <c r="F30" s="37">
        <v>23</v>
      </c>
      <c r="G30" s="37">
        <v>5</v>
      </c>
      <c r="H30" s="34">
        <v>83</v>
      </c>
      <c r="I30" s="34">
        <v>76</v>
      </c>
      <c r="J30" s="34">
        <v>83</v>
      </c>
      <c r="K30" s="40">
        <v>0.88</v>
      </c>
      <c r="L30" s="36">
        <v>12</v>
      </c>
      <c r="M30" s="36">
        <v>440</v>
      </c>
      <c r="N30" s="36">
        <v>43</v>
      </c>
      <c r="O30" s="35">
        <v>1</v>
      </c>
      <c r="P30" s="34">
        <v>-11</v>
      </c>
      <c r="Q30" s="34">
        <v>0</v>
      </c>
      <c r="R30" s="34">
        <v>0</v>
      </c>
      <c r="S30" s="34">
        <v>59</v>
      </c>
      <c r="T30" s="34">
        <v>31</v>
      </c>
      <c r="U30" s="34">
        <v>475</v>
      </c>
      <c r="V30" s="34">
        <v>2</v>
      </c>
      <c r="W30" s="34">
        <v>19</v>
      </c>
      <c r="X30" s="35">
        <v>0</v>
      </c>
      <c r="Y30" s="34">
        <v>0</v>
      </c>
      <c r="Z30" s="33">
        <v>1</v>
      </c>
      <c r="AA30" s="34">
        <v>1</v>
      </c>
      <c r="AB30" s="39">
        <v>0</v>
      </c>
      <c r="AC30" s="24">
        <f>IFERROR($O30*$O$1+IF($P$1=0,0,$P30/$P$1)+$Q$1*$Q30+$T30*$T$1+IF($U$1=0,0,$U30/$U$1)+$V30*$V$1+IF($X$1=0,0,$X30/$X$1)+$Y30*$Y$1+$Z30*$Z$1+$AA30*$AA$1+$AB30*$AB$1,0)</f>
        <v>60.4</v>
      </c>
      <c r="AD30" s="25">
        <f>IFERROR($AC30/$L30,"-")</f>
        <v>5.0333333333333332</v>
      </c>
    </row>
    <row r="31" spans="1:30" ht="22" customHeight="1" x14ac:dyDescent="0.3">
      <c r="A31" s="38" t="s">
        <v>124</v>
      </c>
      <c r="B31" s="37" t="s">
        <v>39</v>
      </c>
      <c r="C31" s="37" t="s">
        <v>21</v>
      </c>
      <c r="D31" s="37">
        <v>4</v>
      </c>
      <c r="E31" s="37">
        <v>12</v>
      </c>
      <c r="F31" s="37">
        <v>11</v>
      </c>
      <c r="G31" s="37">
        <v>9</v>
      </c>
      <c r="H31" s="34">
        <v>210</v>
      </c>
      <c r="I31" s="34">
        <v>231</v>
      </c>
      <c r="J31" s="34">
        <v>341</v>
      </c>
      <c r="K31" s="40">
        <v>0.06</v>
      </c>
      <c r="L31" s="36">
        <v>16</v>
      </c>
      <c r="M31" s="36">
        <v>398</v>
      </c>
      <c r="N31" s="36">
        <v>36.6</v>
      </c>
      <c r="O31" s="35">
        <v>155</v>
      </c>
      <c r="P31" s="34">
        <v>663</v>
      </c>
      <c r="Q31" s="34">
        <v>1</v>
      </c>
      <c r="R31" s="34">
        <v>21</v>
      </c>
      <c r="S31" s="34">
        <v>35</v>
      </c>
      <c r="T31" s="34">
        <v>24</v>
      </c>
      <c r="U31" s="34">
        <v>151</v>
      </c>
      <c r="V31" s="34">
        <v>1</v>
      </c>
      <c r="W31" s="34">
        <v>9</v>
      </c>
      <c r="X31" s="35">
        <v>0</v>
      </c>
      <c r="Y31" s="34">
        <v>0</v>
      </c>
      <c r="Z31" s="33">
        <v>0</v>
      </c>
      <c r="AA31" s="34">
        <v>1</v>
      </c>
      <c r="AB31" s="39">
        <v>1</v>
      </c>
      <c r="AC31" s="24">
        <f>IFERROR($O31*$O$1+IF($P$1=0,0,$P31/$P$1)+$Q$1*$Q31+$T31*$T$1+IF($U$1=0,0,$U31/$U$1)+$V31*$V$1+IF($X$1=0,0,$X31/$X$1)+$Y31*$Y$1+$Z31*$Z$1+$AA31*$AA$1+$AB31*$AB$1,0)</f>
        <v>91.399999999999991</v>
      </c>
      <c r="AD31" s="25">
        <f>IFERROR($AC31/$L31,"-")</f>
        <v>5.7124999999999995</v>
      </c>
    </row>
    <row r="32" spans="1:30" ht="22" customHeight="1" x14ac:dyDescent="0.3">
      <c r="A32" s="38" t="s">
        <v>174</v>
      </c>
      <c r="B32" s="37" t="s">
        <v>40</v>
      </c>
      <c r="C32" s="37" t="s">
        <v>19</v>
      </c>
      <c r="D32" s="37">
        <v>9</v>
      </c>
      <c r="E32" s="37">
        <v>7</v>
      </c>
      <c r="F32" s="37">
        <v>7</v>
      </c>
      <c r="G32" s="37">
        <v>9</v>
      </c>
      <c r="H32" s="34">
        <v>164</v>
      </c>
      <c r="I32" s="34">
        <v>181</v>
      </c>
      <c r="J32" s="34">
        <v>179</v>
      </c>
      <c r="K32" s="40">
        <v>0.13</v>
      </c>
      <c r="L32" s="36">
        <v>13</v>
      </c>
      <c r="M32" s="36">
        <v>741</v>
      </c>
      <c r="N32" s="36">
        <v>71.5</v>
      </c>
      <c r="O32" s="35">
        <v>0</v>
      </c>
      <c r="P32" s="34">
        <v>0</v>
      </c>
      <c r="Q32" s="34">
        <v>0</v>
      </c>
      <c r="R32" s="34">
        <v>0</v>
      </c>
      <c r="S32" s="34">
        <v>110</v>
      </c>
      <c r="T32" s="34">
        <v>53</v>
      </c>
      <c r="U32" s="34">
        <v>557</v>
      </c>
      <c r="V32" s="34">
        <v>1</v>
      </c>
      <c r="W32" s="34">
        <v>26</v>
      </c>
      <c r="X32" s="35">
        <v>0</v>
      </c>
      <c r="Y32" s="34">
        <v>0</v>
      </c>
      <c r="Z32" s="33">
        <v>0</v>
      </c>
      <c r="AA32" s="34">
        <v>1</v>
      </c>
      <c r="AB32" s="39">
        <v>1</v>
      </c>
      <c r="AC32" s="24">
        <f>IFERROR($O32*$O$1+IF($P$1=0,0,$P32/$P$1)+$Q$1*$Q32+$T32*$T$1+IF($U$1=0,0,$U32/$U$1)+$V32*$V$1+IF($X$1=0,0,$X32/$X$1)+$Y32*$Y$1+$Z32*$Z$1+$AA32*$AA$1+$AB32*$AB$1,0)</f>
        <v>59.7</v>
      </c>
      <c r="AD32" s="25">
        <f>IFERROR($AC32/$L32,"-")</f>
        <v>4.5923076923076929</v>
      </c>
    </row>
    <row r="33" spans="1:30" ht="22" customHeight="1" x14ac:dyDescent="0.3">
      <c r="A33" s="38" t="s">
        <v>252</v>
      </c>
      <c r="B33" s="37" t="s">
        <v>39</v>
      </c>
      <c r="C33" s="37" t="s">
        <v>43</v>
      </c>
      <c r="D33" s="37">
        <v>2</v>
      </c>
      <c r="E33" s="37">
        <v>14</v>
      </c>
      <c r="F33" s="37">
        <v>18</v>
      </c>
      <c r="G33" s="37">
        <v>6</v>
      </c>
      <c r="H33" s="34">
        <v>160</v>
      </c>
      <c r="I33" s="34">
        <v>143</v>
      </c>
      <c r="J33" s="34">
        <v>133</v>
      </c>
      <c r="K33" s="40">
        <v>0.21</v>
      </c>
      <c r="L33" s="36">
        <v>8</v>
      </c>
      <c r="M33" s="36">
        <v>231</v>
      </c>
      <c r="N33" s="36">
        <v>23.3</v>
      </c>
      <c r="O33" s="35">
        <v>66</v>
      </c>
      <c r="P33" s="34">
        <v>185</v>
      </c>
      <c r="Q33" s="34">
        <v>1</v>
      </c>
      <c r="R33" s="34">
        <v>10</v>
      </c>
      <c r="S33" s="34">
        <v>27</v>
      </c>
      <c r="T33" s="34">
        <v>19</v>
      </c>
      <c r="U33" s="34">
        <v>190</v>
      </c>
      <c r="V33" s="34">
        <v>0</v>
      </c>
      <c r="W33" s="34">
        <v>6</v>
      </c>
      <c r="X33" s="35">
        <v>0</v>
      </c>
      <c r="Y33" s="34">
        <v>0</v>
      </c>
      <c r="Z33" s="33">
        <v>0</v>
      </c>
      <c r="AA33" s="34">
        <v>2</v>
      </c>
      <c r="AB33" s="39">
        <v>1</v>
      </c>
      <c r="AC33" s="24">
        <f>IFERROR($O33*$O$1+IF($P$1=0,0,$P33/$P$1)+$Q$1*$Q33+$T33*$T$1+IF($U$1=0,0,$U33/$U$1)+$V33*$V$1+IF($X$1=0,0,$X33/$X$1)+$Y33*$Y$1+$Z33*$Z$1+$AA33*$AA$1+$AB33*$AB$1,0)</f>
        <v>41.5</v>
      </c>
      <c r="AD33" s="25">
        <f>IFERROR($AC33/$L33,"-")</f>
        <v>5.1875</v>
      </c>
    </row>
    <row r="34" spans="1:30" ht="22" customHeight="1" x14ac:dyDescent="0.3">
      <c r="A34" s="38" t="s">
        <v>249</v>
      </c>
      <c r="B34" s="37" t="s">
        <v>40</v>
      </c>
      <c r="C34" s="37" t="s">
        <v>28</v>
      </c>
      <c r="D34" s="37">
        <v>12</v>
      </c>
      <c r="E34" s="37">
        <v>4</v>
      </c>
      <c r="F34" s="37">
        <v>20</v>
      </c>
      <c r="G34" s="37">
        <v>7</v>
      </c>
      <c r="H34" s="34">
        <v>41</v>
      </c>
      <c r="I34" s="34">
        <v>52</v>
      </c>
      <c r="J34" s="34">
        <v>52</v>
      </c>
      <c r="K34" s="40">
        <v>0.96</v>
      </c>
      <c r="L34" s="36">
        <v>16</v>
      </c>
      <c r="M34" s="36">
        <v>738</v>
      </c>
      <c r="N34" s="36">
        <v>70.3</v>
      </c>
      <c r="O34" s="35">
        <v>0</v>
      </c>
      <c r="P34" s="34">
        <v>0</v>
      </c>
      <c r="Q34" s="34">
        <v>0</v>
      </c>
      <c r="R34" s="34">
        <v>0</v>
      </c>
      <c r="S34" s="34">
        <v>66</v>
      </c>
      <c r="T34" s="34">
        <v>38</v>
      </c>
      <c r="U34" s="34">
        <v>446</v>
      </c>
      <c r="V34" s="34">
        <v>3</v>
      </c>
      <c r="W34" s="34">
        <v>23</v>
      </c>
      <c r="X34" s="35">
        <v>0</v>
      </c>
      <c r="Y34" s="34">
        <v>0</v>
      </c>
      <c r="Z34" s="33">
        <v>0</v>
      </c>
      <c r="AA34" s="34">
        <v>0</v>
      </c>
      <c r="AB34" s="39">
        <v>0</v>
      </c>
      <c r="AC34" s="24">
        <f>IFERROR($O34*$O$1+IF($P$1=0,0,$P34/$P$1)+$Q$1*$Q34+$T34*$T$1+IF($U$1=0,0,$U34/$U$1)+$V34*$V$1+IF($X$1=0,0,$X34/$X$1)+$Y34*$Y$1+$Z34*$Z$1+$AA34*$AA$1+$AB34*$AB$1,0)</f>
        <v>62.6</v>
      </c>
      <c r="AD34" s="25">
        <f>IFERROR($AC34/$L34,"-")</f>
        <v>3.9125000000000001</v>
      </c>
    </row>
    <row r="35" spans="1:30" ht="22" customHeight="1" x14ac:dyDescent="0.3">
      <c r="A35" s="38" t="s">
        <v>223</v>
      </c>
      <c r="B35" s="37" t="s">
        <v>40</v>
      </c>
      <c r="C35" s="37" t="s">
        <v>36</v>
      </c>
      <c r="D35" s="37">
        <v>12</v>
      </c>
      <c r="E35" s="37">
        <v>4</v>
      </c>
      <c r="F35" s="37">
        <v>26</v>
      </c>
      <c r="G35" s="37">
        <v>9</v>
      </c>
      <c r="H35" s="34">
        <v>144</v>
      </c>
      <c r="I35" s="34">
        <v>145</v>
      </c>
      <c r="J35" s="34">
        <v>159</v>
      </c>
      <c r="K35" s="40">
        <v>0.34</v>
      </c>
      <c r="L35" s="36">
        <v>16</v>
      </c>
      <c r="M35" s="36">
        <v>879</v>
      </c>
      <c r="N35" s="36">
        <v>83.1</v>
      </c>
      <c r="O35" s="35">
        <v>1</v>
      </c>
      <c r="P35" s="34">
        <v>8</v>
      </c>
      <c r="Q35" s="34">
        <v>0</v>
      </c>
      <c r="R35" s="34">
        <v>0</v>
      </c>
      <c r="S35" s="34">
        <v>98</v>
      </c>
      <c r="T35" s="34">
        <v>66</v>
      </c>
      <c r="U35" s="34">
        <v>825</v>
      </c>
      <c r="V35" s="34">
        <v>3</v>
      </c>
      <c r="W35" s="34">
        <v>42</v>
      </c>
      <c r="X35" s="35">
        <v>123</v>
      </c>
      <c r="Y35" s="34">
        <v>0</v>
      </c>
      <c r="Z35" s="33">
        <v>0</v>
      </c>
      <c r="AA35" s="34">
        <v>0</v>
      </c>
      <c r="AB35" s="39">
        <v>0</v>
      </c>
      <c r="AC35" s="24">
        <f>IFERROR($O35*$O$1+IF($P$1=0,0,$P35/$P$1)+$Q$1*$Q35+$T35*$T$1+IF($U$1=0,0,$U35/$U$1)+$V35*$V$1+IF($X$1=0,0,$X35/$X$1)+$Y35*$Y$1+$Z35*$Z$1+$AA35*$AA$1+$AB35*$AB$1,0)</f>
        <v>101.3</v>
      </c>
      <c r="AD35" s="25">
        <f>IFERROR($AC35/$L35,"-")</f>
        <v>6.3312499999999998</v>
      </c>
    </row>
    <row r="36" spans="1:30" ht="22" customHeight="1" x14ac:dyDescent="0.3">
      <c r="A36" s="38" t="s">
        <v>128</v>
      </c>
      <c r="B36" s="37" t="s">
        <v>40</v>
      </c>
      <c r="C36" s="37" t="s">
        <v>30</v>
      </c>
      <c r="D36" s="37">
        <v>12</v>
      </c>
      <c r="E36" s="37">
        <v>4</v>
      </c>
      <c r="F36" s="37">
        <v>30</v>
      </c>
      <c r="G36" s="37">
        <v>6</v>
      </c>
      <c r="H36" s="34">
        <v>7</v>
      </c>
      <c r="I36" s="34">
        <v>7</v>
      </c>
      <c r="J36" s="34">
        <v>10</v>
      </c>
      <c r="K36" s="40">
        <v>1</v>
      </c>
      <c r="L36" s="36">
        <v>16</v>
      </c>
      <c r="M36" s="36">
        <v>896</v>
      </c>
      <c r="N36" s="36">
        <v>84.6</v>
      </c>
      <c r="O36" s="35">
        <v>0</v>
      </c>
      <c r="P36" s="34">
        <v>0</v>
      </c>
      <c r="Q36" s="34">
        <v>0</v>
      </c>
      <c r="R36" s="34">
        <v>0</v>
      </c>
      <c r="S36" s="34">
        <v>136</v>
      </c>
      <c r="T36" s="34">
        <v>88</v>
      </c>
      <c r="U36" s="34">
        <v>1320</v>
      </c>
      <c r="V36" s="34">
        <v>16</v>
      </c>
      <c r="W36" s="34">
        <v>60</v>
      </c>
      <c r="X36" s="35">
        <v>0</v>
      </c>
      <c r="Y36" s="34">
        <v>0</v>
      </c>
      <c r="Z36" s="33">
        <v>0</v>
      </c>
      <c r="AA36" s="34">
        <v>0</v>
      </c>
      <c r="AB36" s="39">
        <v>0</v>
      </c>
      <c r="AC36" s="24">
        <f>IFERROR($O36*$O$1+IF($P$1=0,0,$P36/$P$1)+$Q$1*$Q36+$T36*$T$1+IF($U$1=0,0,$U36/$U$1)+$V36*$V$1+IF($X$1=0,0,$X36/$X$1)+$Y36*$Y$1+$Z36*$Z$1+$AA36*$AA$1+$AB36*$AB$1,0)</f>
        <v>228</v>
      </c>
      <c r="AD36" s="25">
        <f>IFERROR($AC36/$L36,"-")</f>
        <v>14.25</v>
      </c>
    </row>
    <row r="37" spans="1:30" ht="22" customHeight="1" x14ac:dyDescent="0.3">
      <c r="A37" s="38" t="s">
        <v>194</v>
      </c>
      <c r="B37" s="37" t="s">
        <v>39</v>
      </c>
      <c r="C37" s="37" t="s">
        <v>12</v>
      </c>
      <c r="D37" s="37">
        <v>6</v>
      </c>
      <c r="E37" s="37">
        <v>10</v>
      </c>
      <c r="F37" s="37">
        <v>25</v>
      </c>
      <c r="G37" s="37">
        <v>10</v>
      </c>
      <c r="H37" s="34">
        <v>101</v>
      </c>
      <c r="I37" s="34">
        <v>98</v>
      </c>
      <c r="J37" s="34">
        <v>86</v>
      </c>
      <c r="K37" s="40">
        <v>0.56000000000000005</v>
      </c>
      <c r="L37" s="36">
        <v>16</v>
      </c>
      <c r="M37" s="36">
        <v>234</v>
      </c>
      <c r="N37" s="36">
        <v>21.6</v>
      </c>
      <c r="O37" s="35">
        <v>65</v>
      </c>
      <c r="P37" s="34">
        <v>248</v>
      </c>
      <c r="Q37" s="34">
        <v>1</v>
      </c>
      <c r="R37" s="34">
        <v>9</v>
      </c>
      <c r="S37" s="34">
        <v>37</v>
      </c>
      <c r="T37" s="34">
        <v>30</v>
      </c>
      <c r="U37" s="34">
        <v>225</v>
      </c>
      <c r="V37" s="34">
        <v>1</v>
      </c>
      <c r="W37" s="34">
        <v>8</v>
      </c>
      <c r="X37" s="35">
        <v>0</v>
      </c>
      <c r="Y37" s="34">
        <v>0</v>
      </c>
      <c r="Z37" s="33">
        <v>0</v>
      </c>
      <c r="AA37" s="34">
        <v>1</v>
      </c>
      <c r="AB37" s="39">
        <v>1</v>
      </c>
      <c r="AC37" s="24">
        <f>IFERROR($O37*$O$1+IF($P$1=0,0,$P37/$P$1)+$Q$1*$Q37+$T37*$T$1+IF($U$1=0,0,$U37/$U$1)+$V37*$V$1+IF($X$1=0,0,$X37/$X$1)+$Y37*$Y$1+$Z37*$Z$1+$AA37*$AA$1+$AB37*$AB$1,0)</f>
        <v>57.3</v>
      </c>
      <c r="AD37" s="25">
        <f>IFERROR($AC37/$L37,"-")</f>
        <v>3.5812499999999998</v>
      </c>
    </row>
    <row r="38" spans="1:30" ht="22" customHeight="1" x14ac:dyDescent="0.3">
      <c r="A38" s="38" t="s">
        <v>192</v>
      </c>
      <c r="B38" s="37" t="s">
        <v>40</v>
      </c>
      <c r="C38" s="37" t="s">
        <v>19</v>
      </c>
      <c r="D38" s="37">
        <v>9</v>
      </c>
      <c r="E38" s="37">
        <v>7</v>
      </c>
      <c r="F38" s="37">
        <v>7</v>
      </c>
      <c r="G38" s="37">
        <v>9</v>
      </c>
      <c r="H38" s="34">
        <v>28</v>
      </c>
      <c r="I38" s="34">
        <v>29</v>
      </c>
      <c r="J38" s="34">
        <v>26</v>
      </c>
      <c r="K38" s="40">
        <v>1</v>
      </c>
      <c r="L38" s="36">
        <v>16</v>
      </c>
      <c r="M38" s="36">
        <v>1053</v>
      </c>
      <c r="N38" s="36">
        <v>95</v>
      </c>
      <c r="O38" s="35">
        <v>0</v>
      </c>
      <c r="P38" s="34">
        <v>0</v>
      </c>
      <c r="Q38" s="34">
        <v>0</v>
      </c>
      <c r="R38" s="34">
        <v>0</v>
      </c>
      <c r="S38" s="34">
        <v>127</v>
      </c>
      <c r="T38" s="34">
        <v>76</v>
      </c>
      <c r="U38" s="34">
        <v>1210</v>
      </c>
      <c r="V38" s="34">
        <v>6</v>
      </c>
      <c r="W38" s="34">
        <v>57</v>
      </c>
      <c r="X38" s="35">
        <v>0</v>
      </c>
      <c r="Y38" s="34">
        <v>0</v>
      </c>
      <c r="Z38" s="33">
        <v>0</v>
      </c>
      <c r="AA38" s="34">
        <v>2</v>
      </c>
      <c r="AB38" s="39">
        <v>1</v>
      </c>
      <c r="AC38" s="24">
        <f>IFERROR($O38*$O$1+IF($P$1=0,0,$P38/$P$1)+$Q$1*$Q38+$T38*$T$1+IF($U$1=0,0,$U38/$U$1)+$V38*$V$1+IF($X$1=0,0,$X38/$X$1)+$Y38*$Y$1+$Z38*$Z$1+$AA38*$AA$1+$AB38*$AB$1,0)</f>
        <v>155</v>
      </c>
      <c r="AD38" s="25">
        <f>IFERROR($AC38/$L38,"-")</f>
        <v>9.6875</v>
      </c>
    </row>
    <row r="39" spans="1:30" ht="22" customHeight="1" x14ac:dyDescent="0.3">
      <c r="A39" s="38" t="s">
        <v>154</v>
      </c>
      <c r="B39" s="37" t="s">
        <v>40</v>
      </c>
      <c r="C39" s="37" t="s">
        <v>37</v>
      </c>
      <c r="D39" s="37">
        <v>4</v>
      </c>
      <c r="E39" s="37">
        <v>12</v>
      </c>
      <c r="F39" s="37">
        <v>9</v>
      </c>
      <c r="G39" s="37">
        <v>8</v>
      </c>
      <c r="H39" s="34">
        <v>51</v>
      </c>
      <c r="I39" s="34">
        <v>53</v>
      </c>
      <c r="J39" s="34">
        <v>69</v>
      </c>
      <c r="K39" s="40">
        <v>0.98</v>
      </c>
      <c r="L39" s="36">
        <v>15</v>
      </c>
      <c r="M39" s="36">
        <v>755</v>
      </c>
      <c r="N39" s="36">
        <v>71.599999999999994</v>
      </c>
      <c r="O39" s="35">
        <v>4</v>
      </c>
      <c r="P39" s="34">
        <v>7</v>
      </c>
      <c r="Q39" s="34">
        <v>0</v>
      </c>
      <c r="R39" s="34">
        <v>1</v>
      </c>
      <c r="S39" s="34">
        <v>95</v>
      </c>
      <c r="T39" s="34">
        <v>56</v>
      </c>
      <c r="U39" s="34">
        <v>1169</v>
      </c>
      <c r="V39" s="34">
        <v>6</v>
      </c>
      <c r="W39" s="34">
        <v>35</v>
      </c>
      <c r="X39" s="35">
        <v>0</v>
      </c>
      <c r="Y39" s="34">
        <v>0</v>
      </c>
      <c r="Z39" s="33">
        <v>0</v>
      </c>
      <c r="AA39" s="34">
        <v>0</v>
      </c>
      <c r="AB39" s="39">
        <v>0</v>
      </c>
      <c r="AC39" s="24">
        <f>IFERROR($O39*$O$1+IF($P$1=0,0,$P39/$P$1)+$Q$1*$Q39+$T39*$T$1+IF($U$1=0,0,$U39/$U$1)+$V39*$V$1+IF($X$1=0,0,$X39/$X$1)+$Y39*$Y$1+$Z39*$Z$1+$AA39*$AA$1+$AB39*$AB$1,0)</f>
        <v>153.60000000000002</v>
      </c>
      <c r="AD39" s="25">
        <f>IFERROR($AC39/$L39,"-")</f>
        <v>10.240000000000002</v>
      </c>
    </row>
    <row r="40" spans="1:30" ht="22" customHeight="1" x14ac:dyDescent="0.3">
      <c r="A40" s="38" t="s">
        <v>131</v>
      </c>
      <c r="B40" s="37" t="s">
        <v>39</v>
      </c>
      <c r="C40" s="37" t="s">
        <v>43</v>
      </c>
      <c r="D40" s="37">
        <v>2</v>
      </c>
      <c r="E40" s="37">
        <v>14</v>
      </c>
      <c r="F40" s="37">
        <v>18</v>
      </c>
      <c r="G40" s="37">
        <v>6</v>
      </c>
      <c r="H40" s="34">
        <v>62</v>
      </c>
      <c r="I40" s="34">
        <v>61</v>
      </c>
      <c r="J40" s="34">
        <v>66</v>
      </c>
      <c r="K40" s="40">
        <v>0.92</v>
      </c>
      <c r="L40" s="36">
        <v>11</v>
      </c>
      <c r="M40" s="36">
        <v>345</v>
      </c>
      <c r="N40" s="36">
        <v>34.700000000000003</v>
      </c>
      <c r="O40" s="35">
        <v>134</v>
      </c>
      <c r="P40" s="34">
        <v>494</v>
      </c>
      <c r="Q40" s="34">
        <v>2</v>
      </c>
      <c r="R40" s="34">
        <v>23</v>
      </c>
      <c r="S40" s="34">
        <v>20</v>
      </c>
      <c r="T40" s="34">
        <v>13</v>
      </c>
      <c r="U40" s="34">
        <v>64</v>
      </c>
      <c r="V40" s="34">
        <v>0</v>
      </c>
      <c r="W40" s="34">
        <v>3</v>
      </c>
      <c r="X40" s="35">
        <v>0</v>
      </c>
      <c r="Y40" s="34">
        <v>0</v>
      </c>
      <c r="Z40" s="33">
        <v>0</v>
      </c>
      <c r="AA40" s="34">
        <v>0</v>
      </c>
      <c r="AB40" s="39">
        <v>0</v>
      </c>
      <c r="AC40" s="24">
        <f>IFERROR($O40*$O$1+IF($P$1=0,0,$P40/$P$1)+$Q$1*$Q40+$T40*$T$1+IF($U$1=0,0,$U40/$U$1)+$V40*$V$1+IF($X$1=0,0,$X40/$X$1)+$Y40*$Y$1+$Z40*$Z$1+$AA40*$AA$1+$AB40*$AB$1,0)</f>
        <v>67.8</v>
      </c>
      <c r="AD40" s="25">
        <f>IFERROR($AC40/$L40,"-")</f>
        <v>6.1636363636363631</v>
      </c>
    </row>
    <row r="41" spans="1:30" ht="22" customHeight="1" x14ac:dyDescent="0.3">
      <c r="A41" s="38" t="s">
        <v>197</v>
      </c>
      <c r="B41" s="37" t="s">
        <v>39</v>
      </c>
      <c r="C41" s="37" t="s">
        <v>30</v>
      </c>
      <c r="D41" s="37">
        <v>12</v>
      </c>
      <c r="E41" s="37">
        <v>4</v>
      </c>
      <c r="F41" s="37">
        <v>30</v>
      </c>
      <c r="G41" s="37">
        <v>6</v>
      </c>
      <c r="H41" s="34">
        <v>139</v>
      </c>
      <c r="I41" s="34">
        <v>120</v>
      </c>
      <c r="J41" s="34">
        <v>123</v>
      </c>
      <c r="K41" s="40">
        <v>0.62</v>
      </c>
      <c r="L41" s="36">
        <v>16</v>
      </c>
      <c r="M41" s="36">
        <v>513</v>
      </c>
      <c r="N41" s="36">
        <v>49.8</v>
      </c>
      <c r="O41" s="35">
        <v>155</v>
      </c>
      <c r="P41" s="34">
        <v>534</v>
      </c>
      <c r="Q41" s="34">
        <v>2</v>
      </c>
      <c r="R41" s="34">
        <v>20</v>
      </c>
      <c r="S41" s="34">
        <v>56</v>
      </c>
      <c r="T41" s="34">
        <v>36</v>
      </c>
      <c r="U41" s="34">
        <v>212</v>
      </c>
      <c r="V41" s="34">
        <v>0</v>
      </c>
      <c r="W41" s="34">
        <v>8</v>
      </c>
      <c r="X41" s="35">
        <v>59</v>
      </c>
      <c r="Y41" s="34">
        <v>0</v>
      </c>
      <c r="Z41" s="33">
        <v>0</v>
      </c>
      <c r="AA41" s="34">
        <v>1</v>
      </c>
      <c r="AB41" s="39">
        <v>1</v>
      </c>
      <c r="AC41" s="24">
        <f>IFERROR($O41*$O$1+IF($P$1=0,0,$P41/$P$1)+$Q$1*$Q41+$T41*$T$1+IF($U$1=0,0,$U41/$U$1)+$V41*$V$1+IF($X$1=0,0,$X41/$X$1)+$Y41*$Y$1+$Z41*$Z$1+$AA41*$AA$1+$AB41*$AB$1,0)</f>
        <v>84.600000000000009</v>
      </c>
      <c r="AD41" s="25">
        <f>IFERROR($AC41/$L41,"-")</f>
        <v>5.2875000000000005</v>
      </c>
    </row>
    <row r="42" spans="1:30" ht="22" customHeight="1" x14ac:dyDescent="0.3">
      <c r="A42" s="38" t="s">
        <v>254</v>
      </c>
      <c r="B42" s="37" t="s">
        <v>40</v>
      </c>
      <c r="C42" s="37" t="s">
        <v>9</v>
      </c>
      <c r="D42" s="37">
        <v>11</v>
      </c>
      <c r="E42" s="37">
        <v>5</v>
      </c>
      <c r="F42" s="37">
        <v>2</v>
      </c>
      <c r="G42" s="37">
        <v>10</v>
      </c>
      <c r="H42" s="34">
        <v>175</v>
      </c>
      <c r="I42" s="34">
        <v>184</v>
      </c>
      <c r="J42" s="34">
        <v>210</v>
      </c>
      <c r="K42" s="40">
        <v>0.09</v>
      </c>
      <c r="L42" s="36">
        <v>16</v>
      </c>
      <c r="M42" s="36">
        <v>411</v>
      </c>
      <c r="N42" s="36">
        <v>35.6</v>
      </c>
      <c r="O42" s="35">
        <v>4</v>
      </c>
      <c r="P42" s="34">
        <v>17</v>
      </c>
      <c r="Q42" s="34">
        <v>0</v>
      </c>
      <c r="R42" s="34">
        <v>0</v>
      </c>
      <c r="S42" s="34">
        <v>49</v>
      </c>
      <c r="T42" s="34">
        <v>32</v>
      </c>
      <c r="U42" s="34">
        <v>444</v>
      </c>
      <c r="V42" s="34">
        <v>3</v>
      </c>
      <c r="W42" s="34">
        <v>15</v>
      </c>
      <c r="X42" s="35">
        <v>0</v>
      </c>
      <c r="Y42" s="34">
        <v>0</v>
      </c>
      <c r="Z42" s="33">
        <v>0</v>
      </c>
      <c r="AA42" s="34">
        <v>0</v>
      </c>
      <c r="AB42" s="39">
        <v>0</v>
      </c>
      <c r="AC42" s="24">
        <f>IFERROR($O42*$O$1+IF($P$1=0,0,$P42/$P$1)+$Q$1*$Q42+$T42*$T$1+IF($U$1=0,0,$U42/$U$1)+$V42*$V$1+IF($X$1=0,0,$X42/$X$1)+$Y42*$Y$1+$Z42*$Z$1+$AA42*$AA$1+$AB42*$AB$1,0)</f>
        <v>64.099999999999994</v>
      </c>
      <c r="AD42" s="25">
        <f>IFERROR($AC42/$L42,"-")</f>
        <v>4.0062499999999996</v>
      </c>
    </row>
    <row r="43" spans="1:30" ht="22" customHeight="1" x14ac:dyDescent="0.3">
      <c r="A43" s="38" t="s">
        <v>134</v>
      </c>
      <c r="B43" s="37" t="s">
        <v>39</v>
      </c>
      <c r="C43" s="37" t="s">
        <v>32</v>
      </c>
      <c r="D43" s="37">
        <v>10</v>
      </c>
      <c r="E43" s="37">
        <v>6</v>
      </c>
      <c r="F43" s="37">
        <v>15</v>
      </c>
      <c r="G43" s="37">
        <v>8</v>
      </c>
      <c r="H43" s="34">
        <v>14</v>
      </c>
      <c r="I43" s="34">
        <v>16</v>
      </c>
      <c r="J43" s="34">
        <v>18</v>
      </c>
      <c r="K43" s="40">
        <v>1</v>
      </c>
      <c r="L43" s="36">
        <v>16</v>
      </c>
      <c r="M43" s="36">
        <v>782</v>
      </c>
      <c r="N43" s="36">
        <v>73.8</v>
      </c>
      <c r="O43" s="35">
        <v>392</v>
      </c>
      <c r="P43" s="34">
        <v>1845</v>
      </c>
      <c r="Q43" s="34">
        <v>13</v>
      </c>
      <c r="R43" s="34">
        <v>85</v>
      </c>
      <c r="S43" s="34">
        <v>64</v>
      </c>
      <c r="T43" s="34">
        <v>57</v>
      </c>
      <c r="U43" s="34">
        <v>416</v>
      </c>
      <c r="V43" s="34">
        <v>0</v>
      </c>
      <c r="W43" s="34">
        <v>16</v>
      </c>
      <c r="X43" s="35">
        <v>0</v>
      </c>
      <c r="Y43" s="34">
        <v>0</v>
      </c>
      <c r="Z43" s="33">
        <v>0</v>
      </c>
      <c r="AA43" s="34">
        <v>5</v>
      </c>
      <c r="AB43" s="39">
        <v>5</v>
      </c>
      <c r="AC43" s="24">
        <f>IFERROR($O43*$O$1+IF($P$1=0,0,$P43/$P$1)+$Q$1*$Q43+$T43*$T$1+IF($U$1=0,0,$U43/$U$1)+$V43*$V$1+IF($X$1=0,0,$X43/$X$1)+$Y43*$Y$1+$Z43*$Z$1+$AA43*$AA$1+$AB43*$AB$1,0)</f>
        <v>294.10000000000002</v>
      </c>
      <c r="AD43" s="25">
        <f>IFERROR($AC43/$L43,"-")</f>
        <v>18.381250000000001</v>
      </c>
    </row>
    <row r="44" spans="1:30" ht="22" customHeight="1" x14ac:dyDescent="0.3">
      <c r="A44" s="38" t="s">
        <v>262</v>
      </c>
      <c r="B44" s="37" t="s">
        <v>39</v>
      </c>
      <c r="C44" s="37" t="s">
        <v>17</v>
      </c>
      <c r="D44" s="37">
        <v>3</v>
      </c>
      <c r="E44" s="37">
        <v>13</v>
      </c>
      <c r="F44" s="37">
        <v>16</v>
      </c>
      <c r="G44" s="37">
        <v>8</v>
      </c>
      <c r="H44" s="34">
        <v>264</v>
      </c>
      <c r="I44" s="34">
        <v>180</v>
      </c>
      <c r="J44" s="34">
        <v>173</v>
      </c>
      <c r="K44" s="40">
        <v>0.11</v>
      </c>
      <c r="L44" s="36">
        <v>13</v>
      </c>
      <c r="M44" s="36">
        <v>391</v>
      </c>
      <c r="N44" s="36">
        <v>37.700000000000003</v>
      </c>
      <c r="O44" s="35">
        <v>135</v>
      </c>
      <c r="P44" s="34">
        <v>582</v>
      </c>
      <c r="Q44" s="34">
        <v>4</v>
      </c>
      <c r="R44" s="34">
        <v>23</v>
      </c>
      <c r="S44" s="34">
        <v>31</v>
      </c>
      <c r="T44" s="34">
        <v>23</v>
      </c>
      <c r="U44" s="34">
        <v>124</v>
      </c>
      <c r="V44" s="34">
        <v>0</v>
      </c>
      <c r="W44" s="34">
        <v>6</v>
      </c>
      <c r="X44" s="35">
        <v>0</v>
      </c>
      <c r="Y44" s="34">
        <v>0</v>
      </c>
      <c r="Z44" s="33">
        <v>0</v>
      </c>
      <c r="AA44" s="34">
        <v>2</v>
      </c>
      <c r="AB44" s="39">
        <v>2</v>
      </c>
      <c r="AC44" s="24">
        <f>IFERROR($O44*$O$1+IF($P$1=0,0,$P44/$P$1)+$Q$1*$Q44+$T44*$T$1+IF($U$1=0,0,$U44/$U$1)+$V44*$V$1+IF($X$1=0,0,$X44/$X$1)+$Y44*$Y$1+$Z44*$Z$1+$AA44*$AA$1+$AB44*$AB$1,0)</f>
        <v>90.600000000000009</v>
      </c>
      <c r="AD44" s="25">
        <f>IFERROR($AC44/$L44,"-")</f>
        <v>6.9692307692307702</v>
      </c>
    </row>
    <row r="45" spans="1:30" ht="22" customHeight="1" x14ac:dyDescent="0.3">
      <c r="A45" s="38" t="s">
        <v>183</v>
      </c>
      <c r="B45" s="37" t="s">
        <v>39</v>
      </c>
      <c r="C45" s="37" t="s">
        <v>32</v>
      </c>
      <c r="D45" s="37">
        <v>10</v>
      </c>
      <c r="E45" s="37">
        <v>6</v>
      </c>
      <c r="F45" s="37">
        <v>15</v>
      </c>
      <c r="G45" s="37">
        <v>8</v>
      </c>
      <c r="H45" s="34">
        <v>170</v>
      </c>
      <c r="I45" s="34">
        <v>153</v>
      </c>
      <c r="J45" s="34">
        <v>120</v>
      </c>
      <c r="K45" s="40">
        <v>0.37</v>
      </c>
      <c r="L45" s="36">
        <v>15</v>
      </c>
      <c r="M45" s="36">
        <v>337</v>
      </c>
      <c r="N45" s="36">
        <v>28.7</v>
      </c>
      <c r="O45" s="35">
        <v>57</v>
      </c>
      <c r="P45" s="34">
        <v>329</v>
      </c>
      <c r="Q45" s="34">
        <v>6</v>
      </c>
      <c r="R45" s="34">
        <v>18</v>
      </c>
      <c r="S45" s="34">
        <v>62</v>
      </c>
      <c r="T45" s="34">
        <v>40</v>
      </c>
      <c r="U45" s="34">
        <v>387</v>
      </c>
      <c r="V45" s="34">
        <v>0</v>
      </c>
      <c r="W45" s="34">
        <v>17</v>
      </c>
      <c r="X45" s="35">
        <v>521</v>
      </c>
      <c r="Y45" s="34">
        <v>2</v>
      </c>
      <c r="Z45" s="33">
        <v>0</v>
      </c>
      <c r="AA45" s="34">
        <v>2</v>
      </c>
      <c r="AB45" s="39">
        <v>1</v>
      </c>
      <c r="AC45" s="24">
        <f>IFERROR($O45*$O$1+IF($P$1=0,0,$P45/$P$1)+$Q$1*$Q45+$T45*$T$1+IF($U$1=0,0,$U45/$U$1)+$V45*$V$1+IF($X$1=0,0,$X45/$X$1)+$Y45*$Y$1+$Z45*$Z$1+$AA45*$AA$1+$AB45*$AB$1,0)</f>
        <v>117.60000000000001</v>
      </c>
      <c r="AD45" s="25">
        <f>IFERROR($AC45/$L45,"-")</f>
        <v>7.8400000000000007</v>
      </c>
    </row>
    <row r="46" spans="1:30" ht="22" customHeight="1" x14ac:dyDescent="0.3">
      <c r="A46" s="38" t="s">
        <v>126</v>
      </c>
      <c r="B46" s="37" t="s">
        <v>40</v>
      </c>
      <c r="C46" s="37" t="s">
        <v>8</v>
      </c>
      <c r="D46" s="37">
        <v>12</v>
      </c>
      <c r="E46" s="37">
        <v>4</v>
      </c>
      <c r="F46" s="37">
        <v>32</v>
      </c>
      <c r="G46" s="37">
        <v>7</v>
      </c>
      <c r="H46" s="34">
        <v>10</v>
      </c>
      <c r="I46" s="34">
        <v>11</v>
      </c>
      <c r="J46" s="34">
        <v>8</v>
      </c>
      <c r="K46" s="40">
        <v>1</v>
      </c>
      <c r="L46" s="36">
        <v>16</v>
      </c>
      <c r="M46" s="36">
        <v>1021</v>
      </c>
      <c r="N46" s="36">
        <v>90.5</v>
      </c>
      <c r="O46" s="35">
        <v>0</v>
      </c>
      <c r="P46" s="34">
        <v>0</v>
      </c>
      <c r="Q46" s="34">
        <v>0</v>
      </c>
      <c r="R46" s="34">
        <v>0</v>
      </c>
      <c r="S46" s="34">
        <v>184</v>
      </c>
      <c r="T46" s="34">
        <v>111</v>
      </c>
      <c r="U46" s="34">
        <v>1619</v>
      </c>
      <c r="V46" s="34">
        <v>11</v>
      </c>
      <c r="W46" s="34">
        <v>69</v>
      </c>
      <c r="X46" s="35">
        <v>0</v>
      </c>
      <c r="Y46" s="34">
        <v>0</v>
      </c>
      <c r="Z46" s="33">
        <v>1</v>
      </c>
      <c r="AA46" s="34">
        <v>0</v>
      </c>
      <c r="AB46" s="39">
        <v>0</v>
      </c>
      <c r="AC46" s="24">
        <f>IFERROR($O46*$O$1+IF($P$1=0,0,$P46/$P$1)+$Q$1*$Q46+$T46*$T$1+IF($U$1=0,0,$U46/$U$1)+$V46*$V$1+IF($X$1=0,0,$X46/$X$1)+$Y46*$Y$1+$Z46*$Z$1+$AA46*$AA$1+$AB46*$AB$1,0)</f>
        <v>229.9</v>
      </c>
      <c r="AD46" s="25">
        <f>IFERROR($AC46/$L46,"-")</f>
        <v>14.36875</v>
      </c>
    </row>
    <row r="47" spans="1:30" ht="22" customHeight="1" x14ac:dyDescent="0.3">
      <c r="A47" s="20" t="s">
        <v>209</v>
      </c>
      <c r="B47" s="18" t="s">
        <v>41</v>
      </c>
      <c r="C47" s="18" t="s">
        <v>15</v>
      </c>
      <c r="D47" s="18">
        <v>2</v>
      </c>
      <c r="E47" s="18">
        <v>14</v>
      </c>
      <c r="F47" s="18">
        <v>1</v>
      </c>
      <c r="G47" s="18">
        <v>4</v>
      </c>
      <c r="H47" s="19">
        <v>95</v>
      </c>
      <c r="I47" s="19">
        <v>92</v>
      </c>
      <c r="J47" s="19">
        <v>85</v>
      </c>
      <c r="K47" s="27">
        <v>0.94</v>
      </c>
      <c r="L47" s="26">
        <v>15</v>
      </c>
      <c r="M47" s="26">
        <v>769</v>
      </c>
      <c r="N47" s="26">
        <v>79.599999999999994</v>
      </c>
      <c r="O47" s="21">
        <v>0</v>
      </c>
      <c r="P47" s="19">
        <v>0</v>
      </c>
      <c r="Q47" s="19">
        <v>0</v>
      </c>
      <c r="R47" s="19">
        <v>0</v>
      </c>
      <c r="S47" s="19">
        <v>106</v>
      </c>
      <c r="T47" s="19">
        <v>63</v>
      </c>
      <c r="U47" s="19">
        <v>890</v>
      </c>
      <c r="V47" s="19">
        <v>4</v>
      </c>
      <c r="W47" s="19">
        <v>34</v>
      </c>
      <c r="X47" s="21">
        <v>0</v>
      </c>
      <c r="Y47" s="19">
        <v>0</v>
      </c>
      <c r="Z47" s="22">
        <v>0</v>
      </c>
      <c r="AA47" s="19">
        <v>2</v>
      </c>
      <c r="AB47" s="23">
        <v>0</v>
      </c>
      <c r="AC47" s="24">
        <f>IFERROR($O47*$O$1+IF($P$1=0,0,$P47/$P$1)+$Q$1*$Q47+$T47*$T$1+IF($U$1=0,0,$U47/$U$1)+$V47*$V$1+IF($X$1=0,0,$X47/$X$1)+$Y47*$Y$1+$Z47*$Z$1+$AA47*$AA$1+$AB47*$AB$1,0)</f>
        <v>113</v>
      </c>
      <c r="AD47" s="25">
        <f>IFERROR($AC47/$L47,"-")</f>
        <v>7.5333333333333332</v>
      </c>
    </row>
    <row r="48" spans="1:30" ht="22" customHeight="1" x14ac:dyDescent="0.3">
      <c r="A48" s="38" t="s">
        <v>188</v>
      </c>
      <c r="B48" s="37" t="s">
        <v>39</v>
      </c>
      <c r="C48" s="37" t="s">
        <v>23</v>
      </c>
      <c r="D48" s="37">
        <v>11</v>
      </c>
      <c r="E48" s="37">
        <v>5</v>
      </c>
      <c r="F48" s="37">
        <v>21</v>
      </c>
      <c r="G48" s="37">
        <v>11</v>
      </c>
      <c r="H48" s="34">
        <v>1848</v>
      </c>
      <c r="I48" s="34">
        <v>190</v>
      </c>
      <c r="J48" s="34">
        <v>212</v>
      </c>
      <c r="K48" s="40">
        <v>0.27</v>
      </c>
      <c r="L48" s="36">
        <v>6</v>
      </c>
      <c r="M48" s="36">
        <v>135</v>
      </c>
      <c r="N48" s="36">
        <v>12.2</v>
      </c>
      <c r="O48" s="35">
        <v>62</v>
      </c>
      <c r="P48" s="34">
        <v>219</v>
      </c>
      <c r="Q48" s="34">
        <v>0</v>
      </c>
      <c r="R48" s="34">
        <v>6</v>
      </c>
      <c r="S48" s="34">
        <v>6</v>
      </c>
      <c r="T48" s="34">
        <v>5</v>
      </c>
      <c r="U48" s="34">
        <v>44</v>
      </c>
      <c r="V48" s="34">
        <v>0</v>
      </c>
      <c r="W48" s="34">
        <v>2</v>
      </c>
      <c r="X48" s="35">
        <v>0</v>
      </c>
      <c r="Y48" s="34">
        <v>0</v>
      </c>
      <c r="Z48" s="33">
        <v>0</v>
      </c>
      <c r="AA48" s="34">
        <v>1</v>
      </c>
      <c r="AB48" s="39">
        <v>1</v>
      </c>
      <c r="AC48" s="24">
        <f>IFERROR($O48*$O$1+IF($P$1=0,0,$P48/$P$1)+$Q$1*$Q48+$T48*$T$1+IF($U$1=0,0,$U48/$U$1)+$V48*$V$1+IF($X$1=0,0,$X48/$X$1)+$Y48*$Y$1+$Z48*$Z$1+$AA48*$AA$1+$AB48*$AB$1,0)</f>
        <v>24.299999999999997</v>
      </c>
      <c r="AD48" s="25">
        <f>IFERROR($AC48/$L48,"-")</f>
        <v>4.05</v>
      </c>
    </row>
    <row r="49" spans="1:30" ht="22" customHeight="1" x14ac:dyDescent="0.3">
      <c r="A49" s="38" t="s">
        <v>185</v>
      </c>
      <c r="B49" s="37" t="s">
        <v>39</v>
      </c>
      <c r="C49" s="37" t="s">
        <v>20</v>
      </c>
      <c r="D49" s="37">
        <v>9</v>
      </c>
      <c r="E49" s="37">
        <v>7</v>
      </c>
      <c r="F49" s="37">
        <v>24</v>
      </c>
      <c r="G49" s="37">
        <v>10</v>
      </c>
      <c r="H49" s="34">
        <v>119</v>
      </c>
      <c r="I49" s="34">
        <v>124</v>
      </c>
      <c r="J49" s="34">
        <v>95</v>
      </c>
      <c r="K49" s="40">
        <v>0.45</v>
      </c>
      <c r="L49" s="36">
        <v>3</v>
      </c>
      <c r="M49" s="36">
        <v>68</v>
      </c>
      <c r="N49" s="36">
        <v>6.4</v>
      </c>
      <c r="O49" s="35">
        <v>15</v>
      </c>
      <c r="P49" s="34">
        <v>38</v>
      </c>
      <c r="Q49" s="34">
        <v>0</v>
      </c>
      <c r="R49" s="34">
        <v>2</v>
      </c>
      <c r="S49" s="34">
        <v>6</v>
      </c>
      <c r="T49" s="34">
        <v>5</v>
      </c>
      <c r="U49" s="34">
        <v>34</v>
      </c>
      <c r="V49" s="34">
        <v>0</v>
      </c>
      <c r="W49" s="34">
        <v>4</v>
      </c>
      <c r="X49" s="35">
        <v>0</v>
      </c>
      <c r="Y49" s="34">
        <v>0</v>
      </c>
      <c r="Z49" s="33">
        <v>0</v>
      </c>
      <c r="AA49" s="34">
        <v>0</v>
      </c>
      <c r="AB49" s="39">
        <v>0</v>
      </c>
      <c r="AC49" s="24">
        <f>IFERROR($O49*$O$1+IF($P$1=0,0,$P49/$P$1)+$Q$1*$Q49+$T49*$T$1+IF($U$1=0,0,$U49/$U$1)+$V49*$V$1+IF($X$1=0,0,$X49/$X$1)+$Y49*$Y$1+$Z49*$Z$1+$AA49*$AA$1+$AB49*$AB$1,0)</f>
        <v>7.1999999999999993</v>
      </c>
      <c r="AD49" s="25">
        <f>IFERROR($AC49/$L49,"-")</f>
        <v>2.4</v>
      </c>
    </row>
    <row r="50" spans="1:30" ht="22" customHeight="1" x14ac:dyDescent="0.3">
      <c r="A50" s="38" t="s">
        <v>172</v>
      </c>
      <c r="B50" s="37" t="s">
        <v>40</v>
      </c>
      <c r="C50" s="37" t="s">
        <v>21</v>
      </c>
      <c r="D50" s="37">
        <v>4</v>
      </c>
      <c r="E50" s="37">
        <v>12</v>
      </c>
      <c r="F50" s="37">
        <v>11</v>
      </c>
      <c r="G50" s="37">
        <v>5</v>
      </c>
      <c r="H50" s="34">
        <v>72</v>
      </c>
      <c r="I50" s="34">
        <v>81</v>
      </c>
      <c r="J50" s="34">
        <v>74</v>
      </c>
      <c r="K50" s="40">
        <v>0.93</v>
      </c>
      <c r="L50" s="36">
        <v>15</v>
      </c>
      <c r="M50" s="36">
        <v>812</v>
      </c>
      <c r="N50" s="36">
        <v>74.599999999999994</v>
      </c>
      <c r="O50" s="35">
        <v>0</v>
      </c>
      <c r="P50" s="34">
        <v>0</v>
      </c>
      <c r="Q50" s="34">
        <v>0</v>
      </c>
      <c r="R50" s="34">
        <v>0</v>
      </c>
      <c r="S50" s="34">
        <v>113</v>
      </c>
      <c r="T50" s="34">
        <v>74</v>
      </c>
      <c r="U50" s="34">
        <v>962</v>
      </c>
      <c r="V50" s="34">
        <v>5</v>
      </c>
      <c r="W50" s="34">
        <v>47</v>
      </c>
      <c r="X50" s="35">
        <v>0</v>
      </c>
      <c r="Y50" s="34">
        <v>0</v>
      </c>
      <c r="Z50" s="33">
        <v>0</v>
      </c>
      <c r="AA50" s="34">
        <v>0</v>
      </c>
      <c r="AB50" s="39">
        <v>0</v>
      </c>
      <c r="AC50" s="24">
        <f>IFERROR($O50*$O$1+IF($P$1=0,0,$P50/$P$1)+$Q$1*$Q50+$T50*$T$1+IF($U$1=0,0,$U50/$U$1)+$V50*$V$1+IF($X$1=0,0,$X50/$X$1)+$Y50*$Y$1+$Z50*$Z$1+$AA50*$AA$1+$AB50*$AB$1,0)</f>
        <v>126.2</v>
      </c>
      <c r="AD50" s="25">
        <f>IFERROR($AC50/$L50,"-")</f>
        <v>8.413333333333334</v>
      </c>
    </row>
    <row r="51" spans="1:30" ht="22" customHeight="1" x14ac:dyDescent="0.3">
      <c r="A51" s="38" t="s">
        <v>121</v>
      </c>
      <c r="B51" s="37" t="s">
        <v>39</v>
      </c>
      <c r="C51" s="37" t="s">
        <v>28</v>
      </c>
      <c r="D51" s="37">
        <v>12</v>
      </c>
      <c r="E51" s="37">
        <v>4</v>
      </c>
      <c r="F51" s="37">
        <v>20</v>
      </c>
      <c r="G51" s="37">
        <v>7</v>
      </c>
      <c r="H51" s="34">
        <v>4</v>
      </c>
      <c r="I51" s="34">
        <v>4</v>
      </c>
      <c r="J51" s="34">
        <v>5</v>
      </c>
      <c r="K51" s="40">
        <v>1</v>
      </c>
      <c r="L51" s="36">
        <v>16</v>
      </c>
      <c r="M51" s="36">
        <v>687</v>
      </c>
      <c r="N51" s="36">
        <v>65.400000000000006</v>
      </c>
      <c r="O51" s="35">
        <v>246</v>
      </c>
      <c r="P51" s="34">
        <v>1139</v>
      </c>
      <c r="Q51" s="34">
        <v>9</v>
      </c>
      <c r="R51" s="34">
        <v>58</v>
      </c>
      <c r="S51" s="34">
        <v>55</v>
      </c>
      <c r="T51" s="34">
        <v>42</v>
      </c>
      <c r="U51" s="34">
        <v>427</v>
      </c>
      <c r="V51" s="34">
        <v>4</v>
      </c>
      <c r="W51" s="34">
        <v>17</v>
      </c>
      <c r="X51" s="35">
        <v>0</v>
      </c>
      <c r="Y51" s="34">
        <v>0</v>
      </c>
      <c r="Z51" s="33">
        <v>0</v>
      </c>
      <c r="AA51" s="34">
        <v>3</v>
      </c>
      <c r="AB51" s="39">
        <v>2</v>
      </c>
      <c r="AC51" s="24">
        <f>IFERROR($O51*$O$1+IF($P$1=0,0,$P51/$P$1)+$Q$1*$Q51+$T51*$T$1+IF($U$1=0,0,$U51/$U$1)+$V51*$V$1+IF($X$1=0,0,$X51/$X$1)+$Y51*$Y$1+$Z51*$Z$1+$AA51*$AA$1+$AB51*$AB$1,0)</f>
        <v>230.60000000000002</v>
      </c>
      <c r="AD51" s="25">
        <f>IFERROR($AC51/$L51,"-")</f>
        <v>14.412500000000001</v>
      </c>
    </row>
    <row r="52" spans="1:30" ht="22" customHeight="1" x14ac:dyDescent="0.3">
      <c r="A52" s="38" t="s">
        <v>218</v>
      </c>
      <c r="B52" s="37" t="s">
        <v>40</v>
      </c>
      <c r="C52" s="37" t="s">
        <v>34</v>
      </c>
      <c r="D52" s="37">
        <v>5</v>
      </c>
      <c r="E52" s="37">
        <v>11</v>
      </c>
      <c r="F52" s="37">
        <v>10</v>
      </c>
      <c r="G52" s="37">
        <v>7</v>
      </c>
      <c r="H52" s="34">
        <v>90</v>
      </c>
      <c r="I52" s="34">
        <v>117</v>
      </c>
      <c r="J52" s="34">
        <v>106</v>
      </c>
      <c r="K52" s="40">
        <v>0.75</v>
      </c>
      <c r="L52" s="36">
        <v>16</v>
      </c>
      <c r="M52" s="36">
        <v>760</v>
      </c>
      <c r="N52" s="36">
        <v>71.2</v>
      </c>
      <c r="O52" s="35">
        <v>3</v>
      </c>
      <c r="P52" s="34">
        <v>14</v>
      </c>
      <c r="Q52" s="34">
        <v>0</v>
      </c>
      <c r="R52" s="34">
        <v>1</v>
      </c>
      <c r="S52" s="34">
        <v>91</v>
      </c>
      <c r="T52" s="34">
        <v>62</v>
      </c>
      <c r="U52" s="34">
        <v>778</v>
      </c>
      <c r="V52" s="34">
        <v>7</v>
      </c>
      <c r="W52" s="34">
        <v>39</v>
      </c>
      <c r="X52" s="35">
        <v>100</v>
      </c>
      <c r="Y52" s="34">
        <v>0</v>
      </c>
      <c r="Z52" s="33">
        <v>0</v>
      </c>
      <c r="AA52" s="34">
        <v>1</v>
      </c>
      <c r="AB52" s="39">
        <v>1</v>
      </c>
      <c r="AC52" s="24">
        <f>IFERROR($O52*$O$1+IF($P$1=0,0,$P52/$P$1)+$Q$1*$Q52+$T52*$T$1+IF($U$1=0,0,$U52/$U$1)+$V52*$V$1+IF($X$1=0,0,$X52/$X$1)+$Y52*$Y$1+$Z52*$Z$1+$AA52*$AA$1+$AB52*$AB$1,0)</f>
        <v>119.2</v>
      </c>
      <c r="AD52" s="25">
        <f>IFERROR($AC52/$L52,"-")</f>
        <v>7.45</v>
      </c>
    </row>
    <row r="53" spans="1:30" ht="22" customHeight="1" x14ac:dyDescent="0.3">
      <c r="A53" s="38" t="s">
        <v>175</v>
      </c>
      <c r="B53" s="37" t="s">
        <v>40</v>
      </c>
      <c r="C53" s="37" t="s">
        <v>8</v>
      </c>
      <c r="D53" s="37">
        <v>12</v>
      </c>
      <c r="E53" s="37">
        <v>4</v>
      </c>
      <c r="F53" s="37">
        <v>32</v>
      </c>
      <c r="G53" s="37">
        <v>7</v>
      </c>
      <c r="H53" s="34">
        <v>39</v>
      </c>
      <c r="I53" s="34">
        <v>33</v>
      </c>
      <c r="J53" s="34">
        <v>34</v>
      </c>
      <c r="K53" s="40">
        <v>1</v>
      </c>
      <c r="L53" s="36">
        <v>16</v>
      </c>
      <c r="M53" s="36">
        <v>1000</v>
      </c>
      <c r="N53" s="36">
        <v>88.7</v>
      </c>
      <c r="O53" s="35">
        <v>8</v>
      </c>
      <c r="P53" s="34">
        <v>44</v>
      </c>
      <c r="Q53" s="34">
        <v>0</v>
      </c>
      <c r="R53" s="34">
        <v>3</v>
      </c>
      <c r="S53" s="34">
        <v>141</v>
      </c>
      <c r="T53" s="34">
        <v>101</v>
      </c>
      <c r="U53" s="34">
        <v>1404</v>
      </c>
      <c r="V53" s="34">
        <v>9</v>
      </c>
      <c r="W53" s="34">
        <v>69</v>
      </c>
      <c r="X53" s="35">
        <v>65</v>
      </c>
      <c r="Y53" s="34">
        <v>0</v>
      </c>
      <c r="Z53" s="33">
        <v>1</v>
      </c>
      <c r="AA53" s="34">
        <v>1</v>
      </c>
      <c r="AB53" s="39">
        <v>0</v>
      </c>
      <c r="AC53" s="24">
        <f>IFERROR($O53*$O$1+IF($P$1=0,0,$P53/$P$1)+$Q$1*$Q53+$T53*$T$1+IF($U$1=0,0,$U53/$U$1)+$V53*$V$1+IF($X$1=0,0,$X53/$X$1)+$Y53*$Y$1+$Z53*$Z$1+$AA53*$AA$1+$AB53*$AB$1,0)</f>
        <v>200.8</v>
      </c>
      <c r="AD53" s="25">
        <f>IFERROR($AC53/$L53,"-")</f>
        <v>12.55</v>
      </c>
    </row>
    <row r="54" spans="1:30" ht="22" customHeight="1" x14ac:dyDescent="0.3">
      <c r="A54" s="38" t="s">
        <v>151</v>
      </c>
      <c r="B54" s="37" t="s">
        <v>39</v>
      </c>
      <c r="C54" s="37" t="s">
        <v>9</v>
      </c>
      <c r="D54" s="37">
        <v>11</v>
      </c>
      <c r="E54" s="37">
        <v>5</v>
      </c>
      <c r="F54" s="37">
        <v>2</v>
      </c>
      <c r="G54" s="37">
        <v>10</v>
      </c>
      <c r="H54" s="34">
        <v>31</v>
      </c>
      <c r="I54" s="34">
        <v>27</v>
      </c>
      <c r="J54" s="34">
        <v>30</v>
      </c>
      <c r="K54" s="40">
        <v>0.99</v>
      </c>
      <c r="L54" s="36">
        <v>16</v>
      </c>
      <c r="M54" s="36">
        <v>647</v>
      </c>
      <c r="N54" s="36">
        <v>61.2</v>
      </c>
      <c r="O54" s="35">
        <v>255</v>
      </c>
      <c r="P54" s="34">
        <v>1106</v>
      </c>
      <c r="Q54" s="34">
        <v>4</v>
      </c>
      <c r="R54" s="34">
        <v>53</v>
      </c>
      <c r="S54" s="34">
        <v>19</v>
      </c>
      <c r="T54" s="34">
        <v>11</v>
      </c>
      <c r="U54" s="34">
        <v>111</v>
      </c>
      <c r="V54" s="34">
        <v>1</v>
      </c>
      <c r="W54" s="34">
        <v>2</v>
      </c>
      <c r="X54" s="35">
        <v>0</v>
      </c>
      <c r="Y54" s="34">
        <v>0</v>
      </c>
      <c r="Z54" s="33">
        <v>0</v>
      </c>
      <c r="AA54" s="34">
        <v>2</v>
      </c>
      <c r="AB54" s="39">
        <v>2</v>
      </c>
      <c r="AC54" s="24">
        <f>IFERROR($O54*$O$1+IF($P$1=0,0,$P54/$P$1)+$Q$1*$Q54+$T54*$T$1+IF($U$1=0,0,$U54/$U$1)+$V54*$V$1+IF($X$1=0,0,$X54/$X$1)+$Y54*$Y$1+$Z54*$Z$1+$AA54*$AA$1+$AB54*$AB$1,0)</f>
        <v>147.69999999999999</v>
      </c>
      <c r="AD54" s="25">
        <f>IFERROR($AC54/$L54,"-")</f>
        <v>9.2312499999999993</v>
      </c>
    </row>
    <row r="55" spans="1:30" ht="22" customHeight="1" x14ac:dyDescent="0.3">
      <c r="A55" s="38" t="s">
        <v>179</v>
      </c>
      <c r="B55" s="37" t="s">
        <v>39</v>
      </c>
      <c r="C55" s="37" t="s">
        <v>35</v>
      </c>
      <c r="D55" s="37">
        <v>9</v>
      </c>
      <c r="E55" s="37">
        <v>7</v>
      </c>
      <c r="F55" s="37">
        <v>4</v>
      </c>
      <c r="G55" s="37">
        <v>8</v>
      </c>
      <c r="H55" s="34">
        <v>184</v>
      </c>
      <c r="I55" s="34">
        <v>300</v>
      </c>
      <c r="J55" s="34">
        <v>300</v>
      </c>
      <c r="K55" s="40">
        <v>0.15</v>
      </c>
      <c r="L55" s="36">
        <v>14</v>
      </c>
      <c r="M55" s="36">
        <v>548</v>
      </c>
      <c r="N55" s="36">
        <v>51.6</v>
      </c>
      <c r="O55" s="35">
        <v>141</v>
      </c>
      <c r="P55" s="34">
        <v>525</v>
      </c>
      <c r="Q55" s="34">
        <v>2</v>
      </c>
      <c r="R55" s="34">
        <v>24</v>
      </c>
      <c r="S55" s="34">
        <v>90</v>
      </c>
      <c r="T55" s="34">
        <v>66</v>
      </c>
      <c r="U55" s="34">
        <v>501</v>
      </c>
      <c r="V55" s="34">
        <v>1</v>
      </c>
      <c r="W55" s="34">
        <v>25</v>
      </c>
      <c r="X55" s="35">
        <v>5</v>
      </c>
      <c r="Y55" s="34">
        <v>0</v>
      </c>
      <c r="Z55" s="33">
        <v>1</v>
      </c>
      <c r="AA55" s="34">
        <v>3</v>
      </c>
      <c r="AB55" s="39">
        <v>0</v>
      </c>
      <c r="AC55" s="24">
        <f>IFERROR($O55*$O$1+IF($P$1=0,0,$P55/$P$1)+$Q$1*$Q55+$T55*$T$1+IF($U$1=0,0,$U55/$U$1)+$V55*$V$1+IF($X$1=0,0,$X55/$X$1)+$Y55*$Y$1+$Z55*$Z$1+$AA55*$AA$1+$AB55*$AB$1,0)</f>
        <v>122.6</v>
      </c>
      <c r="AD55" s="25">
        <f>IFERROR($AC55/$L55,"-")</f>
        <v>8.7571428571428562</v>
      </c>
    </row>
    <row r="56" spans="1:30" ht="22" customHeight="1" x14ac:dyDescent="0.3">
      <c r="A56" s="38" t="s">
        <v>133</v>
      </c>
      <c r="B56" s="37" t="s">
        <v>39</v>
      </c>
      <c r="C56" s="37" t="s">
        <v>11</v>
      </c>
      <c r="D56" s="37">
        <v>10</v>
      </c>
      <c r="E56" s="37">
        <v>5</v>
      </c>
      <c r="F56" s="37">
        <v>17</v>
      </c>
      <c r="G56" s="37">
        <v>7</v>
      </c>
      <c r="H56" s="34">
        <v>81</v>
      </c>
      <c r="I56" s="34">
        <v>70</v>
      </c>
      <c r="J56" s="34">
        <v>60</v>
      </c>
      <c r="K56" s="40">
        <v>0.87</v>
      </c>
      <c r="L56" s="36">
        <v>13</v>
      </c>
      <c r="M56" s="36">
        <v>509</v>
      </c>
      <c r="N56" s="36">
        <v>47.9</v>
      </c>
      <c r="O56" s="35">
        <v>168</v>
      </c>
      <c r="P56" s="34">
        <v>680</v>
      </c>
      <c r="Q56" s="34">
        <v>5</v>
      </c>
      <c r="R56" s="34">
        <v>32</v>
      </c>
      <c r="S56" s="34">
        <v>59</v>
      </c>
      <c r="T56" s="34">
        <v>43</v>
      </c>
      <c r="U56" s="34">
        <v>349</v>
      </c>
      <c r="V56" s="34">
        <v>2</v>
      </c>
      <c r="W56" s="34">
        <v>13</v>
      </c>
      <c r="X56" s="35">
        <v>0</v>
      </c>
      <c r="Y56" s="34">
        <v>0</v>
      </c>
      <c r="Z56" s="33">
        <v>0</v>
      </c>
      <c r="AA56" s="34">
        <v>0</v>
      </c>
      <c r="AB56" s="39">
        <v>0</v>
      </c>
      <c r="AC56" s="24">
        <f>IFERROR($O56*$O$1+IF($P$1=0,0,$P56/$P$1)+$Q$1*$Q56+$T56*$T$1+IF($U$1=0,0,$U56/$U$1)+$V56*$V$1+IF($X$1=0,0,$X56/$X$1)+$Y56*$Y$1+$Z56*$Z$1+$AA56*$AA$1+$AB56*$AB$1,0)</f>
        <v>144.9</v>
      </c>
      <c r="AD56" s="25">
        <f>IFERROR($AC56/$L56,"-")</f>
        <v>11.146153846153847</v>
      </c>
    </row>
    <row r="57" spans="1:30" ht="22" customHeight="1" x14ac:dyDescent="0.3">
      <c r="A57" s="20" t="s">
        <v>169</v>
      </c>
      <c r="B57" s="18" t="s">
        <v>41</v>
      </c>
      <c r="C57" s="18" t="s">
        <v>24</v>
      </c>
      <c r="D57" s="18">
        <v>7</v>
      </c>
      <c r="E57" s="18">
        <v>8</v>
      </c>
      <c r="F57" s="18">
        <v>19</v>
      </c>
      <c r="G57" s="18">
        <v>5</v>
      </c>
      <c r="H57" s="19">
        <v>48</v>
      </c>
      <c r="I57" s="19">
        <v>47</v>
      </c>
      <c r="J57" s="19">
        <v>45</v>
      </c>
      <c r="K57" s="27">
        <v>1</v>
      </c>
      <c r="L57" s="26">
        <v>16</v>
      </c>
      <c r="M57" s="26">
        <v>1067</v>
      </c>
      <c r="N57" s="26">
        <v>96.6</v>
      </c>
      <c r="O57" s="21">
        <v>0</v>
      </c>
      <c r="P57" s="19">
        <v>0</v>
      </c>
      <c r="Q57" s="19">
        <v>0</v>
      </c>
      <c r="R57" s="19">
        <v>0</v>
      </c>
      <c r="S57" s="19">
        <v>123</v>
      </c>
      <c r="T57" s="19">
        <v>84</v>
      </c>
      <c r="U57" s="19">
        <v>1008</v>
      </c>
      <c r="V57" s="19">
        <v>6</v>
      </c>
      <c r="W57" s="19">
        <v>56</v>
      </c>
      <c r="X57" s="21">
        <v>0</v>
      </c>
      <c r="Y57" s="19">
        <v>0</v>
      </c>
      <c r="Z57" s="22">
        <v>0</v>
      </c>
      <c r="AA57" s="19">
        <v>1</v>
      </c>
      <c r="AB57" s="23">
        <v>0</v>
      </c>
      <c r="AC57" s="24">
        <f>IFERROR($O57*$O$1+IF($P$1=0,0,$P57/$P$1)+$Q$1*$Q57+$T57*$T$1+IF($U$1=0,0,$U57/$U$1)+$V57*$V$1+IF($X$1=0,0,$X57/$X$1)+$Y57*$Y$1+$Z57*$Z$1+$AA57*$AA$1+$AB57*$AB$1,0)</f>
        <v>136.80000000000001</v>
      </c>
      <c r="AD57" s="25">
        <f>IFERROR($AC57/$L57,"-")</f>
        <v>8.5500000000000007</v>
      </c>
    </row>
    <row r="58" spans="1:30" ht="22" customHeight="1" x14ac:dyDescent="0.3">
      <c r="A58" s="38" t="s">
        <v>167</v>
      </c>
      <c r="B58" s="37" t="s">
        <v>40</v>
      </c>
      <c r="C58" s="37" t="s">
        <v>25</v>
      </c>
      <c r="D58" s="37">
        <v>11</v>
      </c>
      <c r="E58" s="37">
        <v>5</v>
      </c>
      <c r="F58" s="37">
        <v>8</v>
      </c>
      <c r="G58" s="37">
        <v>9</v>
      </c>
      <c r="H58" s="34">
        <v>53</v>
      </c>
      <c r="I58" s="34">
        <v>49</v>
      </c>
      <c r="J58" s="34">
        <v>46</v>
      </c>
      <c r="K58" s="40">
        <v>0.99</v>
      </c>
      <c r="L58" s="36">
        <v>16</v>
      </c>
      <c r="M58" s="36">
        <v>924</v>
      </c>
      <c r="N58" s="36">
        <v>84.5</v>
      </c>
      <c r="O58" s="35">
        <v>5</v>
      </c>
      <c r="P58" s="34">
        <v>30</v>
      </c>
      <c r="Q58" s="34">
        <v>0</v>
      </c>
      <c r="R58" s="34">
        <v>1</v>
      </c>
      <c r="S58" s="34">
        <v>144</v>
      </c>
      <c r="T58" s="34">
        <v>99</v>
      </c>
      <c r="U58" s="34">
        <v>1331</v>
      </c>
      <c r="V58" s="34">
        <v>4</v>
      </c>
      <c r="W58" s="34">
        <v>58</v>
      </c>
      <c r="X58" s="35">
        <v>0</v>
      </c>
      <c r="Y58" s="34">
        <v>0</v>
      </c>
      <c r="Z58" s="33">
        <v>0</v>
      </c>
      <c r="AA58" s="34">
        <v>1</v>
      </c>
      <c r="AB58" s="39">
        <v>0</v>
      </c>
      <c r="AC58" s="24">
        <f>IFERROR($O58*$O$1+IF($P$1=0,0,$P58/$P$1)+$Q$1*$Q58+$T58*$T$1+IF($U$1=0,0,$U58/$U$1)+$V58*$V$1+IF($X$1=0,0,$X58/$X$1)+$Y58*$Y$1+$Z58*$Z$1+$AA58*$AA$1+$AB58*$AB$1,0)</f>
        <v>160.1</v>
      </c>
      <c r="AD58" s="25">
        <f>IFERROR($AC58/$L58,"-")</f>
        <v>10.00625</v>
      </c>
    </row>
    <row r="59" spans="1:30" ht="22" customHeight="1" x14ac:dyDescent="0.3">
      <c r="A59" s="38" t="s">
        <v>216</v>
      </c>
      <c r="B59" s="37" t="s">
        <v>40</v>
      </c>
      <c r="C59" s="37" t="s">
        <v>15</v>
      </c>
      <c r="D59" s="37">
        <v>2</v>
      </c>
      <c r="E59" s="37">
        <v>14</v>
      </c>
      <c r="F59" s="37">
        <v>1</v>
      </c>
      <c r="G59" s="37">
        <v>4</v>
      </c>
      <c r="H59" s="34">
        <v>226</v>
      </c>
      <c r="I59" s="34">
        <v>251</v>
      </c>
      <c r="J59" s="34">
        <v>344</v>
      </c>
      <c r="K59" s="40">
        <v>0.02</v>
      </c>
      <c r="L59" s="36">
        <v>12</v>
      </c>
      <c r="M59" s="36">
        <v>557</v>
      </c>
      <c r="N59" s="36">
        <v>51.5</v>
      </c>
      <c r="O59" s="35">
        <v>0</v>
      </c>
      <c r="P59" s="34">
        <v>0</v>
      </c>
      <c r="Q59" s="34">
        <v>0</v>
      </c>
      <c r="R59" s="34">
        <v>0</v>
      </c>
      <c r="S59" s="34">
        <v>74</v>
      </c>
      <c r="T59" s="34">
        <v>51</v>
      </c>
      <c r="U59" s="34">
        <v>556</v>
      </c>
      <c r="V59" s="34">
        <v>2</v>
      </c>
      <c r="W59" s="34">
        <v>28</v>
      </c>
      <c r="X59" s="35">
        <v>0</v>
      </c>
      <c r="Y59" s="34">
        <v>0</v>
      </c>
      <c r="Z59" s="33">
        <v>1</v>
      </c>
      <c r="AA59" s="34">
        <v>0</v>
      </c>
      <c r="AB59" s="39">
        <v>0</v>
      </c>
      <c r="AC59" s="24">
        <f>IFERROR($O59*$O$1+IF($P$1=0,0,$P59/$P$1)+$Q$1*$Q59+$T59*$T$1+IF($U$1=0,0,$U59/$U$1)+$V59*$V$1+IF($X$1=0,0,$X59/$X$1)+$Y59*$Y$1+$Z59*$Z$1+$AA59*$AA$1+$AB59*$AB$1,0)</f>
        <v>69.599999999999994</v>
      </c>
      <c r="AD59" s="25">
        <f>IFERROR($AC59/$L59,"-")</f>
        <v>5.8</v>
      </c>
    </row>
    <row r="60" spans="1:30" ht="22" customHeight="1" x14ac:dyDescent="0.3">
      <c r="A60" s="38" t="s">
        <v>248</v>
      </c>
      <c r="B60" s="37" t="s">
        <v>39</v>
      </c>
      <c r="C60" s="37" t="s">
        <v>42</v>
      </c>
      <c r="D60" s="37">
        <v>7</v>
      </c>
      <c r="E60" s="37">
        <v>9</v>
      </c>
      <c r="F60" s="37">
        <v>27</v>
      </c>
      <c r="G60" s="37">
        <v>11</v>
      </c>
      <c r="H60" s="34">
        <v>120</v>
      </c>
      <c r="I60" s="34">
        <v>91</v>
      </c>
      <c r="J60" s="34">
        <v>108</v>
      </c>
      <c r="K60" s="40">
        <v>0.57999999999999996</v>
      </c>
      <c r="L60" s="36">
        <v>16</v>
      </c>
      <c r="M60" s="36">
        <v>382</v>
      </c>
      <c r="N60" s="36">
        <v>36.4</v>
      </c>
      <c r="O60" s="35">
        <v>148</v>
      </c>
      <c r="P60" s="34">
        <v>607</v>
      </c>
      <c r="Q60" s="34">
        <v>8</v>
      </c>
      <c r="R60" s="34">
        <v>34</v>
      </c>
      <c r="S60" s="34">
        <v>14</v>
      </c>
      <c r="T60" s="34">
        <v>9</v>
      </c>
      <c r="U60" s="34">
        <v>87</v>
      </c>
      <c r="V60" s="34">
        <v>0</v>
      </c>
      <c r="W60" s="34">
        <v>4</v>
      </c>
      <c r="X60" s="35">
        <v>0</v>
      </c>
      <c r="Y60" s="34">
        <v>0</v>
      </c>
      <c r="Z60" s="33">
        <v>0</v>
      </c>
      <c r="AA60" s="34">
        <v>3</v>
      </c>
      <c r="AB60" s="39">
        <v>2</v>
      </c>
      <c r="AC60" s="24">
        <f>IFERROR($O60*$O$1+IF($P$1=0,0,$P60/$P$1)+$Q$1*$Q60+$T60*$T$1+IF($U$1=0,0,$U60/$U$1)+$V60*$V$1+IF($X$1=0,0,$X60/$X$1)+$Y60*$Y$1+$Z60*$Z$1+$AA60*$AA$1+$AB60*$AB$1,0)</f>
        <v>113.4</v>
      </c>
      <c r="AD60" s="25">
        <f>IFERROR($AC60/$L60,"-")</f>
        <v>7.0875000000000004</v>
      </c>
    </row>
    <row r="61" spans="1:30" ht="22" customHeight="1" x14ac:dyDescent="0.3">
      <c r="A61" s="38" t="s">
        <v>156</v>
      </c>
      <c r="B61" s="37" t="s">
        <v>39</v>
      </c>
      <c r="C61" s="37" t="s">
        <v>25</v>
      </c>
      <c r="D61" s="37">
        <v>11</v>
      </c>
      <c r="E61" s="37">
        <v>5</v>
      </c>
      <c r="F61" s="37">
        <v>8</v>
      </c>
      <c r="G61" s="37">
        <v>9</v>
      </c>
      <c r="H61" s="34">
        <v>98</v>
      </c>
      <c r="I61" s="34">
        <v>80</v>
      </c>
      <c r="J61" s="34">
        <v>79</v>
      </c>
      <c r="K61" s="40">
        <v>0.77</v>
      </c>
      <c r="L61" s="36">
        <v>15</v>
      </c>
      <c r="M61" s="36">
        <v>615</v>
      </c>
      <c r="N61" s="36">
        <v>56.3</v>
      </c>
      <c r="O61" s="35">
        <v>223</v>
      </c>
      <c r="P61" s="34">
        <v>860</v>
      </c>
      <c r="Q61" s="34">
        <v>7</v>
      </c>
      <c r="R61" s="34">
        <v>43</v>
      </c>
      <c r="S61" s="34">
        <v>53</v>
      </c>
      <c r="T61" s="34">
        <v>34</v>
      </c>
      <c r="U61" s="34">
        <v>322</v>
      </c>
      <c r="V61" s="34">
        <v>1</v>
      </c>
      <c r="W61" s="34">
        <v>14</v>
      </c>
      <c r="X61" s="35">
        <v>0</v>
      </c>
      <c r="Y61" s="34">
        <v>0</v>
      </c>
      <c r="Z61" s="33">
        <v>0</v>
      </c>
      <c r="AA61" s="34">
        <v>5</v>
      </c>
      <c r="AB61" s="39">
        <v>1</v>
      </c>
      <c r="AC61" s="24">
        <f>IFERROR($O61*$O$1+IF($P$1=0,0,$P61/$P$1)+$Q$1*$Q61+$T61*$T$1+IF($U$1=0,0,$U61/$U$1)+$V61*$V$1+IF($X$1=0,0,$X61/$X$1)+$Y61*$Y$1+$Z61*$Z$1+$AA61*$AA$1+$AB61*$AB$1,0)</f>
        <v>164.2</v>
      </c>
      <c r="AD61" s="25">
        <f>IFERROR($AC61/$L61,"-")</f>
        <v>10.946666666666665</v>
      </c>
    </row>
    <row r="62" spans="1:30" ht="22" customHeight="1" x14ac:dyDescent="0.3">
      <c r="A62" s="38" t="s">
        <v>247</v>
      </c>
      <c r="B62" s="37" t="s">
        <v>40</v>
      </c>
      <c r="C62" s="37" t="s">
        <v>13</v>
      </c>
      <c r="D62" s="37">
        <v>11</v>
      </c>
      <c r="E62" s="37">
        <v>5</v>
      </c>
      <c r="F62" s="37">
        <v>22</v>
      </c>
      <c r="G62" s="37">
        <v>9</v>
      </c>
      <c r="H62" s="34">
        <v>82</v>
      </c>
      <c r="I62" s="34">
        <v>83</v>
      </c>
      <c r="J62" s="34">
        <v>77</v>
      </c>
      <c r="K62" s="40">
        <v>0.89</v>
      </c>
      <c r="L62" s="36">
        <v>16</v>
      </c>
      <c r="M62" s="36">
        <v>633</v>
      </c>
      <c r="N62" s="36">
        <v>59.8</v>
      </c>
      <c r="O62" s="35">
        <v>3</v>
      </c>
      <c r="P62" s="34">
        <v>-6</v>
      </c>
      <c r="Q62" s="34">
        <v>0</v>
      </c>
      <c r="R62" s="34">
        <v>0</v>
      </c>
      <c r="S62" s="34">
        <v>103</v>
      </c>
      <c r="T62" s="34">
        <v>48</v>
      </c>
      <c r="U62" s="34">
        <v>696</v>
      </c>
      <c r="V62" s="34">
        <v>5</v>
      </c>
      <c r="W62" s="34">
        <v>31</v>
      </c>
      <c r="X62" s="35">
        <v>0</v>
      </c>
      <c r="Y62" s="34">
        <v>0</v>
      </c>
      <c r="Z62" s="33">
        <v>0</v>
      </c>
      <c r="AA62" s="34">
        <v>0</v>
      </c>
      <c r="AB62" s="39">
        <v>0</v>
      </c>
      <c r="AC62" s="24">
        <f>IFERROR($O62*$O$1+IF($P$1=0,0,$P62/$P$1)+$Q$1*$Q62+$T62*$T$1+IF($U$1=0,0,$U62/$U$1)+$V62*$V$1+IF($X$1=0,0,$X62/$X$1)+$Y62*$Y$1+$Z62*$Z$1+$AA62*$AA$1+$AB62*$AB$1,0)</f>
        <v>99</v>
      </c>
      <c r="AD62" s="25">
        <f>IFERROR($AC62/$L62,"-")</f>
        <v>6.1875</v>
      </c>
    </row>
    <row r="63" spans="1:30" ht="22" customHeight="1" x14ac:dyDescent="0.3">
      <c r="A63" s="20" t="s">
        <v>162</v>
      </c>
      <c r="B63" s="18" t="s">
        <v>41</v>
      </c>
      <c r="C63" s="18" t="s">
        <v>29</v>
      </c>
      <c r="D63" s="18">
        <v>8</v>
      </c>
      <c r="E63" s="18">
        <v>8</v>
      </c>
      <c r="F63" s="18">
        <v>3</v>
      </c>
      <c r="G63" s="18">
        <v>5</v>
      </c>
      <c r="H63" s="19">
        <v>86</v>
      </c>
      <c r="I63" s="19">
        <v>86</v>
      </c>
      <c r="J63" s="19">
        <v>80</v>
      </c>
      <c r="K63" s="27">
        <v>0.97</v>
      </c>
      <c r="L63" s="26">
        <v>10</v>
      </c>
      <c r="M63" s="26">
        <v>475</v>
      </c>
      <c r="N63" s="26">
        <v>45.2</v>
      </c>
      <c r="O63" s="21">
        <v>0</v>
      </c>
      <c r="P63" s="19">
        <v>0</v>
      </c>
      <c r="Q63" s="19">
        <v>0</v>
      </c>
      <c r="R63" s="19">
        <v>0</v>
      </c>
      <c r="S63" s="19">
        <v>48</v>
      </c>
      <c r="T63" s="19">
        <v>24</v>
      </c>
      <c r="U63" s="19">
        <v>424</v>
      </c>
      <c r="V63" s="19">
        <v>2</v>
      </c>
      <c r="W63" s="19">
        <v>13</v>
      </c>
      <c r="X63" s="21">
        <v>0</v>
      </c>
      <c r="Y63" s="19">
        <v>0</v>
      </c>
      <c r="Z63" s="22">
        <v>0</v>
      </c>
      <c r="AA63" s="19">
        <v>0</v>
      </c>
      <c r="AB63" s="23">
        <v>0</v>
      </c>
      <c r="AC63" s="24">
        <f>IFERROR($O63*$O$1+IF($P$1=0,0,$P63/$P$1)+$Q$1*$Q63+$T63*$T$1+IF($U$1=0,0,$U63/$U$1)+$V63*$V$1+IF($X$1=0,0,$X63/$X$1)+$Y63*$Y$1+$Z63*$Z$1+$AA63*$AA$1+$AB63*$AB$1,0)</f>
        <v>54.4</v>
      </c>
      <c r="AD63" s="25">
        <f>IFERROR($AC63/$L63,"-")</f>
        <v>5.4399999999999995</v>
      </c>
    </row>
    <row r="64" spans="1:30" ht="22" customHeight="1" x14ac:dyDescent="0.3">
      <c r="A64" s="38" t="s">
        <v>118</v>
      </c>
      <c r="B64" s="37" t="s">
        <v>39</v>
      </c>
      <c r="C64" s="37" t="s">
        <v>31</v>
      </c>
      <c r="D64" s="37">
        <v>9</v>
      </c>
      <c r="E64" s="37">
        <v>7</v>
      </c>
      <c r="F64" s="37">
        <v>29</v>
      </c>
      <c r="G64" s="37">
        <v>9</v>
      </c>
      <c r="H64" s="34">
        <v>3</v>
      </c>
      <c r="I64" s="34">
        <v>3</v>
      </c>
      <c r="J64" s="34">
        <v>3</v>
      </c>
      <c r="K64" s="40">
        <v>1</v>
      </c>
      <c r="L64" s="36">
        <v>15</v>
      </c>
      <c r="M64" s="36">
        <v>650</v>
      </c>
      <c r="N64" s="36">
        <v>64.5</v>
      </c>
      <c r="O64" s="35">
        <v>206</v>
      </c>
      <c r="P64" s="34">
        <v>1033</v>
      </c>
      <c r="Q64" s="34">
        <v>9</v>
      </c>
      <c r="R64" s="34">
        <v>50</v>
      </c>
      <c r="S64" s="34">
        <v>59</v>
      </c>
      <c r="T64" s="34">
        <v>40</v>
      </c>
      <c r="U64" s="34">
        <v>291</v>
      </c>
      <c r="V64" s="34">
        <v>5</v>
      </c>
      <c r="W64" s="34">
        <v>15</v>
      </c>
      <c r="X64" s="35">
        <v>0</v>
      </c>
      <c r="Y64" s="34">
        <v>0</v>
      </c>
      <c r="Z64" s="33">
        <v>0</v>
      </c>
      <c r="AA64" s="34">
        <v>5</v>
      </c>
      <c r="AB64" s="39">
        <v>3</v>
      </c>
      <c r="AC64" s="24">
        <f>IFERROR($O64*$O$1+IF($P$1=0,0,$P64/$P$1)+$Q$1*$Q64+$T64*$T$1+IF($U$1=0,0,$U64/$U$1)+$V64*$V$1+IF($X$1=0,0,$X64/$X$1)+$Y64*$Y$1+$Z64*$Z$1+$AA64*$AA$1+$AB64*$AB$1,0)</f>
        <v>210.4</v>
      </c>
      <c r="AD64" s="25">
        <f>IFERROR($AC64/$L64,"-")</f>
        <v>14.026666666666667</v>
      </c>
    </row>
    <row r="65" spans="1:30" ht="22" customHeight="1" x14ac:dyDescent="0.3">
      <c r="A65" s="20" t="s">
        <v>214</v>
      </c>
      <c r="B65" s="18" t="s">
        <v>41</v>
      </c>
      <c r="C65" s="18" t="s">
        <v>26</v>
      </c>
      <c r="D65" s="18">
        <v>6</v>
      </c>
      <c r="E65" s="18">
        <v>10</v>
      </c>
      <c r="F65" s="18">
        <v>6</v>
      </c>
      <c r="G65" s="18">
        <v>6</v>
      </c>
      <c r="H65" s="19">
        <v>206</v>
      </c>
      <c r="I65" s="19">
        <v>188</v>
      </c>
      <c r="J65" s="19">
        <v>166</v>
      </c>
      <c r="K65" s="27">
        <v>7.0000000000000007E-2</v>
      </c>
      <c r="L65" s="26">
        <v>16</v>
      </c>
      <c r="M65" s="26">
        <v>682</v>
      </c>
      <c r="N65" s="26">
        <v>67.900000000000006</v>
      </c>
      <c r="O65" s="21">
        <v>1</v>
      </c>
      <c r="P65" s="19">
        <v>0</v>
      </c>
      <c r="Q65" s="19">
        <v>0</v>
      </c>
      <c r="R65" s="19">
        <v>0</v>
      </c>
      <c r="S65" s="19">
        <v>99</v>
      </c>
      <c r="T65" s="19">
        <v>52</v>
      </c>
      <c r="U65" s="19">
        <v>634</v>
      </c>
      <c r="V65" s="19">
        <v>3</v>
      </c>
      <c r="W65" s="19">
        <v>32</v>
      </c>
      <c r="X65" s="21">
        <v>0</v>
      </c>
      <c r="Y65" s="19">
        <v>0</v>
      </c>
      <c r="Z65" s="22">
        <v>0</v>
      </c>
      <c r="AA65" s="19">
        <v>0</v>
      </c>
      <c r="AB65" s="23">
        <v>0</v>
      </c>
      <c r="AC65" s="24">
        <f>IFERROR($O65*$O$1+IF($P$1=0,0,$P65/$P$1)+$Q$1*$Q65+$T65*$T$1+IF($U$1=0,0,$U65/$U$1)+$V65*$V$1+IF($X$1=0,0,$X65/$X$1)+$Y65*$Y$1+$Z65*$Z$1+$AA65*$AA$1+$AB65*$AB$1,0)</f>
        <v>81.400000000000006</v>
      </c>
      <c r="AD65" s="25">
        <f>IFERROR($AC65/$L65,"-")</f>
        <v>5.0875000000000004</v>
      </c>
    </row>
    <row r="66" spans="1:30" ht="22" customHeight="1" x14ac:dyDescent="0.3">
      <c r="A66" s="38" t="s">
        <v>159</v>
      </c>
      <c r="B66" s="37" t="s">
        <v>40</v>
      </c>
      <c r="C66" s="37" t="s">
        <v>22</v>
      </c>
      <c r="D66" s="37">
        <v>12</v>
      </c>
      <c r="E66" s="37">
        <v>4</v>
      </c>
      <c r="F66" s="37">
        <v>12</v>
      </c>
      <c r="G66" s="37">
        <v>4</v>
      </c>
      <c r="H66" s="34">
        <v>57</v>
      </c>
      <c r="I66" s="34">
        <v>50</v>
      </c>
      <c r="J66" s="34">
        <v>33</v>
      </c>
      <c r="K66" s="40">
        <v>0.97</v>
      </c>
      <c r="L66" s="36">
        <v>14</v>
      </c>
      <c r="M66" s="36">
        <v>805</v>
      </c>
      <c r="N66" s="36">
        <v>71.2</v>
      </c>
      <c r="O66" s="35">
        <v>10</v>
      </c>
      <c r="P66" s="34">
        <v>94</v>
      </c>
      <c r="Q66" s="34">
        <v>0</v>
      </c>
      <c r="R66" s="34">
        <v>7</v>
      </c>
      <c r="S66" s="34">
        <v>134</v>
      </c>
      <c r="T66" s="34">
        <v>92</v>
      </c>
      <c r="U66" s="34">
        <v>972</v>
      </c>
      <c r="V66" s="34">
        <v>4</v>
      </c>
      <c r="W66" s="34">
        <v>49</v>
      </c>
      <c r="X66" s="35">
        <v>299</v>
      </c>
      <c r="Y66" s="34">
        <v>1</v>
      </c>
      <c r="Z66" s="33">
        <v>0</v>
      </c>
      <c r="AA66" s="34">
        <v>2</v>
      </c>
      <c r="AB66" s="39">
        <v>0</v>
      </c>
      <c r="AC66" s="24">
        <f>IFERROR($O66*$O$1+IF($P$1=0,0,$P66/$P$1)+$Q$1*$Q66+$T66*$T$1+IF($U$1=0,0,$U66/$U$1)+$V66*$V$1+IF($X$1=0,0,$X66/$X$1)+$Y66*$Y$1+$Z66*$Z$1+$AA66*$AA$1+$AB66*$AB$1,0)</f>
        <v>136.60000000000002</v>
      </c>
      <c r="AD66" s="25">
        <f>IFERROR($AC66/$L66,"-")</f>
        <v>9.757142857142858</v>
      </c>
    </row>
    <row r="67" spans="1:30" ht="22" customHeight="1" x14ac:dyDescent="0.3">
      <c r="A67" s="38" t="s">
        <v>242</v>
      </c>
      <c r="B67" s="37" t="s">
        <v>39</v>
      </c>
      <c r="C67" s="37" t="s">
        <v>10</v>
      </c>
      <c r="D67" s="37">
        <v>10</v>
      </c>
      <c r="E67" s="37">
        <v>6</v>
      </c>
      <c r="F67" s="37">
        <v>28</v>
      </c>
      <c r="G67" s="37">
        <v>9</v>
      </c>
      <c r="H67" s="34">
        <v>19</v>
      </c>
      <c r="I67" s="34">
        <v>22</v>
      </c>
      <c r="J67" s="34">
        <v>19</v>
      </c>
      <c r="K67" s="40">
        <v>1</v>
      </c>
      <c r="L67" s="36">
        <v>16</v>
      </c>
      <c r="M67" s="36">
        <v>707</v>
      </c>
      <c r="N67" s="36">
        <v>65.7</v>
      </c>
      <c r="O67" s="35">
        <v>235</v>
      </c>
      <c r="P67" s="34">
        <v>1266</v>
      </c>
      <c r="Q67" s="34">
        <v>8</v>
      </c>
      <c r="R67" s="34">
        <v>56</v>
      </c>
      <c r="S67" s="34">
        <v>59</v>
      </c>
      <c r="T67" s="34">
        <v>44</v>
      </c>
      <c r="U67" s="34">
        <v>263</v>
      </c>
      <c r="V67" s="34">
        <v>0</v>
      </c>
      <c r="W67" s="34">
        <v>10</v>
      </c>
      <c r="X67" s="35">
        <v>0</v>
      </c>
      <c r="Y67" s="34">
        <v>0</v>
      </c>
      <c r="Z67" s="33">
        <v>1</v>
      </c>
      <c r="AA67" s="34">
        <v>1</v>
      </c>
      <c r="AB67" s="39">
        <v>0</v>
      </c>
      <c r="AC67" s="24">
        <f>IFERROR($O67*$O$1+IF($P$1=0,0,$P67/$P$1)+$Q$1*$Q67+$T67*$T$1+IF($U$1=0,0,$U67/$U$1)+$V67*$V$1+IF($X$1=0,0,$X67/$X$1)+$Y67*$Y$1+$Z67*$Z$1+$AA67*$AA$1+$AB67*$AB$1,0)</f>
        <v>202.9</v>
      </c>
      <c r="AD67" s="25">
        <f>IFERROR($AC67/$L67,"-")</f>
        <v>12.68125</v>
      </c>
    </row>
    <row r="68" spans="1:30" ht="22" customHeight="1" x14ac:dyDescent="0.3">
      <c r="A68" s="20" t="s">
        <v>125</v>
      </c>
      <c r="B68" s="18" t="s">
        <v>41</v>
      </c>
      <c r="C68" s="18" t="s">
        <v>36</v>
      </c>
      <c r="D68" s="18">
        <v>12</v>
      </c>
      <c r="E68" s="18">
        <v>4</v>
      </c>
      <c r="F68" s="18">
        <v>26</v>
      </c>
      <c r="G68" s="18">
        <v>9</v>
      </c>
      <c r="H68" s="19">
        <v>35</v>
      </c>
      <c r="I68" s="19">
        <v>34</v>
      </c>
      <c r="J68" s="19">
        <v>37</v>
      </c>
      <c r="K68" s="27">
        <v>1</v>
      </c>
      <c r="L68" s="26">
        <v>16</v>
      </c>
      <c r="M68" s="26">
        <v>775</v>
      </c>
      <c r="N68" s="26">
        <v>68</v>
      </c>
      <c r="O68" s="21">
        <v>0</v>
      </c>
      <c r="P68" s="19">
        <v>0</v>
      </c>
      <c r="Q68" s="19">
        <v>0</v>
      </c>
      <c r="R68" s="19">
        <v>0</v>
      </c>
      <c r="S68" s="19">
        <v>125</v>
      </c>
      <c r="T68" s="19">
        <v>85</v>
      </c>
      <c r="U68" s="19">
        <v>889</v>
      </c>
      <c r="V68" s="19">
        <v>10</v>
      </c>
      <c r="W68" s="19">
        <v>54</v>
      </c>
      <c r="X68" s="21">
        <v>0</v>
      </c>
      <c r="Y68" s="19">
        <v>0</v>
      </c>
      <c r="Z68" s="22">
        <v>0</v>
      </c>
      <c r="AA68" s="19">
        <v>2</v>
      </c>
      <c r="AB68" s="23">
        <v>2</v>
      </c>
      <c r="AC68" s="24">
        <f>IFERROR($O68*$O$1+IF($P$1=0,0,$P68/$P$1)+$Q$1*$Q68+$T68*$T$1+IF($U$1=0,0,$U68/$U$1)+$V68*$V$1+IF($X$1=0,0,$X68/$X$1)+$Y68*$Y$1+$Z68*$Z$1+$AA68*$AA$1+$AB68*$AB$1,0)</f>
        <v>144.9</v>
      </c>
      <c r="AD68" s="25">
        <f>IFERROR($AC68/$L68,"-")</f>
        <v>9.0562500000000004</v>
      </c>
    </row>
    <row r="69" spans="1:30" ht="22" customHeight="1" x14ac:dyDescent="0.3">
      <c r="A69" s="38" t="s">
        <v>256</v>
      </c>
      <c r="B69" s="37" t="s">
        <v>39</v>
      </c>
      <c r="C69" s="37" t="s">
        <v>22</v>
      </c>
      <c r="D69" s="37">
        <v>12</v>
      </c>
      <c r="E69" s="37">
        <v>4</v>
      </c>
      <c r="F69" s="37">
        <v>12</v>
      </c>
      <c r="G69" s="37">
        <v>4</v>
      </c>
      <c r="H69" s="34">
        <v>151</v>
      </c>
      <c r="I69" s="34">
        <v>179</v>
      </c>
      <c r="J69" s="34">
        <v>182</v>
      </c>
      <c r="K69" s="40">
        <v>0.39</v>
      </c>
      <c r="L69" s="36">
        <v>8</v>
      </c>
      <c r="M69" s="36">
        <v>158</v>
      </c>
      <c r="N69" s="36">
        <v>14</v>
      </c>
      <c r="O69" s="35">
        <v>89</v>
      </c>
      <c r="P69" s="34">
        <v>412</v>
      </c>
      <c r="Q69" s="34">
        <v>5</v>
      </c>
      <c r="R69" s="34">
        <v>26</v>
      </c>
      <c r="S69" s="34">
        <v>3</v>
      </c>
      <c r="T69" s="34">
        <v>1</v>
      </c>
      <c r="U69" s="34">
        <v>7</v>
      </c>
      <c r="V69" s="34">
        <v>0</v>
      </c>
      <c r="W69" s="34">
        <v>0</v>
      </c>
      <c r="X69" s="35">
        <v>0</v>
      </c>
      <c r="Y69" s="34">
        <v>0</v>
      </c>
      <c r="Z69" s="33">
        <v>0</v>
      </c>
      <c r="AA69" s="34">
        <v>0</v>
      </c>
      <c r="AB69" s="39">
        <v>0</v>
      </c>
      <c r="AC69" s="24">
        <f>IFERROR($O69*$O$1+IF($P$1=0,0,$P69/$P$1)+$Q$1*$Q69+$T69*$T$1+IF($U$1=0,0,$U69/$U$1)+$V69*$V$1+IF($X$1=0,0,$X69/$X$1)+$Y69*$Y$1+$Z69*$Z$1+$AA69*$AA$1+$AB69*$AB$1,0)</f>
        <v>71.900000000000006</v>
      </c>
      <c r="AD69" s="25">
        <f>IFERROR($AC69/$L69,"-")</f>
        <v>8.9875000000000007</v>
      </c>
    </row>
    <row r="70" spans="1:30" ht="22" customHeight="1" x14ac:dyDescent="0.3">
      <c r="A70" s="20" t="s">
        <v>219</v>
      </c>
      <c r="B70" s="18" t="s">
        <v>41</v>
      </c>
      <c r="C70" s="18" t="s">
        <v>13</v>
      </c>
      <c r="D70" s="18">
        <v>11</v>
      </c>
      <c r="E70" s="18">
        <v>5</v>
      </c>
      <c r="F70" s="18">
        <v>22</v>
      </c>
      <c r="G70" s="18">
        <v>9</v>
      </c>
      <c r="H70" s="19">
        <v>214</v>
      </c>
      <c r="I70" s="19">
        <v>293</v>
      </c>
      <c r="J70" s="19">
        <v>304</v>
      </c>
      <c r="K70" s="27">
        <v>0.02</v>
      </c>
      <c r="L70" s="26">
        <v>15</v>
      </c>
      <c r="M70" s="26">
        <v>875</v>
      </c>
      <c r="N70" s="26">
        <v>82.4</v>
      </c>
      <c r="O70" s="21">
        <v>0</v>
      </c>
      <c r="P70" s="19">
        <v>0</v>
      </c>
      <c r="Q70" s="19">
        <v>0</v>
      </c>
      <c r="R70" s="19">
        <v>0</v>
      </c>
      <c r="S70" s="19">
        <v>79</v>
      </c>
      <c r="T70" s="19">
        <v>62</v>
      </c>
      <c r="U70" s="19">
        <v>460</v>
      </c>
      <c r="V70" s="19">
        <v>5</v>
      </c>
      <c r="W70" s="19">
        <v>24</v>
      </c>
      <c r="X70" s="21">
        <v>0</v>
      </c>
      <c r="Y70" s="19">
        <v>0</v>
      </c>
      <c r="Z70" s="22">
        <v>0</v>
      </c>
      <c r="AA70" s="19">
        <v>3</v>
      </c>
      <c r="AB70" s="23">
        <v>0</v>
      </c>
      <c r="AC70" s="24">
        <f>IFERROR($O70*$O$1+IF($P$1=0,0,$P70/$P$1)+$Q$1*$Q70+$T70*$T$1+IF($U$1=0,0,$U70/$U$1)+$V70*$V$1+IF($X$1=0,0,$X70/$X$1)+$Y70*$Y$1+$Z70*$Z$1+$AA70*$AA$1+$AB70*$AB$1,0)</f>
        <v>76</v>
      </c>
      <c r="AD70" s="25">
        <f>IFERROR($AC70/$L70,"-")</f>
        <v>5.0666666666666664</v>
      </c>
    </row>
    <row r="71" spans="1:30" ht="22" customHeight="1" x14ac:dyDescent="0.3">
      <c r="A71" s="38" t="s">
        <v>211</v>
      </c>
      <c r="B71" s="37" t="s">
        <v>39</v>
      </c>
      <c r="C71" s="37" t="s">
        <v>11</v>
      </c>
      <c r="D71" s="37">
        <v>10</v>
      </c>
      <c r="E71" s="37">
        <v>5</v>
      </c>
      <c r="F71" s="37">
        <v>17</v>
      </c>
      <c r="G71" s="37">
        <v>7</v>
      </c>
      <c r="H71" s="34">
        <v>12</v>
      </c>
      <c r="I71" s="34">
        <v>13</v>
      </c>
      <c r="J71" s="34">
        <v>17</v>
      </c>
      <c r="K71" s="40">
        <v>1</v>
      </c>
      <c r="L71" s="36">
        <v>16</v>
      </c>
      <c r="M71" s="36">
        <v>501</v>
      </c>
      <c r="N71" s="36">
        <v>47.2</v>
      </c>
      <c r="O71" s="35">
        <v>222</v>
      </c>
      <c r="P71" s="34">
        <v>1124</v>
      </c>
      <c r="Q71" s="34">
        <v>9</v>
      </c>
      <c r="R71" s="34">
        <v>61</v>
      </c>
      <c r="S71" s="34">
        <v>32</v>
      </c>
      <c r="T71" s="34">
        <v>27</v>
      </c>
      <c r="U71" s="34">
        <v>215</v>
      </c>
      <c r="V71" s="34">
        <v>0</v>
      </c>
      <c r="W71" s="34">
        <v>7</v>
      </c>
      <c r="X71" s="35">
        <v>0</v>
      </c>
      <c r="Y71" s="34">
        <v>0</v>
      </c>
      <c r="Z71" s="33">
        <v>0</v>
      </c>
      <c r="AA71" s="34">
        <v>5</v>
      </c>
      <c r="AB71" s="39">
        <v>2</v>
      </c>
      <c r="AC71" s="24">
        <f>IFERROR($O71*$O$1+IF($P$1=0,0,$P71/$P$1)+$Q$1*$Q71+$T71*$T$1+IF($U$1=0,0,$U71/$U$1)+$V71*$V$1+IF($X$1=0,0,$X71/$X$1)+$Y71*$Y$1+$Z71*$Z$1+$AA71*$AA$1+$AB71*$AB$1,0)</f>
        <v>183.9</v>
      </c>
      <c r="AD71" s="25">
        <f>IFERROR($AC71/$L71,"-")</f>
        <v>11.49375</v>
      </c>
    </row>
    <row r="72" spans="1:30" ht="22" customHeight="1" x14ac:dyDescent="0.3">
      <c r="A72" s="38" t="s">
        <v>208</v>
      </c>
      <c r="B72" s="37" t="s">
        <v>40</v>
      </c>
      <c r="C72" s="37" t="s">
        <v>15</v>
      </c>
      <c r="D72" s="37">
        <v>2</v>
      </c>
      <c r="E72" s="37">
        <v>14</v>
      </c>
      <c r="F72" s="37">
        <v>1</v>
      </c>
      <c r="G72" s="37">
        <v>4</v>
      </c>
      <c r="H72" s="34">
        <v>250</v>
      </c>
      <c r="I72" s="34">
        <v>216</v>
      </c>
      <c r="J72" s="34">
        <v>251</v>
      </c>
      <c r="K72" s="40">
        <v>0.01</v>
      </c>
      <c r="L72" s="36">
        <v>12</v>
      </c>
      <c r="M72" s="36">
        <v>593</v>
      </c>
      <c r="N72" s="36">
        <v>61.4</v>
      </c>
      <c r="O72" s="35">
        <v>0</v>
      </c>
      <c r="P72" s="34">
        <v>0</v>
      </c>
      <c r="Q72" s="34">
        <v>0</v>
      </c>
      <c r="R72" s="34">
        <v>0</v>
      </c>
      <c r="S72" s="34">
        <v>67</v>
      </c>
      <c r="T72" s="34">
        <v>28</v>
      </c>
      <c r="U72" s="34">
        <v>498</v>
      </c>
      <c r="V72" s="34">
        <v>3</v>
      </c>
      <c r="W72" s="34">
        <v>20</v>
      </c>
      <c r="X72" s="35">
        <v>0</v>
      </c>
      <c r="Y72" s="34">
        <v>0</v>
      </c>
      <c r="Z72" s="33">
        <v>0</v>
      </c>
      <c r="AA72" s="34">
        <v>0</v>
      </c>
      <c r="AB72" s="39">
        <v>0</v>
      </c>
      <c r="AC72" s="24">
        <f>IFERROR($O72*$O$1+IF($P$1=0,0,$P72/$P$1)+$Q$1*$Q72+$T72*$T$1+IF($U$1=0,0,$U72/$U$1)+$V72*$V$1+IF($X$1=0,0,$X72/$X$1)+$Y72*$Y$1+$Z72*$Z$1+$AA72*$AA$1+$AB72*$AB$1,0)</f>
        <v>67.8</v>
      </c>
      <c r="AD72" s="25">
        <f>IFERROR($AC72/$L72,"-")</f>
        <v>5.6499999999999995</v>
      </c>
    </row>
    <row r="73" spans="1:30" ht="22" customHeight="1" x14ac:dyDescent="0.3">
      <c r="A73" s="38" t="s">
        <v>132</v>
      </c>
      <c r="B73" s="37" t="s">
        <v>40</v>
      </c>
      <c r="C73" s="37" t="s">
        <v>12</v>
      </c>
      <c r="D73" s="37">
        <v>6</v>
      </c>
      <c r="E73" s="37">
        <v>10</v>
      </c>
      <c r="F73" s="37">
        <v>25</v>
      </c>
      <c r="G73" s="37">
        <v>10</v>
      </c>
      <c r="H73" s="34">
        <v>11</v>
      </c>
      <c r="I73" s="34">
        <v>10</v>
      </c>
      <c r="J73" s="34">
        <v>6</v>
      </c>
      <c r="K73" s="40">
        <v>1</v>
      </c>
      <c r="L73" s="36">
        <v>15</v>
      </c>
      <c r="M73" s="36">
        <v>868</v>
      </c>
      <c r="N73" s="36">
        <v>80.3</v>
      </c>
      <c r="O73" s="35">
        <v>1</v>
      </c>
      <c r="P73" s="34">
        <v>1</v>
      </c>
      <c r="Q73" s="34">
        <v>0</v>
      </c>
      <c r="R73" s="34">
        <v>0</v>
      </c>
      <c r="S73" s="34">
        <v>163</v>
      </c>
      <c r="T73" s="34">
        <v>104</v>
      </c>
      <c r="U73" s="34">
        <v>1593</v>
      </c>
      <c r="V73" s="34">
        <v>6</v>
      </c>
      <c r="W73" s="34">
        <v>76</v>
      </c>
      <c r="X73" s="35">
        <v>0</v>
      </c>
      <c r="Y73" s="34">
        <v>0</v>
      </c>
      <c r="Z73" s="33">
        <v>0</v>
      </c>
      <c r="AA73" s="34">
        <v>2</v>
      </c>
      <c r="AB73" s="39">
        <v>1</v>
      </c>
      <c r="AC73" s="24">
        <f>IFERROR($O73*$O$1+IF($P$1=0,0,$P73/$P$1)+$Q$1*$Q73+$T73*$T$1+IF($U$1=0,0,$U73/$U$1)+$V73*$V$1+IF($X$1=0,0,$X73/$X$1)+$Y73*$Y$1+$Z73*$Z$1+$AA73*$AA$1+$AB73*$AB$1,0)</f>
        <v>193.4</v>
      </c>
      <c r="AD73" s="25">
        <f>IFERROR($AC73/$L73,"-")</f>
        <v>12.893333333333334</v>
      </c>
    </row>
    <row r="74" spans="1:30" ht="22" customHeight="1" x14ac:dyDescent="0.3">
      <c r="A74" s="38" t="s">
        <v>132</v>
      </c>
      <c r="B74" s="37" t="s">
        <v>40</v>
      </c>
      <c r="C74" s="37" t="s">
        <v>33</v>
      </c>
      <c r="D74" s="37">
        <v>6</v>
      </c>
      <c r="E74" s="37">
        <v>10</v>
      </c>
      <c r="F74" s="37">
        <v>5</v>
      </c>
      <c r="G74" s="37">
        <v>11</v>
      </c>
      <c r="H74" s="34">
        <v>213</v>
      </c>
      <c r="I74" s="34">
        <v>300</v>
      </c>
      <c r="J74" s="34">
        <v>300</v>
      </c>
      <c r="K74" s="40">
        <v>0.01</v>
      </c>
      <c r="L74" s="36">
        <v>16</v>
      </c>
      <c r="M74" s="36">
        <v>717</v>
      </c>
      <c r="N74" s="36">
        <v>69.599999999999994</v>
      </c>
      <c r="O74" s="35">
        <v>0</v>
      </c>
      <c r="P74" s="34">
        <v>0</v>
      </c>
      <c r="Q74" s="34">
        <v>0</v>
      </c>
      <c r="R74" s="34">
        <v>0</v>
      </c>
      <c r="S74" s="34">
        <v>111</v>
      </c>
      <c r="T74" s="34">
        <v>73</v>
      </c>
      <c r="U74" s="34">
        <v>666</v>
      </c>
      <c r="V74" s="34">
        <v>6</v>
      </c>
      <c r="W74" s="34">
        <v>40</v>
      </c>
      <c r="X74" s="35">
        <v>0</v>
      </c>
      <c r="Y74" s="34">
        <v>0</v>
      </c>
      <c r="Z74" s="33">
        <v>0</v>
      </c>
      <c r="AA74" s="34">
        <v>3</v>
      </c>
      <c r="AB74" s="39">
        <v>1</v>
      </c>
      <c r="AC74" s="24">
        <f>IFERROR($O74*$O$1+IF($P$1=0,0,$P74/$P$1)+$Q$1*$Q74+$T74*$T$1+IF($U$1=0,0,$U74/$U$1)+$V74*$V$1+IF($X$1=0,0,$X74/$X$1)+$Y74*$Y$1+$Z74*$Z$1+$AA74*$AA$1+$AB74*$AB$1,0)</f>
        <v>100.6</v>
      </c>
      <c r="AD74" s="25">
        <f>IFERROR($AC74/$L74,"-")</f>
        <v>6.2874999999999996</v>
      </c>
    </row>
    <row r="75" spans="1:30" ht="22" customHeight="1" x14ac:dyDescent="0.3">
      <c r="A75" s="38" t="s">
        <v>246</v>
      </c>
      <c r="B75" s="37" t="s">
        <v>40</v>
      </c>
      <c r="C75" s="37" t="s">
        <v>29</v>
      </c>
      <c r="D75" s="37">
        <v>8</v>
      </c>
      <c r="E75" s="37">
        <v>8</v>
      </c>
      <c r="F75" s="37">
        <v>3</v>
      </c>
      <c r="G75" s="37">
        <v>5</v>
      </c>
      <c r="H75" s="34">
        <v>71</v>
      </c>
      <c r="I75" s="34">
        <v>71</v>
      </c>
      <c r="J75" s="34">
        <v>47</v>
      </c>
      <c r="K75" s="40">
        <v>0.96</v>
      </c>
      <c r="L75" s="36">
        <v>16</v>
      </c>
      <c r="M75" s="36">
        <v>683</v>
      </c>
      <c r="N75" s="36">
        <v>62.4</v>
      </c>
      <c r="O75" s="35">
        <v>2</v>
      </c>
      <c r="P75" s="34">
        <v>-4</v>
      </c>
      <c r="Q75" s="34">
        <v>0</v>
      </c>
      <c r="R75" s="34">
        <v>0</v>
      </c>
      <c r="S75" s="34">
        <v>112</v>
      </c>
      <c r="T75" s="34">
        <v>84</v>
      </c>
      <c r="U75" s="34">
        <v>758</v>
      </c>
      <c r="V75" s="34">
        <v>5</v>
      </c>
      <c r="W75" s="34">
        <v>48</v>
      </c>
      <c r="X75" s="35">
        <v>1158</v>
      </c>
      <c r="Y75" s="34">
        <v>0</v>
      </c>
      <c r="Z75" s="33">
        <v>0</v>
      </c>
      <c r="AA75" s="34">
        <v>1</v>
      </c>
      <c r="AB75" s="39">
        <v>4</v>
      </c>
      <c r="AC75" s="24">
        <f>IFERROR($O75*$O$1+IF($P$1=0,0,$P75/$P$1)+$Q$1*$Q75+$T75*$T$1+IF($U$1=0,0,$U75/$U$1)+$V75*$V$1+IF($X$1=0,0,$X75/$X$1)+$Y75*$Y$1+$Z75*$Z$1+$AA75*$AA$1+$AB75*$AB$1,0)</f>
        <v>97.399999999999991</v>
      </c>
      <c r="AD75" s="25">
        <f>IFERROR($AC75/$L75,"-")</f>
        <v>6.0874999999999995</v>
      </c>
    </row>
    <row r="76" spans="1:30" ht="22" customHeight="1" x14ac:dyDescent="0.3">
      <c r="A76" s="38" t="s">
        <v>164</v>
      </c>
      <c r="B76" s="37" t="s">
        <v>40</v>
      </c>
      <c r="C76" s="37" t="s">
        <v>31</v>
      </c>
      <c r="D76" s="37">
        <v>9</v>
      </c>
      <c r="E76" s="37">
        <v>7</v>
      </c>
      <c r="F76" s="37">
        <v>29</v>
      </c>
      <c r="G76" s="37">
        <v>9</v>
      </c>
      <c r="H76" s="34">
        <v>67</v>
      </c>
      <c r="I76" s="34">
        <v>56</v>
      </c>
      <c r="J76" s="34">
        <v>50</v>
      </c>
      <c r="K76" s="40">
        <v>0.97</v>
      </c>
      <c r="L76" s="36">
        <v>16</v>
      </c>
      <c r="M76" s="36">
        <v>1022</v>
      </c>
      <c r="N76" s="36">
        <v>86.9</v>
      </c>
      <c r="O76" s="35">
        <v>0</v>
      </c>
      <c r="P76" s="34">
        <v>0</v>
      </c>
      <c r="Q76" s="34">
        <v>0</v>
      </c>
      <c r="R76" s="34">
        <v>0</v>
      </c>
      <c r="S76" s="34">
        <v>143</v>
      </c>
      <c r="T76" s="34">
        <v>85</v>
      </c>
      <c r="U76" s="34">
        <v>1318</v>
      </c>
      <c r="V76" s="34">
        <v>10</v>
      </c>
      <c r="W76" s="34">
        <v>56</v>
      </c>
      <c r="X76" s="35">
        <v>25</v>
      </c>
      <c r="Y76" s="34">
        <v>0</v>
      </c>
      <c r="Z76" s="33">
        <v>0</v>
      </c>
      <c r="AA76" s="34">
        <v>0</v>
      </c>
      <c r="AB76" s="39">
        <v>0</v>
      </c>
      <c r="AC76" s="24">
        <f>IFERROR($O76*$O$1+IF($P$1=0,0,$P76/$P$1)+$Q$1*$Q76+$T76*$T$1+IF($U$1=0,0,$U76/$U$1)+$V76*$V$1+IF($X$1=0,0,$X76/$X$1)+$Y76*$Y$1+$Z76*$Z$1+$AA76*$AA$1+$AB76*$AB$1,0)</f>
        <v>191.8</v>
      </c>
      <c r="AD76" s="25">
        <f>IFERROR($AC76/$L76,"-")</f>
        <v>11.987500000000001</v>
      </c>
    </row>
    <row r="77" spans="1:30" ht="22" customHeight="1" x14ac:dyDescent="0.3">
      <c r="A77" s="38" t="s">
        <v>226</v>
      </c>
      <c r="B77" s="37" t="s">
        <v>40</v>
      </c>
      <c r="C77" s="37" t="s">
        <v>32</v>
      </c>
      <c r="D77" s="37">
        <v>10</v>
      </c>
      <c r="E77" s="37">
        <v>6</v>
      </c>
      <c r="F77" s="37">
        <v>15</v>
      </c>
      <c r="G77" s="37">
        <v>8</v>
      </c>
      <c r="H77" s="34">
        <v>24</v>
      </c>
      <c r="I77" s="34">
        <v>31</v>
      </c>
      <c r="J77" s="34">
        <v>31</v>
      </c>
      <c r="K77" s="40">
        <v>0.99</v>
      </c>
      <c r="L77" s="36">
        <v>16</v>
      </c>
      <c r="M77" s="36">
        <v>764</v>
      </c>
      <c r="N77" s="36">
        <v>65</v>
      </c>
      <c r="O77" s="35">
        <v>0</v>
      </c>
      <c r="P77" s="34">
        <v>0</v>
      </c>
      <c r="Q77" s="34">
        <v>0</v>
      </c>
      <c r="R77" s="34">
        <v>0</v>
      </c>
      <c r="S77" s="34">
        <v>103</v>
      </c>
      <c r="T77" s="34">
        <v>67</v>
      </c>
      <c r="U77" s="34">
        <v>872</v>
      </c>
      <c r="V77" s="34">
        <v>8</v>
      </c>
      <c r="W77" s="34">
        <v>42</v>
      </c>
      <c r="X77" s="35">
        <v>0</v>
      </c>
      <c r="Y77" s="34">
        <v>0</v>
      </c>
      <c r="Z77" s="33">
        <v>0</v>
      </c>
      <c r="AA77" s="34">
        <v>0</v>
      </c>
      <c r="AB77" s="39">
        <v>0</v>
      </c>
      <c r="AC77" s="24">
        <f>IFERROR($O77*$O$1+IF($P$1=0,0,$P77/$P$1)+$Q$1*$Q77+$T77*$T$1+IF($U$1=0,0,$U77/$U$1)+$V77*$V$1+IF($X$1=0,0,$X77/$X$1)+$Y77*$Y$1+$Z77*$Z$1+$AA77*$AA$1+$AB77*$AB$1,0)</f>
        <v>135.19999999999999</v>
      </c>
      <c r="AD77" s="25">
        <f>IFERROR($AC77/$L77,"-")</f>
        <v>8.4499999999999993</v>
      </c>
    </row>
    <row r="78" spans="1:30" ht="22" customHeight="1" x14ac:dyDescent="0.3">
      <c r="A78" s="38" t="s">
        <v>263</v>
      </c>
      <c r="B78" s="37" t="s">
        <v>39</v>
      </c>
      <c r="C78" s="37" t="s">
        <v>14</v>
      </c>
      <c r="D78" s="37">
        <v>7</v>
      </c>
      <c r="E78" s="37">
        <v>9</v>
      </c>
      <c r="F78" s="37">
        <v>23</v>
      </c>
      <c r="G78" s="37">
        <v>5</v>
      </c>
      <c r="H78" s="34">
        <v>269</v>
      </c>
      <c r="I78" s="34">
        <v>178</v>
      </c>
      <c r="J78" s="34">
        <v>149</v>
      </c>
      <c r="K78" s="40">
        <v>0.06</v>
      </c>
      <c r="L78" s="36">
        <v>11</v>
      </c>
      <c r="M78" s="36">
        <v>331</v>
      </c>
      <c r="N78" s="36">
        <v>32.4</v>
      </c>
      <c r="O78" s="35">
        <v>113</v>
      </c>
      <c r="P78" s="34">
        <v>538</v>
      </c>
      <c r="Q78" s="34">
        <v>0</v>
      </c>
      <c r="R78" s="34">
        <v>21</v>
      </c>
      <c r="S78" s="34">
        <v>41</v>
      </c>
      <c r="T78" s="34">
        <v>27</v>
      </c>
      <c r="U78" s="34">
        <v>135</v>
      </c>
      <c r="V78" s="34">
        <v>0</v>
      </c>
      <c r="W78" s="34">
        <v>7</v>
      </c>
      <c r="X78" s="35">
        <v>0</v>
      </c>
      <c r="Y78" s="34">
        <v>0</v>
      </c>
      <c r="Z78" s="33">
        <v>0</v>
      </c>
      <c r="AA78" s="34">
        <v>0</v>
      </c>
      <c r="AB78" s="39">
        <v>0</v>
      </c>
      <c r="AC78" s="24">
        <f>IFERROR($O78*$O$1+IF($P$1=0,0,$P78/$P$1)+$Q$1*$Q78+$T78*$T$1+IF($U$1=0,0,$U78/$U$1)+$V78*$V$1+IF($X$1=0,0,$X78/$X$1)+$Y78*$Y$1+$Z78*$Z$1+$AA78*$AA$1+$AB78*$AB$1,0)</f>
        <v>67.3</v>
      </c>
      <c r="AD78" s="25">
        <f>IFERROR($AC78/$L78,"-")</f>
        <v>6.1181818181818182</v>
      </c>
    </row>
    <row r="79" spans="1:30" ht="22" customHeight="1" x14ac:dyDescent="0.3">
      <c r="A79" s="20" t="s">
        <v>187</v>
      </c>
      <c r="B79" s="18" t="s">
        <v>41</v>
      </c>
      <c r="C79" s="18" t="s">
        <v>37</v>
      </c>
      <c r="D79" s="18">
        <v>4</v>
      </c>
      <c r="E79" s="18">
        <v>12</v>
      </c>
      <c r="F79" s="18">
        <v>9</v>
      </c>
      <c r="G79" s="18">
        <v>8</v>
      </c>
      <c r="H79" s="19">
        <v>133</v>
      </c>
      <c r="I79" s="19">
        <v>149</v>
      </c>
      <c r="J79" s="19">
        <v>136</v>
      </c>
      <c r="K79" s="27">
        <v>0.52</v>
      </c>
      <c r="L79" s="26">
        <v>11</v>
      </c>
      <c r="M79" s="26">
        <v>364</v>
      </c>
      <c r="N79" s="26">
        <v>34.5</v>
      </c>
      <c r="O79" s="21">
        <v>0</v>
      </c>
      <c r="P79" s="19">
        <v>0</v>
      </c>
      <c r="Q79" s="19">
        <v>0</v>
      </c>
      <c r="R79" s="19">
        <v>0</v>
      </c>
      <c r="S79" s="19">
        <v>65</v>
      </c>
      <c r="T79" s="19">
        <v>50</v>
      </c>
      <c r="U79" s="19">
        <v>465</v>
      </c>
      <c r="V79" s="19">
        <v>0</v>
      </c>
      <c r="W79" s="19">
        <v>23</v>
      </c>
      <c r="X79" s="21">
        <v>0</v>
      </c>
      <c r="Y79" s="19">
        <v>0</v>
      </c>
      <c r="Z79" s="22">
        <v>0</v>
      </c>
      <c r="AA79" s="19">
        <v>1</v>
      </c>
      <c r="AB79" s="23">
        <v>1</v>
      </c>
      <c r="AC79" s="24">
        <f>IFERROR($O79*$O$1+IF($P$1=0,0,$P79/$P$1)+$Q$1*$Q79+$T79*$T$1+IF($U$1=0,0,$U79/$U$1)+$V79*$V$1+IF($X$1=0,0,$X79/$X$1)+$Y79*$Y$1+$Z79*$Z$1+$AA79*$AA$1+$AB79*$AB$1,0)</f>
        <v>44.5</v>
      </c>
      <c r="AD79" s="25">
        <f>IFERROR($AC79/$L79,"-")</f>
        <v>4.0454545454545459</v>
      </c>
    </row>
    <row r="80" spans="1:30" ht="22" customHeight="1" x14ac:dyDescent="0.3">
      <c r="A80" s="38" t="s">
        <v>204</v>
      </c>
      <c r="B80" s="37" t="s">
        <v>39</v>
      </c>
      <c r="C80" s="37" t="s">
        <v>24</v>
      </c>
      <c r="D80" s="37">
        <v>7</v>
      </c>
      <c r="E80" s="37">
        <v>8</v>
      </c>
      <c r="F80" s="37">
        <v>19</v>
      </c>
      <c r="G80" s="37">
        <v>5</v>
      </c>
      <c r="H80" s="34">
        <v>47</v>
      </c>
      <c r="I80" s="34">
        <v>37</v>
      </c>
      <c r="J80" s="34">
        <v>38</v>
      </c>
      <c r="K80" s="40">
        <v>0.96</v>
      </c>
      <c r="L80" s="36">
        <v>13</v>
      </c>
      <c r="M80" s="36">
        <v>546</v>
      </c>
      <c r="N80" s="36">
        <v>49.5</v>
      </c>
      <c r="O80" s="35">
        <v>175</v>
      </c>
      <c r="P80" s="34">
        <v>809</v>
      </c>
      <c r="Q80" s="34">
        <v>3</v>
      </c>
      <c r="R80" s="34">
        <v>42</v>
      </c>
      <c r="S80" s="34">
        <v>31</v>
      </c>
      <c r="T80" s="34">
        <v>25</v>
      </c>
      <c r="U80" s="34">
        <v>181</v>
      </c>
      <c r="V80" s="34">
        <v>1</v>
      </c>
      <c r="W80" s="34">
        <v>7</v>
      </c>
      <c r="X80" s="35">
        <v>0</v>
      </c>
      <c r="Y80" s="34">
        <v>0</v>
      </c>
      <c r="Z80" s="33">
        <v>0</v>
      </c>
      <c r="AA80" s="34">
        <v>2</v>
      </c>
      <c r="AB80" s="39">
        <v>1</v>
      </c>
      <c r="AC80" s="24">
        <f>IFERROR($O80*$O$1+IF($P$1=0,0,$P80/$P$1)+$Q$1*$Q80+$T80*$T$1+IF($U$1=0,0,$U80/$U$1)+$V80*$V$1+IF($X$1=0,0,$X80/$X$1)+$Y80*$Y$1+$Z80*$Z$1+$AA80*$AA$1+$AB80*$AB$1,0)</f>
        <v>121</v>
      </c>
      <c r="AD80" s="25">
        <f>IFERROR($AC80/$L80,"-")</f>
        <v>9.3076923076923084</v>
      </c>
    </row>
    <row r="81" spans="1:30" ht="22" customHeight="1" x14ac:dyDescent="0.3">
      <c r="A81" s="20" t="s">
        <v>145</v>
      </c>
      <c r="B81" s="18" t="s">
        <v>41</v>
      </c>
      <c r="C81" s="18" t="s">
        <v>17</v>
      </c>
      <c r="D81" s="18">
        <v>3</v>
      </c>
      <c r="E81" s="18">
        <v>13</v>
      </c>
      <c r="F81" s="18">
        <v>16</v>
      </c>
      <c r="G81" s="18">
        <v>8</v>
      </c>
      <c r="H81" s="19">
        <v>104</v>
      </c>
      <c r="I81" s="19">
        <v>116</v>
      </c>
      <c r="J81" s="19">
        <v>112</v>
      </c>
      <c r="K81" s="27">
        <v>0.89</v>
      </c>
      <c r="L81" s="26">
        <v>13</v>
      </c>
      <c r="M81" s="26">
        <v>691</v>
      </c>
      <c r="N81" s="26">
        <v>61.3</v>
      </c>
      <c r="O81" s="21">
        <v>0</v>
      </c>
      <c r="P81" s="19">
        <v>0</v>
      </c>
      <c r="Q81" s="19">
        <v>0</v>
      </c>
      <c r="R81" s="19">
        <v>0</v>
      </c>
      <c r="S81" s="19">
        <v>62</v>
      </c>
      <c r="T81" s="19">
        <v>43</v>
      </c>
      <c r="U81" s="19">
        <v>489</v>
      </c>
      <c r="V81" s="19">
        <v>12</v>
      </c>
      <c r="W81" s="19">
        <v>30</v>
      </c>
      <c r="X81" s="21">
        <v>0</v>
      </c>
      <c r="Y81" s="19">
        <v>0</v>
      </c>
      <c r="Z81" s="22">
        <v>0</v>
      </c>
      <c r="AA81" s="19">
        <v>1</v>
      </c>
      <c r="AB81" s="23">
        <v>0</v>
      </c>
      <c r="AC81" s="24">
        <f>IFERROR($O81*$O$1+IF($P$1=0,0,$P81/$P$1)+$Q$1*$Q81+$T81*$T$1+IF($U$1=0,0,$U81/$U$1)+$V81*$V$1+IF($X$1=0,0,$X81/$X$1)+$Y81*$Y$1+$Z81*$Z$1+$AA81*$AA$1+$AB81*$AB$1,0)</f>
        <v>120.9</v>
      </c>
      <c r="AD81" s="25">
        <f>IFERROR($AC81/$L81,"-")</f>
        <v>9.3000000000000007</v>
      </c>
    </row>
    <row r="82" spans="1:30" ht="22" customHeight="1" x14ac:dyDescent="0.3">
      <c r="A82" s="38" t="s">
        <v>227</v>
      </c>
      <c r="B82" s="37" t="s">
        <v>39</v>
      </c>
      <c r="C82" s="37" t="s">
        <v>22</v>
      </c>
      <c r="D82" s="37">
        <v>12</v>
      </c>
      <c r="E82" s="37">
        <v>4</v>
      </c>
      <c r="F82" s="37">
        <v>12</v>
      </c>
      <c r="G82" s="37">
        <v>4</v>
      </c>
      <c r="H82" s="34">
        <v>300</v>
      </c>
      <c r="I82" s="34">
        <v>201</v>
      </c>
      <c r="J82" s="34">
        <v>185</v>
      </c>
      <c r="K82" s="40">
        <v>0</v>
      </c>
      <c r="L82" s="36">
        <v>3</v>
      </c>
      <c r="M82" s="36">
        <v>31</v>
      </c>
      <c r="N82" s="36">
        <v>2.7</v>
      </c>
      <c r="O82" s="35">
        <v>9</v>
      </c>
      <c r="P82" s="34">
        <v>38</v>
      </c>
      <c r="Q82" s="34">
        <v>0</v>
      </c>
      <c r="R82" s="34">
        <v>1</v>
      </c>
      <c r="S82" s="34">
        <v>5</v>
      </c>
      <c r="T82" s="34">
        <v>5</v>
      </c>
      <c r="U82" s="34">
        <v>23</v>
      </c>
      <c r="V82" s="34">
        <v>0</v>
      </c>
      <c r="W82" s="34">
        <v>1</v>
      </c>
      <c r="X82" s="35">
        <v>0</v>
      </c>
      <c r="Y82" s="34">
        <v>0</v>
      </c>
      <c r="Z82" s="33">
        <v>0</v>
      </c>
      <c r="AA82" s="34">
        <v>0</v>
      </c>
      <c r="AB82" s="39">
        <v>0</v>
      </c>
      <c r="AC82" s="24">
        <f>IFERROR($O82*$O$1+IF($P$1=0,0,$P82/$P$1)+$Q$1*$Q82+$T82*$T$1+IF($U$1=0,0,$U82/$U$1)+$V82*$V$1+IF($X$1=0,0,$X82/$X$1)+$Y82*$Y$1+$Z82*$Z$1+$AA82*$AA$1+$AB82*$AB$1,0)</f>
        <v>6.1</v>
      </c>
      <c r="AD82" s="25">
        <f>IFERROR($AC82/$L82,"-")</f>
        <v>2.0333333333333332</v>
      </c>
    </row>
    <row r="83" spans="1:30" ht="22" customHeight="1" x14ac:dyDescent="0.3">
      <c r="A83" s="20" t="s">
        <v>168</v>
      </c>
      <c r="B83" s="18" t="s">
        <v>41</v>
      </c>
      <c r="C83" s="18" t="s">
        <v>30</v>
      </c>
      <c r="D83" s="18">
        <v>12</v>
      </c>
      <c r="E83" s="18">
        <v>4</v>
      </c>
      <c r="F83" s="18">
        <v>30</v>
      </c>
      <c r="G83" s="18">
        <v>6</v>
      </c>
      <c r="H83" s="19">
        <v>84</v>
      </c>
      <c r="I83" s="19">
        <v>89</v>
      </c>
      <c r="J83" s="19">
        <v>75</v>
      </c>
      <c r="K83" s="27">
        <v>0.99</v>
      </c>
      <c r="L83" s="26">
        <v>16</v>
      </c>
      <c r="M83" s="26">
        <v>1047</v>
      </c>
      <c r="N83" s="26">
        <v>98.9</v>
      </c>
      <c r="O83" s="21">
        <v>0</v>
      </c>
      <c r="P83" s="19">
        <v>0</v>
      </c>
      <c r="Q83" s="19">
        <v>0</v>
      </c>
      <c r="R83" s="19">
        <v>0</v>
      </c>
      <c r="S83" s="19">
        <v>90</v>
      </c>
      <c r="T83" s="19">
        <v>64</v>
      </c>
      <c r="U83" s="19">
        <v>703</v>
      </c>
      <c r="V83" s="19">
        <v>5</v>
      </c>
      <c r="W83" s="19">
        <v>48</v>
      </c>
      <c r="X83" s="21">
        <v>0</v>
      </c>
      <c r="Y83" s="19">
        <v>0</v>
      </c>
      <c r="Z83" s="22">
        <v>0</v>
      </c>
      <c r="AA83" s="19">
        <v>0</v>
      </c>
      <c r="AB83" s="23">
        <v>0</v>
      </c>
      <c r="AC83" s="24">
        <f>IFERROR($O83*$O$1+IF($P$1=0,0,$P83/$P$1)+$Q$1*$Q83+$T83*$T$1+IF($U$1=0,0,$U83/$U$1)+$V83*$V$1+IF($X$1=0,0,$X83/$X$1)+$Y83*$Y$1+$Z83*$Z$1+$AA83*$AA$1+$AB83*$AB$1,0)</f>
        <v>100.3</v>
      </c>
      <c r="AD83" s="25">
        <f>IFERROR($AC83/$L83,"-")</f>
        <v>6.2687499999999998</v>
      </c>
    </row>
    <row r="84" spans="1:30" ht="22" customHeight="1" x14ac:dyDescent="0.3">
      <c r="A84" s="38" t="s">
        <v>140</v>
      </c>
      <c r="B84" s="37" t="s">
        <v>40</v>
      </c>
      <c r="C84" s="37" t="s">
        <v>20</v>
      </c>
      <c r="D84" s="37">
        <v>9</v>
      </c>
      <c r="E84" s="37">
        <v>7</v>
      </c>
      <c r="F84" s="37">
        <v>24</v>
      </c>
      <c r="G84" s="37">
        <v>10</v>
      </c>
      <c r="H84" s="34">
        <v>59</v>
      </c>
      <c r="I84" s="34">
        <v>41</v>
      </c>
      <c r="J84" s="34">
        <v>43</v>
      </c>
      <c r="K84" s="40">
        <v>0.98</v>
      </c>
      <c r="L84" s="36">
        <v>14</v>
      </c>
      <c r="M84" s="36">
        <v>837</v>
      </c>
      <c r="N84" s="36">
        <v>78.400000000000006</v>
      </c>
      <c r="O84" s="35">
        <v>0</v>
      </c>
      <c r="P84" s="34">
        <v>0</v>
      </c>
      <c r="Q84" s="34">
        <v>0</v>
      </c>
      <c r="R84" s="34">
        <v>0</v>
      </c>
      <c r="S84" s="34">
        <v>122</v>
      </c>
      <c r="T84" s="34">
        <v>77</v>
      </c>
      <c r="U84" s="34">
        <v>783</v>
      </c>
      <c r="V84" s="34">
        <v>4</v>
      </c>
      <c r="W84" s="34">
        <v>41</v>
      </c>
      <c r="X84" s="35">
        <v>99</v>
      </c>
      <c r="Y84" s="34">
        <v>0</v>
      </c>
      <c r="Z84" s="33">
        <v>0</v>
      </c>
      <c r="AA84" s="34">
        <v>1</v>
      </c>
      <c r="AB84" s="39">
        <v>2</v>
      </c>
      <c r="AC84" s="24">
        <f>IFERROR($O84*$O$1+IF($P$1=0,0,$P84/$P$1)+$Q$1*$Q84+$T84*$T$1+IF($U$1=0,0,$U84/$U$1)+$V84*$V$1+IF($X$1=0,0,$X84/$X$1)+$Y84*$Y$1+$Z84*$Z$1+$AA84*$AA$1+$AB84*$AB$1,0)</f>
        <v>98.3</v>
      </c>
      <c r="AD84" s="25">
        <f>IFERROR($AC84/$L84,"-")</f>
        <v>7.0214285714285714</v>
      </c>
    </row>
    <row r="85" spans="1:30" ht="22" customHeight="1" x14ac:dyDescent="0.3">
      <c r="A85" s="38" t="s">
        <v>233</v>
      </c>
      <c r="B85" s="37" t="s">
        <v>40</v>
      </c>
      <c r="C85" s="37" t="s">
        <v>26</v>
      </c>
      <c r="D85" s="37">
        <v>6</v>
      </c>
      <c r="E85" s="37">
        <v>10</v>
      </c>
      <c r="F85" s="37">
        <v>6</v>
      </c>
      <c r="G85" s="37">
        <v>6</v>
      </c>
      <c r="H85" s="34">
        <v>162</v>
      </c>
      <c r="I85" s="34">
        <v>164</v>
      </c>
      <c r="J85" s="34">
        <v>193</v>
      </c>
      <c r="K85" s="40">
        <v>0.09</v>
      </c>
      <c r="L85" s="36">
        <v>16</v>
      </c>
      <c r="M85" s="36">
        <v>783</v>
      </c>
      <c r="N85" s="36">
        <v>78</v>
      </c>
      <c r="O85" s="35">
        <v>2</v>
      </c>
      <c r="P85" s="34">
        <v>14</v>
      </c>
      <c r="Q85" s="34">
        <v>0</v>
      </c>
      <c r="R85" s="34">
        <v>1</v>
      </c>
      <c r="S85" s="34">
        <v>84</v>
      </c>
      <c r="T85" s="34">
        <v>48</v>
      </c>
      <c r="U85" s="34">
        <v>748</v>
      </c>
      <c r="V85" s="34">
        <v>3</v>
      </c>
      <c r="W85" s="34">
        <v>33</v>
      </c>
      <c r="X85" s="35">
        <v>0</v>
      </c>
      <c r="Y85" s="34">
        <v>0</v>
      </c>
      <c r="Z85" s="33">
        <v>0</v>
      </c>
      <c r="AA85" s="34">
        <v>0</v>
      </c>
      <c r="AB85" s="39">
        <v>0</v>
      </c>
      <c r="AC85" s="24">
        <f>IFERROR($O85*$O$1+IF($P$1=0,0,$P85/$P$1)+$Q$1*$Q85+$T85*$T$1+IF($U$1=0,0,$U85/$U$1)+$V85*$V$1+IF($X$1=0,0,$X85/$X$1)+$Y85*$Y$1+$Z85*$Z$1+$AA85*$AA$1+$AB85*$AB$1,0)</f>
        <v>94.2</v>
      </c>
      <c r="AD85" s="25">
        <f>IFERROR($AC85/$L85,"-")</f>
        <v>5.8875000000000002</v>
      </c>
    </row>
    <row r="86" spans="1:30" ht="22" customHeight="1" x14ac:dyDescent="0.3">
      <c r="A86" s="38" t="s">
        <v>224</v>
      </c>
      <c r="B86" s="37" t="s">
        <v>39</v>
      </c>
      <c r="C86" s="37" t="s">
        <v>27</v>
      </c>
      <c r="D86" s="37">
        <v>7</v>
      </c>
      <c r="E86" s="37">
        <v>9</v>
      </c>
      <c r="F86" s="37">
        <v>13</v>
      </c>
      <c r="G86" s="37">
        <v>11</v>
      </c>
      <c r="H86" s="34">
        <v>265</v>
      </c>
      <c r="I86" s="34">
        <v>185</v>
      </c>
      <c r="J86" s="34">
        <v>207</v>
      </c>
      <c r="K86" s="40">
        <v>0.03</v>
      </c>
      <c r="L86" s="36">
        <v>10</v>
      </c>
      <c r="M86" s="36">
        <v>156</v>
      </c>
      <c r="N86" s="36">
        <v>13.7</v>
      </c>
      <c r="O86" s="35">
        <v>76</v>
      </c>
      <c r="P86" s="34">
        <v>362</v>
      </c>
      <c r="Q86" s="34">
        <v>3</v>
      </c>
      <c r="R86" s="34">
        <v>23</v>
      </c>
      <c r="S86" s="34">
        <v>11</v>
      </c>
      <c r="T86" s="34">
        <v>8</v>
      </c>
      <c r="U86" s="34">
        <v>63</v>
      </c>
      <c r="V86" s="34">
        <v>0</v>
      </c>
      <c r="W86" s="34">
        <v>2</v>
      </c>
      <c r="X86" s="35">
        <v>28</v>
      </c>
      <c r="Y86" s="34">
        <v>0</v>
      </c>
      <c r="Z86" s="33">
        <v>0</v>
      </c>
      <c r="AA86" s="34">
        <v>1</v>
      </c>
      <c r="AB86" s="39">
        <v>2</v>
      </c>
      <c r="AC86" s="24">
        <f>IFERROR($O86*$O$1+IF($P$1=0,0,$P86/$P$1)+$Q$1*$Q86+$T86*$T$1+IF($U$1=0,0,$U86/$U$1)+$V86*$V$1+IF($X$1=0,0,$X86/$X$1)+$Y86*$Y$1+$Z86*$Z$1+$AA86*$AA$1+$AB86*$AB$1,0)</f>
        <v>56.5</v>
      </c>
      <c r="AD86" s="25">
        <f>IFERROR($AC86/$L86,"-")</f>
        <v>5.65</v>
      </c>
    </row>
    <row r="87" spans="1:30" ht="22" customHeight="1" x14ac:dyDescent="0.3">
      <c r="A87" s="20" t="s">
        <v>182</v>
      </c>
      <c r="B87" s="18" t="s">
        <v>41</v>
      </c>
      <c r="C87" s="18" t="s">
        <v>14</v>
      </c>
      <c r="D87" s="18">
        <v>7</v>
      </c>
      <c r="E87" s="18">
        <v>9</v>
      </c>
      <c r="F87" s="18">
        <v>23</v>
      </c>
      <c r="G87" s="18">
        <v>5</v>
      </c>
      <c r="H87" s="19">
        <v>118</v>
      </c>
      <c r="I87" s="19">
        <v>114</v>
      </c>
      <c r="J87" s="19">
        <v>113</v>
      </c>
      <c r="K87" s="27">
        <v>0.78</v>
      </c>
      <c r="L87" s="26">
        <v>9</v>
      </c>
      <c r="M87" s="26">
        <v>434</v>
      </c>
      <c r="N87" s="26">
        <v>42.4</v>
      </c>
      <c r="O87" s="21">
        <v>0</v>
      </c>
      <c r="P87" s="19">
        <v>0</v>
      </c>
      <c r="Q87" s="19">
        <v>0</v>
      </c>
      <c r="R87" s="19">
        <v>0</v>
      </c>
      <c r="S87" s="19">
        <v>34</v>
      </c>
      <c r="T87" s="19">
        <v>24</v>
      </c>
      <c r="U87" s="19">
        <v>231</v>
      </c>
      <c r="V87" s="19">
        <v>2</v>
      </c>
      <c r="W87" s="19">
        <v>13</v>
      </c>
      <c r="X87" s="21">
        <v>0</v>
      </c>
      <c r="Y87" s="19">
        <v>0</v>
      </c>
      <c r="Z87" s="22">
        <v>0</v>
      </c>
      <c r="AA87" s="19">
        <v>1</v>
      </c>
      <c r="AB87" s="23">
        <v>0</v>
      </c>
      <c r="AC87" s="24">
        <f>IFERROR($O87*$O$1+IF($P$1=0,0,$P87/$P$1)+$Q$1*$Q87+$T87*$T$1+IF($U$1=0,0,$U87/$U$1)+$V87*$V$1+IF($X$1=0,0,$X87/$X$1)+$Y87*$Y$1+$Z87*$Z$1+$AA87*$AA$1+$AB87*$AB$1,0)</f>
        <v>35.1</v>
      </c>
      <c r="AD87" s="25">
        <f>IFERROR($AC87/$L87,"-")</f>
        <v>3.9000000000000004</v>
      </c>
    </row>
    <row r="88" spans="1:30" ht="22" customHeight="1" x14ac:dyDescent="0.3">
      <c r="A88" s="38" t="s">
        <v>202</v>
      </c>
      <c r="B88" s="37" t="s">
        <v>40</v>
      </c>
      <c r="C88" s="37" t="s">
        <v>29</v>
      </c>
      <c r="D88" s="37">
        <v>8</v>
      </c>
      <c r="E88" s="37">
        <v>8</v>
      </c>
      <c r="F88" s="37">
        <v>3</v>
      </c>
      <c r="G88" s="37">
        <v>5</v>
      </c>
      <c r="H88" s="34">
        <v>123</v>
      </c>
      <c r="I88" s="34">
        <v>136</v>
      </c>
      <c r="J88" s="34">
        <v>148</v>
      </c>
      <c r="K88" s="40">
        <v>0.49</v>
      </c>
      <c r="L88" s="36">
        <v>15</v>
      </c>
      <c r="M88" s="36">
        <v>617</v>
      </c>
      <c r="N88" s="36">
        <v>54.1</v>
      </c>
      <c r="O88" s="35">
        <v>1</v>
      </c>
      <c r="P88" s="34">
        <v>-2</v>
      </c>
      <c r="Q88" s="34">
        <v>0</v>
      </c>
      <c r="R88" s="34">
        <v>0</v>
      </c>
      <c r="S88" s="34">
        <v>83</v>
      </c>
      <c r="T88" s="34">
        <v>63</v>
      </c>
      <c r="U88" s="34">
        <v>931</v>
      </c>
      <c r="V88" s="34">
        <v>3</v>
      </c>
      <c r="W88" s="34">
        <v>47</v>
      </c>
      <c r="X88" s="35">
        <v>0</v>
      </c>
      <c r="Y88" s="34">
        <v>0</v>
      </c>
      <c r="Z88" s="33">
        <v>0</v>
      </c>
      <c r="AA88" s="34">
        <v>1</v>
      </c>
      <c r="AB88" s="39">
        <v>0</v>
      </c>
      <c r="AC88" s="24">
        <f>IFERROR($O88*$O$1+IF($P$1=0,0,$P88/$P$1)+$Q$1*$Q88+$T88*$T$1+IF($U$1=0,0,$U88/$U$1)+$V88*$V$1+IF($X$1=0,0,$X88/$X$1)+$Y88*$Y$1+$Z88*$Z$1+$AA88*$AA$1+$AB88*$AB$1,0)</f>
        <v>110.89999999999999</v>
      </c>
      <c r="AD88" s="25">
        <f>IFERROR($AC88/$L88,"-")</f>
        <v>7.3933333333333326</v>
      </c>
    </row>
    <row r="89" spans="1:30" ht="22" customHeight="1" x14ac:dyDescent="0.3">
      <c r="A89" s="38" t="s">
        <v>260</v>
      </c>
      <c r="B89" s="37" t="s">
        <v>39</v>
      </c>
      <c r="C89" s="37" t="s">
        <v>13</v>
      </c>
      <c r="D89" s="37">
        <v>11</v>
      </c>
      <c r="E89" s="37">
        <v>5</v>
      </c>
      <c r="F89" s="37">
        <v>22</v>
      </c>
      <c r="G89" s="37">
        <v>9</v>
      </c>
      <c r="H89" s="34">
        <v>258</v>
      </c>
      <c r="I89" s="34">
        <v>447</v>
      </c>
      <c r="J89" s="34">
        <v>417</v>
      </c>
      <c r="K89" s="40">
        <v>0</v>
      </c>
      <c r="L89" s="36">
        <v>5</v>
      </c>
      <c r="M89" s="36">
        <v>89</v>
      </c>
      <c r="N89" s="36">
        <v>8.4</v>
      </c>
      <c r="O89" s="35">
        <v>53</v>
      </c>
      <c r="P89" s="34">
        <v>246</v>
      </c>
      <c r="Q89" s="34">
        <v>0</v>
      </c>
      <c r="R89" s="34">
        <v>11</v>
      </c>
      <c r="S89" s="34">
        <v>6</v>
      </c>
      <c r="T89" s="34">
        <v>2</v>
      </c>
      <c r="U89" s="34">
        <v>11</v>
      </c>
      <c r="V89" s="34">
        <v>0</v>
      </c>
      <c r="W89" s="34">
        <v>0</v>
      </c>
      <c r="X89" s="35">
        <v>0</v>
      </c>
      <c r="Y89" s="34">
        <v>0</v>
      </c>
      <c r="Z89" s="33">
        <v>0</v>
      </c>
      <c r="AA89" s="34">
        <v>1</v>
      </c>
      <c r="AB89" s="39">
        <v>0</v>
      </c>
      <c r="AC89" s="24">
        <f>IFERROR($O89*$O$1+IF($P$1=0,0,$P89/$P$1)+$Q$1*$Q89+$T89*$T$1+IF($U$1=0,0,$U89/$U$1)+$V89*$V$1+IF($X$1=0,0,$X89/$X$1)+$Y89*$Y$1+$Z89*$Z$1+$AA89*$AA$1+$AB89*$AB$1,0)</f>
        <v>25.700000000000003</v>
      </c>
      <c r="AD89" s="25">
        <f>IFERROR($AC89/$L89,"-")</f>
        <v>5.1400000000000006</v>
      </c>
    </row>
    <row r="90" spans="1:30" ht="22" customHeight="1" x14ac:dyDescent="0.3">
      <c r="A90" s="38" t="s">
        <v>166</v>
      </c>
      <c r="B90" s="37" t="s">
        <v>40</v>
      </c>
      <c r="C90" s="37" t="s">
        <v>15</v>
      </c>
      <c r="D90" s="37">
        <v>2</v>
      </c>
      <c r="E90" s="37">
        <v>14</v>
      </c>
      <c r="F90" s="37">
        <v>1</v>
      </c>
      <c r="G90" s="37">
        <v>4</v>
      </c>
      <c r="H90" s="34">
        <v>111</v>
      </c>
      <c r="I90" s="34">
        <v>104</v>
      </c>
      <c r="J90" s="34">
        <v>84</v>
      </c>
      <c r="K90" s="40">
        <v>0.74</v>
      </c>
      <c r="L90" s="36">
        <v>14</v>
      </c>
      <c r="M90" s="36">
        <v>662</v>
      </c>
      <c r="N90" s="36">
        <v>68.5</v>
      </c>
      <c r="O90" s="35">
        <v>4</v>
      </c>
      <c r="P90" s="34">
        <v>54</v>
      </c>
      <c r="Q90" s="34">
        <v>0</v>
      </c>
      <c r="R90" s="34">
        <v>2</v>
      </c>
      <c r="S90" s="34">
        <v>93</v>
      </c>
      <c r="T90" s="34">
        <v>57</v>
      </c>
      <c r="U90" s="34">
        <v>715</v>
      </c>
      <c r="V90" s="34">
        <v>6</v>
      </c>
      <c r="W90" s="34">
        <v>33</v>
      </c>
      <c r="X90" s="35">
        <v>0</v>
      </c>
      <c r="Y90" s="34">
        <v>0</v>
      </c>
      <c r="Z90" s="33">
        <v>0</v>
      </c>
      <c r="AA90" s="34">
        <v>1</v>
      </c>
      <c r="AB90" s="39">
        <v>1</v>
      </c>
      <c r="AC90" s="24">
        <f>IFERROR($O90*$O$1+IF($P$1=0,0,$P90/$P$1)+$Q$1*$Q90+$T90*$T$1+IF($U$1=0,0,$U90/$U$1)+$V90*$V$1+IF($X$1=0,0,$X90/$X$1)+$Y90*$Y$1+$Z90*$Z$1+$AA90*$AA$1+$AB90*$AB$1,0)</f>
        <v>110.9</v>
      </c>
      <c r="AD90" s="25">
        <f>IFERROR($AC90/$L90,"-")</f>
        <v>7.9214285714285717</v>
      </c>
    </row>
    <row r="91" spans="1:30" ht="22" customHeight="1" x14ac:dyDescent="0.3">
      <c r="A91" s="38" t="s">
        <v>129</v>
      </c>
      <c r="B91" s="37" t="s">
        <v>39</v>
      </c>
      <c r="C91" s="37" t="s">
        <v>23</v>
      </c>
      <c r="D91" s="37">
        <v>11</v>
      </c>
      <c r="E91" s="37">
        <v>5</v>
      </c>
      <c r="F91" s="37">
        <v>21</v>
      </c>
      <c r="G91" s="37">
        <v>11</v>
      </c>
      <c r="H91" s="34">
        <v>5</v>
      </c>
      <c r="I91" s="34">
        <v>2</v>
      </c>
      <c r="J91" s="34">
        <v>1</v>
      </c>
      <c r="K91" s="40">
        <v>1</v>
      </c>
      <c r="L91" s="36">
        <v>16</v>
      </c>
      <c r="M91" s="36">
        <v>927</v>
      </c>
      <c r="N91" s="36">
        <v>83.4</v>
      </c>
      <c r="O91" s="35">
        <v>290</v>
      </c>
      <c r="P91" s="34">
        <v>1361</v>
      </c>
      <c r="Q91" s="34">
        <v>8</v>
      </c>
      <c r="R91" s="34">
        <v>73</v>
      </c>
      <c r="S91" s="34">
        <v>105</v>
      </c>
      <c r="T91" s="34">
        <v>83</v>
      </c>
      <c r="U91" s="34">
        <v>854</v>
      </c>
      <c r="V91" s="34">
        <v>3</v>
      </c>
      <c r="W91" s="34">
        <v>41</v>
      </c>
      <c r="X91" s="35">
        <v>0</v>
      </c>
      <c r="Y91" s="34">
        <v>0</v>
      </c>
      <c r="Z91" s="33">
        <v>0</v>
      </c>
      <c r="AA91" s="34">
        <v>0</v>
      </c>
      <c r="AB91" s="39">
        <v>0</v>
      </c>
      <c r="AC91" s="24">
        <f>IFERROR($O91*$O$1+IF($P$1=0,0,$P91/$P$1)+$Q$1*$Q91+$T91*$T$1+IF($U$1=0,0,$U91/$U$1)+$V91*$V$1+IF($X$1=0,0,$X91/$X$1)+$Y91*$Y$1+$Z91*$Z$1+$AA91*$AA$1+$AB91*$AB$1,0)</f>
        <v>287.5</v>
      </c>
      <c r="AD91" s="25">
        <f>IFERROR($AC91/$L91,"-")</f>
        <v>17.96875</v>
      </c>
    </row>
    <row r="92" spans="1:30" ht="22" customHeight="1" x14ac:dyDescent="0.3">
      <c r="A92" s="38" t="s">
        <v>220</v>
      </c>
      <c r="B92" s="37" t="s">
        <v>39</v>
      </c>
      <c r="C92" s="37" t="s">
        <v>22</v>
      </c>
      <c r="D92" s="37">
        <v>12</v>
      </c>
      <c r="E92" s="37">
        <v>4</v>
      </c>
      <c r="F92" s="37">
        <v>12</v>
      </c>
      <c r="G92" s="37">
        <v>4</v>
      </c>
      <c r="H92" s="34">
        <v>63</v>
      </c>
      <c r="I92" s="34">
        <v>59</v>
      </c>
      <c r="J92" s="34">
        <v>78</v>
      </c>
      <c r="K92" s="40">
        <v>0.91</v>
      </c>
      <c r="L92" s="36">
        <v>16</v>
      </c>
      <c r="M92" s="36">
        <v>103</v>
      </c>
      <c r="N92" s="36">
        <v>9.1</v>
      </c>
      <c r="O92" s="35">
        <v>125</v>
      </c>
      <c r="P92" s="34">
        <v>547</v>
      </c>
      <c r="Q92" s="34">
        <v>5</v>
      </c>
      <c r="R92" s="34">
        <v>30</v>
      </c>
      <c r="S92" s="34">
        <v>12</v>
      </c>
      <c r="T92" s="34">
        <v>10</v>
      </c>
      <c r="U92" s="34">
        <v>54</v>
      </c>
      <c r="V92" s="34">
        <v>0</v>
      </c>
      <c r="W92" s="34">
        <v>4</v>
      </c>
      <c r="X92" s="35">
        <v>103</v>
      </c>
      <c r="Y92" s="34">
        <v>0</v>
      </c>
      <c r="Z92" s="33">
        <v>0</v>
      </c>
      <c r="AA92" s="34">
        <v>1</v>
      </c>
      <c r="AB92" s="39">
        <v>1</v>
      </c>
      <c r="AC92" s="24">
        <f>IFERROR($O92*$O$1+IF($P$1=0,0,$P92/$P$1)+$Q$1*$Q92+$T92*$T$1+IF($U$1=0,0,$U92/$U$1)+$V92*$V$1+IF($X$1=0,0,$X92/$X$1)+$Y92*$Y$1+$Z92*$Z$1+$AA92*$AA$1+$AB92*$AB$1,0)</f>
        <v>88.100000000000009</v>
      </c>
      <c r="AD92" s="25">
        <f>IFERROR($AC92/$L92,"-")</f>
        <v>5.5062500000000005</v>
      </c>
    </row>
    <row r="93" spans="1:30" ht="22" customHeight="1" x14ac:dyDescent="0.3">
      <c r="A93" s="20" t="s">
        <v>253</v>
      </c>
      <c r="B93" s="18" t="s">
        <v>41</v>
      </c>
      <c r="C93" s="18" t="s">
        <v>33</v>
      </c>
      <c r="D93" s="18">
        <v>6</v>
      </c>
      <c r="E93" s="18">
        <v>10</v>
      </c>
      <c r="F93" s="18">
        <v>5</v>
      </c>
      <c r="G93" s="18">
        <v>11</v>
      </c>
      <c r="H93" s="19">
        <v>153</v>
      </c>
      <c r="I93" s="19">
        <v>138</v>
      </c>
      <c r="J93" s="19">
        <v>114</v>
      </c>
      <c r="K93" s="27">
        <v>0.51</v>
      </c>
      <c r="L93" s="26">
        <v>16</v>
      </c>
      <c r="M93" s="26">
        <v>866</v>
      </c>
      <c r="N93" s="26">
        <v>76.8</v>
      </c>
      <c r="O93" s="21">
        <v>0</v>
      </c>
      <c r="P93" s="19">
        <v>0</v>
      </c>
      <c r="Q93" s="19">
        <v>0</v>
      </c>
      <c r="R93" s="19">
        <v>0</v>
      </c>
      <c r="S93" s="19">
        <v>92</v>
      </c>
      <c r="T93" s="19">
        <v>63</v>
      </c>
      <c r="U93" s="19">
        <v>623</v>
      </c>
      <c r="V93" s="19">
        <v>6</v>
      </c>
      <c r="W93" s="19">
        <v>36</v>
      </c>
      <c r="X93" s="21">
        <v>0</v>
      </c>
      <c r="Y93" s="19">
        <v>0</v>
      </c>
      <c r="Z93" s="22">
        <v>0</v>
      </c>
      <c r="AA93" s="19">
        <v>4</v>
      </c>
      <c r="AB93" s="23">
        <v>4</v>
      </c>
      <c r="AC93" s="24">
        <f>IFERROR($O93*$O$1+IF($P$1=0,0,$P93/$P$1)+$Q$1*$Q93+$T93*$T$1+IF($U$1=0,0,$U93/$U$1)+$V93*$V$1+IF($X$1=0,0,$X93/$X$1)+$Y93*$Y$1+$Z93*$Z$1+$AA93*$AA$1+$AB93*$AB$1,0)</f>
        <v>90.3</v>
      </c>
      <c r="AD93" s="25">
        <f>IFERROR($AC93/$L93,"-")</f>
        <v>5.6437499999999998</v>
      </c>
    </row>
    <row r="94" spans="1:30" ht="22" customHeight="1" x14ac:dyDescent="0.3">
      <c r="A94" s="38" t="s">
        <v>142</v>
      </c>
      <c r="B94" s="37" t="s">
        <v>40</v>
      </c>
      <c r="C94" s="37" t="s">
        <v>13</v>
      </c>
      <c r="D94" s="37">
        <v>11</v>
      </c>
      <c r="E94" s="37">
        <v>5</v>
      </c>
      <c r="F94" s="37">
        <v>22</v>
      </c>
      <c r="G94" s="37">
        <v>9</v>
      </c>
      <c r="H94" s="34">
        <v>79</v>
      </c>
      <c r="I94" s="34">
        <v>75</v>
      </c>
      <c r="J94" s="34">
        <v>64</v>
      </c>
      <c r="K94" s="40">
        <v>0.94</v>
      </c>
      <c r="L94" s="36">
        <v>14</v>
      </c>
      <c r="M94" s="36">
        <v>857</v>
      </c>
      <c r="N94" s="36">
        <v>80.900000000000006</v>
      </c>
      <c r="O94" s="35">
        <v>0</v>
      </c>
      <c r="P94" s="34">
        <v>0</v>
      </c>
      <c r="Q94" s="34">
        <v>0</v>
      </c>
      <c r="R94" s="34">
        <v>0</v>
      </c>
      <c r="S94" s="34">
        <v>103</v>
      </c>
      <c r="T94" s="34">
        <v>63</v>
      </c>
      <c r="U94" s="34">
        <v>784</v>
      </c>
      <c r="V94" s="34">
        <v>2</v>
      </c>
      <c r="W94" s="34">
        <v>39</v>
      </c>
      <c r="X94" s="35">
        <v>0</v>
      </c>
      <c r="Y94" s="34">
        <v>0</v>
      </c>
      <c r="Z94" s="33">
        <v>0</v>
      </c>
      <c r="AA94" s="34">
        <v>1</v>
      </c>
      <c r="AB94" s="39">
        <v>1</v>
      </c>
      <c r="AC94" s="24">
        <f>IFERROR($O94*$O$1+IF($P$1=0,0,$P94/$P$1)+$Q$1*$Q94+$T94*$T$1+IF($U$1=0,0,$U94/$U$1)+$V94*$V$1+IF($X$1=0,0,$X94/$X$1)+$Y94*$Y$1+$Z94*$Z$1+$AA94*$AA$1+$AB94*$AB$1,0)</f>
        <v>88.4</v>
      </c>
      <c r="AD94" s="25">
        <f>IFERROR($AC94/$L94,"-")</f>
        <v>6.3142857142857149</v>
      </c>
    </row>
    <row r="95" spans="1:30" ht="22" customHeight="1" x14ac:dyDescent="0.3">
      <c r="A95" s="20" t="s">
        <v>196</v>
      </c>
      <c r="B95" s="18" t="s">
        <v>41</v>
      </c>
      <c r="C95" s="18" t="s">
        <v>20</v>
      </c>
      <c r="D95" s="18">
        <v>9</v>
      </c>
      <c r="E95" s="18">
        <v>7</v>
      </c>
      <c r="F95" s="18">
        <v>24</v>
      </c>
      <c r="G95" s="18">
        <v>10</v>
      </c>
      <c r="H95" s="19">
        <v>150</v>
      </c>
      <c r="I95" s="19">
        <v>165</v>
      </c>
      <c r="J95" s="19">
        <v>147</v>
      </c>
      <c r="K95" s="27">
        <v>0.2</v>
      </c>
      <c r="L95" s="26">
        <v>14</v>
      </c>
      <c r="M95" s="26">
        <v>289</v>
      </c>
      <c r="N95" s="26">
        <v>27.1</v>
      </c>
      <c r="O95" s="21">
        <v>0</v>
      </c>
      <c r="P95" s="19">
        <v>0</v>
      </c>
      <c r="Q95" s="19">
        <v>0</v>
      </c>
      <c r="R95" s="19">
        <v>0</v>
      </c>
      <c r="S95" s="19">
        <v>25</v>
      </c>
      <c r="T95" s="19">
        <v>19</v>
      </c>
      <c r="U95" s="19">
        <v>226</v>
      </c>
      <c r="V95" s="19">
        <v>0</v>
      </c>
      <c r="W95" s="19">
        <v>12</v>
      </c>
      <c r="X95" s="21">
        <v>0</v>
      </c>
      <c r="Y95" s="19">
        <v>0</v>
      </c>
      <c r="Z95" s="22">
        <v>0</v>
      </c>
      <c r="AA95" s="19">
        <v>0</v>
      </c>
      <c r="AB95" s="23">
        <v>0</v>
      </c>
      <c r="AC95" s="24">
        <f>IFERROR($O95*$O$1+IF($P$1=0,0,$P95/$P$1)+$Q$1*$Q95+$T95*$T$1+IF($U$1=0,0,$U95/$U$1)+$V95*$V$1+IF($X$1=0,0,$X95/$X$1)+$Y95*$Y$1+$Z95*$Z$1+$AA95*$AA$1+$AB95*$AB$1,0)</f>
        <v>22.6</v>
      </c>
      <c r="AD95" s="25">
        <f>IFERROR($AC95/$L95,"-")</f>
        <v>1.6142857142857143</v>
      </c>
    </row>
    <row r="96" spans="1:30" ht="22" customHeight="1" x14ac:dyDescent="0.3">
      <c r="A96" s="20" t="s">
        <v>222</v>
      </c>
      <c r="B96" s="18" t="s">
        <v>41</v>
      </c>
      <c r="C96" s="18" t="s">
        <v>26</v>
      </c>
      <c r="D96" s="18">
        <v>6</v>
      </c>
      <c r="E96" s="18">
        <v>10</v>
      </c>
      <c r="F96" s="18">
        <v>6</v>
      </c>
      <c r="G96" s="18">
        <v>6</v>
      </c>
      <c r="H96" s="19">
        <v>278</v>
      </c>
      <c r="I96" s="19">
        <v>306</v>
      </c>
      <c r="J96" s="19">
        <v>320</v>
      </c>
      <c r="K96" s="27">
        <v>0</v>
      </c>
      <c r="L96" s="26">
        <v>16</v>
      </c>
      <c r="M96" s="26">
        <v>594</v>
      </c>
      <c r="N96" s="26">
        <v>59.2</v>
      </c>
      <c r="O96" s="21">
        <v>0</v>
      </c>
      <c r="P96" s="19">
        <v>0</v>
      </c>
      <c r="Q96" s="19">
        <v>0</v>
      </c>
      <c r="R96" s="19">
        <v>0</v>
      </c>
      <c r="S96" s="19">
        <v>38</v>
      </c>
      <c r="T96" s="19">
        <v>27</v>
      </c>
      <c r="U96" s="19">
        <v>259</v>
      </c>
      <c r="V96" s="19">
        <v>5</v>
      </c>
      <c r="W96" s="19">
        <v>17</v>
      </c>
      <c r="X96" s="21">
        <v>0</v>
      </c>
      <c r="Y96" s="19">
        <v>0</v>
      </c>
      <c r="Z96" s="22">
        <v>0</v>
      </c>
      <c r="AA96" s="19">
        <v>0</v>
      </c>
      <c r="AB96" s="23">
        <v>0</v>
      </c>
      <c r="AC96" s="24">
        <f>IFERROR($O96*$O$1+IF($P$1=0,0,$P96/$P$1)+$Q$1*$Q96+$T96*$T$1+IF($U$1=0,0,$U96/$U$1)+$V96*$V$1+IF($X$1=0,0,$X96/$X$1)+$Y96*$Y$1+$Z96*$Z$1+$AA96*$AA$1+$AB96*$AB$1,0)</f>
        <v>55.9</v>
      </c>
      <c r="AD96" s="25">
        <f>IFERROR($AC96/$L96,"-")</f>
        <v>3.4937499999999999</v>
      </c>
    </row>
    <row r="97" spans="1:30" ht="22" customHeight="1" x14ac:dyDescent="0.3">
      <c r="A97" s="38" t="s">
        <v>119</v>
      </c>
      <c r="B97" s="37" t="s">
        <v>39</v>
      </c>
      <c r="C97" s="37" t="s">
        <v>35</v>
      </c>
      <c r="D97" s="37">
        <v>9</v>
      </c>
      <c r="E97" s="37">
        <v>7</v>
      </c>
      <c r="F97" s="37">
        <v>4</v>
      </c>
      <c r="G97" s="37">
        <v>8</v>
      </c>
      <c r="H97" s="34">
        <v>23</v>
      </c>
      <c r="I97" s="34">
        <v>18</v>
      </c>
      <c r="J97" s="34">
        <v>25</v>
      </c>
      <c r="K97" s="40">
        <v>1</v>
      </c>
      <c r="L97" s="36">
        <v>16</v>
      </c>
      <c r="M97" s="36">
        <v>755</v>
      </c>
      <c r="N97" s="36">
        <v>65.900000000000006</v>
      </c>
      <c r="O97" s="35">
        <v>312</v>
      </c>
      <c r="P97" s="34">
        <v>1319</v>
      </c>
      <c r="Q97" s="34">
        <v>5</v>
      </c>
      <c r="R97" s="34">
        <v>67</v>
      </c>
      <c r="S97" s="34">
        <v>37</v>
      </c>
      <c r="T97" s="34">
        <v>28</v>
      </c>
      <c r="U97" s="34">
        <v>155</v>
      </c>
      <c r="V97" s="34">
        <v>0</v>
      </c>
      <c r="W97" s="34">
        <v>10</v>
      </c>
      <c r="X97" s="35">
        <v>0</v>
      </c>
      <c r="Y97" s="34">
        <v>0</v>
      </c>
      <c r="Z97" s="33">
        <v>0</v>
      </c>
      <c r="AA97" s="34">
        <v>4</v>
      </c>
      <c r="AB97" s="39">
        <v>3</v>
      </c>
      <c r="AC97" s="24">
        <f>IFERROR($O97*$O$1+IF($P$1=0,0,$P97/$P$1)+$Q$1*$Q97+$T97*$T$1+IF($U$1=0,0,$U97/$U$1)+$V97*$V$1+IF($X$1=0,0,$X97/$X$1)+$Y97*$Y$1+$Z97*$Z$1+$AA97*$AA$1+$AB97*$AB$1,0)</f>
        <v>171.4</v>
      </c>
      <c r="AD97" s="25">
        <f>IFERROR($AC97/$L97,"-")</f>
        <v>10.7125</v>
      </c>
    </row>
    <row r="98" spans="1:30" ht="22" customHeight="1" x14ac:dyDescent="0.3">
      <c r="A98" s="38" t="s">
        <v>198</v>
      </c>
      <c r="B98" s="37" t="s">
        <v>39</v>
      </c>
      <c r="C98" s="37" t="s">
        <v>29</v>
      </c>
      <c r="D98" s="37">
        <v>8</v>
      </c>
      <c r="E98" s="37">
        <v>8</v>
      </c>
      <c r="F98" s="37">
        <v>3</v>
      </c>
      <c r="G98" s="37">
        <v>5</v>
      </c>
      <c r="H98" s="34">
        <v>27</v>
      </c>
      <c r="I98" s="34">
        <v>24</v>
      </c>
      <c r="J98" s="34">
        <v>24</v>
      </c>
      <c r="K98" s="40">
        <v>0.99</v>
      </c>
      <c r="L98" s="36">
        <v>16</v>
      </c>
      <c r="M98" s="36">
        <v>642</v>
      </c>
      <c r="N98" s="36">
        <v>58.6</v>
      </c>
      <c r="O98" s="35">
        <v>216</v>
      </c>
      <c r="P98" s="34">
        <v>1099</v>
      </c>
      <c r="Q98" s="34">
        <v>8</v>
      </c>
      <c r="R98" s="34">
        <v>57</v>
      </c>
      <c r="S98" s="34">
        <v>52</v>
      </c>
      <c r="T98" s="34">
        <v>38</v>
      </c>
      <c r="U98" s="34">
        <v>275</v>
      </c>
      <c r="V98" s="34">
        <v>1</v>
      </c>
      <c r="W98" s="34">
        <v>10</v>
      </c>
      <c r="X98" s="35">
        <v>0</v>
      </c>
      <c r="Y98" s="34">
        <v>0</v>
      </c>
      <c r="Z98" s="33">
        <v>0</v>
      </c>
      <c r="AA98" s="34">
        <v>3</v>
      </c>
      <c r="AB98" s="39">
        <v>3</v>
      </c>
      <c r="AC98" s="24">
        <f>IFERROR($O98*$O$1+IF($P$1=0,0,$P98/$P$1)+$Q$1*$Q98+$T98*$T$1+IF($U$1=0,0,$U98/$U$1)+$V98*$V$1+IF($X$1=0,0,$X98/$X$1)+$Y98*$Y$1+$Z98*$Z$1+$AA98*$AA$1+$AB98*$AB$1,0)</f>
        <v>185.4</v>
      </c>
      <c r="AD98" s="25">
        <f>IFERROR($AC98/$L98,"-")</f>
        <v>11.5875</v>
      </c>
    </row>
    <row r="99" spans="1:30" ht="22" customHeight="1" x14ac:dyDescent="0.3">
      <c r="A99" s="38" t="s">
        <v>243</v>
      </c>
      <c r="B99" s="37" t="s">
        <v>39</v>
      </c>
      <c r="C99" s="37" t="s">
        <v>7</v>
      </c>
      <c r="D99" s="37">
        <v>3</v>
      </c>
      <c r="E99" s="37">
        <v>13</v>
      </c>
      <c r="F99" s="37">
        <v>31</v>
      </c>
      <c r="G99" s="37">
        <v>6</v>
      </c>
      <c r="H99" s="34">
        <v>29</v>
      </c>
      <c r="I99" s="34">
        <v>35</v>
      </c>
      <c r="J99" s="34">
        <v>42</v>
      </c>
      <c r="K99" s="40">
        <v>0.98</v>
      </c>
      <c r="L99" s="36">
        <v>15</v>
      </c>
      <c r="M99" s="36">
        <v>275</v>
      </c>
      <c r="N99" s="36">
        <v>26.7</v>
      </c>
      <c r="O99" s="35">
        <v>82</v>
      </c>
      <c r="P99" s="34">
        <v>424</v>
      </c>
      <c r="Q99" s="34">
        <v>2</v>
      </c>
      <c r="R99" s="34">
        <v>18</v>
      </c>
      <c r="S99" s="34">
        <v>23</v>
      </c>
      <c r="T99" s="34">
        <v>17</v>
      </c>
      <c r="U99" s="34">
        <v>143</v>
      </c>
      <c r="V99" s="34">
        <v>0</v>
      </c>
      <c r="W99" s="34">
        <v>3</v>
      </c>
      <c r="X99" s="35">
        <v>429</v>
      </c>
      <c r="Y99" s="34">
        <v>0</v>
      </c>
      <c r="Z99" s="33">
        <v>0</v>
      </c>
      <c r="AA99" s="34">
        <v>1</v>
      </c>
      <c r="AB99" s="39">
        <v>0</v>
      </c>
      <c r="AC99" s="24">
        <f>IFERROR($O99*$O$1+IF($P$1=0,0,$P99/$P$1)+$Q$1*$Q99+$T99*$T$1+IF($U$1=0,0,$U99/$U$1)+$V99*$V$1+IF($X$1=0,0,$X99/$X$1)+$Y99*$Y$1+$Z99*$Z$1+$AA99*$AA$1+$AB99*$AB$1,0)</f>
        <v>68.7</v>
      </c>
      <c r="AD99" s="25">
        <f>IFERROR($AC99/$L99,"-")</f>
        <v>4.58</v>
      </c>
    </row>
    <row r="100" spans="1:30" ht="22" customHeight="1" x14ac:dyDescent="0.3">
      <c r="A100" s="20" t="s">
        <v>259</v>
      </c>
      <c r="B100" s="18" t="s">
        <v>41</v>
      </c>
      <c r="C100" s="18" t="s">
        <v>36</v>
      </c>
      <c r="D100" s="18">
        <v>12</v>
      </c>
      <c r="E100" s="18">
        <v>4</v>
      </c>
      <c r="F100" s="18">
        <v>26</v>
      </c>
      <c r="G100" s="18">
        <v>9</v>
      </c>
      <c r="H100" s="19">
        <v>256</v>
      </c>
      <c r="I100" s="19">
        <v>334</v>
      </c>
      <c r="J100" s="19">
        <v>340</v>
      </c>
      <c r="K100" s="27">
        <v>0.01</v>
      </c>
      <c r="L100" s="26">
        <v>15</v>
      </c>
      <c r="M100" s="26">
        <v>556</v>
      </c>
      <c r="N100" s="26">
        <v>52.6</v>
      </c>
      <c r="O100" s="21">
        <v>0</v>
      </c>
      <c r="P100" s="19">
        <v>0</v>
      </c>
      <c r="Q100" s="19">
        <v>0</v>
      </c>
      <c r="R100" s="19">
        <v>0</v>
      </c>
      <c r="S100" s="19">
        <v>40</v>
      </c>
      <c r="T100" s="19">
        <v>22</v>
      </c>
      <c r="U100" s="19">
        <v>362</v>
      </c>
      <c r="V100" s="19">
        <v>3</v>
      </c>
      <c r="W100" s="19">
        <v>14</v>
      </c>
      <c r="X100" s="21">
        <v>37</v>
      </c>
      <c r="Y100" s="19">
        <v>0</v>
      </c>
      <c r="Z100" s="22">
        <v>0</v>
      </c>
      <c r="AA100" s="19">
        <v>0</v>
      </c>
      <c r="AB100" s="23">
        <v>0</v>
      </c>
      <c r="AC100" s="24">
        <f>IFERROR($O100*$O$1+IF($P$1=0,0,$P100/$P$1)+$Q$1*$Q100+$T100*$T$1+IF($U$1=0,0,$U100/$U$1)+$V100*$V$1+IF($X$1=0,0,$X100/$X$1)+$Y100*$Y$1+$Z100*$Z$1+$AA100*$AA$1+$AB100*$AB$1,0)</f>
        <v>54.2</v>
      </c>
      <c r="AD100" s="25">
        <f>IFERROR($AC100/$L100,"-")</f>
        <v>3.6133333333333337</v>
      </c>
    </row>
    <row r="101" spans="1:30" ht="22" customHeight="1" x14ac:dyDescent="0.3">
      <c r="A101" s="20" t="s">
        <v>189</v>
      </c>
      <c r="B101" s="18" t="s">
        <v>41</v>
      </c>
      <c r="C101" s="18" t="s">
        <v>34</v>
      </c>
      <c r="D101" s="18">
        <v>5</v>
      </c>
      <c r="E101" s="18">
        <v>11</v>
      </c>
      <c r="F101" s="18">
        <v>10</v>
      </c>
      <c r="G101" s="18">
        <v>7</v>
      </c>
      <c r="H101" s="19">
        <v>65</v>
      </c>
      <c r="I101" s="19">
        <v>68</v>
      </c>
      <c r="J101" s="19">
        <v>57</v>
      </c>
      <c r="K101" s="27">
        <v>0.99</v>
      </c>
      <c r="L101" s="26">
        <v>16</v>
      </c>
      <c r="M101" s="26">
        <v>954</v>
      </c>
      <c r="N101" s="26">
        <v>90.1</v>
      </c>
      <c r="O101" s="21">
        <v>0</v>
      </c>
      <c r="P101" s="19">
        <v>0</v>
      </c>
      <c r="Q101" s="19">
        <v>0</v>
      </c>
      <c r="R101" s="19">
        <v>0</v>
      </c>
      <c r="S101" s="19">
        <v>128</v>
      </c>
      <c r="T101" s="19">
        <v>90</v>
      </c>
      <c r="U101" s="19">
        <v>916</v>
      </c>
      <c r="V101" s="19">
        <v>6</v>
      </c>
      <c r="W101" s="19">
        <v>43</v>
      </c>
      <c r="X101" s="21">
        <v>0</v>
      </c>
      <c r="Y101" s="19">
        <v>0</v>
      </c>
      <c r="Z101" s="22">
        <v>2</v>
      </c>
      <c r="AA101" s="19">
        <v>0</v>
      </c>
      <c r="AB101" s="23">
        <v>0</v>
      </c>
      <c r="AC101" s="24">
        <f>IFERROR($O101*$O$1+IF($P$1=0,0,$P101/$P$1)+$Q$1*$Q101+$T101*$T$1+IF($U$1=0,0,$U101/$U$1)+$V101*$V$1+IF($X$1=0,0,$X101/$X$1)+$Y101*$Y$1+$Z101*$Z$1+$AA101*$AA$1+$AB101*$AB$1,0)</f>
        <v>131.6</v>
      </c>
      <c r="AD101" s="25">
        <f>IFERROR($AC101/$L101,"-")</f>
        <v>8.2249999999999996</v>
      </c>
    </row>
    <row r="102" spans="1:30" ht="22" customHeight="1" x14ac:dyDescent="0.3">
      <c r="A102" s="38" t="s">
        <v>171</v>
      </c>
      <c r="B102" s="37" t="s">
        <v>40</v>
      </c>
      <c r="C102" s="37" t="s">
        <v>27</v>
      </c>
      <c r="D102" s="37">
        <v>7</v>
      </c>
      <c r="E102" s="37">
        <v>9</v>
      </c>
      <c r="F102" s="37">
        <v>13</v>
      </c>
      <c r="G102" s="37">
        <v>11</v>
      </c>
      <c r="H102" s="34">
        <v>89</v>
      </c>
      <c r="I102" s="34">
        <v>96</v>
      </c>
      <c r="J102" s="34">
        <v>102</v>
      </c>
      <c r="K102" s="40">
        <v>0.85</v>
      </c>
      <c r="L102" s="36">
        <v>16</v>
      </c>
      <c r="M102" s="36">
        <v>876</v>
      </c>
      <c r="N102" s="36">
        <v>76.8</v>
      </c>
      <c r="O102" s="35">
        <v>0</v>
      </c>
      <c r="P102" s="34">
        <v>0</v>
      </c>
      <c r="Q102" s="34">
        <v>0</v>
      </c>
      <c r="R102" s="34">
        <v>0</v>
      </c>
      <c r="S102" s="34">
        <v>99</v>
      </c>
      <c r="T102" s="34">
        <v>59</v>
      </c>
      <c r="U102" s="34">
        <v>902</v>
      </c>
      <c r="V102" s="34">
        <v>5</v>
      </c>
      <c r="W102" s="34">
        <v>45</v>
      </c>
      <c r="X102" s="35">
        <v>0</v>
      </c>
      <c r="Y102" s="34">
        <v>0</v>
      </c>
      <c r="Z102" s="33">
        <v>0</v>
      </c>
      <c r="AA102" s="34">
        <v>1</v>
      </c>
      <c r="AB102" s="39">
        <v>1</v>
      </c>
      <c r="AC102" s="24">
        <f>IFERROR($O102*$O$1+IF($P$1=0,0,$P102/$P$1)+$Q$1*$Q102+$T102*$T$1+IF($U$1=0,0,$U102/$U$1)+$V102*$V$1+IF($X$1=0,0,$X102/$X$1)+$Y102*$Y$1+$Z102*$Z$1+$AA102*$AA$1+$AB102*$AB$1,0)</f>
        <v>118.2</v>
      </c>
      <c r="AD102" s="25">
        <f>IFERROR($AC102/$L102,"-")</f>
        <v>7.3875000000000002</v>
      </c>
    </row>
    <row r="103" spans="1:30" ht="22" customHeight="1" x14ac:dyDescent="0.3">
      <c r="A103" s="38" t="s">
        <v>150</v>
      </c>
      <c r="B103" s="37" t="s">
        <v>40</v>
      </c>
      <c r="C103" s="37" t="s">
        <v>7</v>
      </c>
      <c r="D103" s="37">
        <v>3</v>
      </c>
      <c r="E103" s="37">
        <v>13</v>
      </c>
      <c r="F103" s="37">
        <v>31</v>
      </c>
      <c r="G103" s="37">
        <v>6</v>
      </c>
      <c r="H103" s="34">
        <v>159</v>
      </c>
      <c r="I103" s="34">
        <v>142</v>
      </c>
      <c r="J103" s="34">
        <v>155</v>
      </c>
      <c r="K103" s="40">
        <v>0.3</v>
      </c>
      <c r="L103" s="36">
        <v>16</v>
      </c>
      <c r="M103" s="36">
        <v>722</v>
      </c>
      <c r="N103" s="36">
        <v>68.2</v>
      </c>
      <c r="O103" s="35">
        <v>1</v>
      </c>
      <c r="P103" s="34">
        <v>4</v>
      </c>
      <c r="Q103" s="34">
        <v>0</v>
      </c>
      <c r="R103" s="34">
        <v>0</v>
      </c>
      <c r="S103" s="34">
        <v>108</v>
      </c>
      <c r="T103" s="34">
        <v>68</v>
      </c>
      <c r="U103" s="34">
        <v>698</v>
      </c>
      <c r="V103" s="34">
        <v>4</v>
      </c>
      <c r="W103" s="34">
        <v>35</v>
      </c>
      <c r="X103" s="35">
        <v>0</v>
      </c>
      <c r="Y103" s="34">
        <v>0</v>
      </c>
      <c r="Z103" s="33">
        <v>0</v>
      </c>
      <c r="AA103" s="34">
        <v>0</v>
      </c>
      <c r="AB103" s="39">
        <v>0</v>
      </c>
      <c r="AC103" s="24">
        <f>IFERROR($O103*$O$1+IF($P$1=0,0,$P103/$P$1)+$Q$1*$Q103+$T103*$T$1+IF($U$1=0,0,$U103/$U$1)+$V103*$V$1+IF($X$1=0,0,$X103/$X$1)+$Y103*$Y$1+$Z103*$Z$1+$AA103*$AA$1+$AB103*$AB$1,0)</f>
        <v>94.2</v>
      </c>
      <c r="AD103" s="25">
        <f>IFERROR($AC103/$L103,"-")</f>
        <v>5.8875000000000002</v>
      </c>
    </row>
    <row r="104" spans="1:30" ht="22" customHeight="1" x14ac:dyDescent="0.3">
      <c r="A104" s="38" t="s">
        <v>178</v>
      </c>
      <c r="B104" s="37" t="s">
        <v>40</v>
      </c>
      <c r="C104" s="37" t="s">
        <v>43</v>
      </c>
      <c r="D104" s="37">
        <v>2</v>
      </c>
      <c r="E104" s="37">
        <v>14</v>
      </c>
      <c r="F104" s="37">
        <v>18</v>
      </c>
      <c r="G104" s="37">
        <v>6</v>
      </c>
      <c r="H104" s="34">
        <v>25</v>
      </c>
      <c r="I104" s="34">
        <v>23</v>
      </c>
      <c r="J104" s="34">
        <v>20</v>
      </c>
      <c r="K104" s="40">
        <v>1</v>
      </c>
      <c r="L104" s="36">
        <v>15</v>
      </c>
      <c r="M104" s="36">
        <v>768</v>
      </c>
      <c r="N104" s="36">
        <v>77.3</v>
      </c>
      <c r="O104" s="35">
        <v>0</v>
      </c>
      <c r="P104" s="34">
        <v>0</v>
      </c>
      <c r="Q104" s="34">
        <v>0</v>
      </c>
      <c r="R104" s="34">
        <v>0</v>
      </c>
      <c r="S104" s="34">
        <v>123</v>
      </c>
      <c r="T104" s="34">
        <v>68</v>
      </c>
      <c r="U104" s="34">
        <v>1051</v>
      </c>
      <c r="V104" s="34">
        <v>12</v>
      </c>
      <c r="W104" s="34">
        <v>46</v>
      </c>
      <c r="X104" s="35">
        <v>0</v>
      </c>
      <c r="Y104" s="34">
        <v>0</v>
      </c>
      <c r="Z104" s="33">
        <v>0</v>
      </c>
      <c r="AA104" s="34">
        <v>0</v>
      </c>
      <c r="AB104" s="39">
        <v>0</v>
      </c>
      <c r="AC104" s="24">
        <f>IFERROR($O104*$O$1+IF($P$1=0,0,$P104/$P$1)+$Q$1*$Q104+$T104*$T$1+IF($U$1=0,0,$U104/$U$1)+$V104*$V$1+IF($X$1=0,0,$X104/$X$1)+$Y104*$Y$1+$Z104*$Z$1+$AA104*$AA$1+$AB104*$AB$1,0)</f>
        <v>177.1</v>
      </c>
      <c r="AD104" s="25">
        <f>IFERROR($AC104/$L104,"-")</f>
        <v>11.806666666666667</v>
      </c>
    </row>
    <row r="105" spans="1:30" ht="22" customHeight="1" x14ac:dyDescent="0.3">
      <c r="A105" s="38" t="s">
        <v>161</v>
      </c>
      <c r="B105" s="37" t="s">
        <v>40</v>
      </c>
      <c r="C105" s="37" t="s">
        <v>13</v>
      </c>
      <c r="D105" s="37">
        <v>11</v>
      </c>
      <c r="E105" s="37">
        <v>5</v>
      </c>
      <c r="F105" s="37">
        <v>22</v>
      </c>
      <c r="G105" s="37">
        <v>9</v>
      </c>
      <c r="H105" s="34">
        <v>117</v>
      </c>
      <c r="I105" s="34">
        <v>101</v>
      </c>
      <c r="J105" s="34">
        <v>116</v>
      </c>
      <c r="K105" s="40">
        <v>0.68</v>
      </c>
      <c r="L105" s="36">
        <v>16</v>
      </c>
      <c r="M105" s="36">
        <v>944</v>
      </c>
      <c r="N105" s="36">
        <v>89.1</v>
      </c>
      <c r="O105" s="35">
        <v>1</v>
      </c>
      <c r="P105" s="34">
        <v>2</v>
      </c>
      <c r="Q105" s="34">
        <v>0</v>
      </c>
      <c r="R105" s="34">
        <v>0</v>
      </c>
      <c r="S105" s="34">
        <v>99</v>
      </c>
      <c r="T105" s="34">
        <v>47</v>
      </c>
      <c r="U105" s="34">
        <v>841</v>
      </c>
      <c r="V105" s="34">
        <v>6</v>
      </c>
      <c r="W105" s="34">
        <v>34</v>
      </c>
      <c r="X105" s="35">
        <v>0</v>
      </c>
      <c r="Y105" s="34">
        <v>0</v>
      </c>
      <c r="Z105" s="33">
        <v>0</v>
      </c>
      <c r="AA105" s="34">
        <v>3</v>
      </c>
      <c r="AB105" s="39">
        <v>1</v>
      </c>
      <c r="AC105" s="24">
        <f>IFERROR($O105*$O$1+IF($P$1=0,0,$P105/$P$1)+$Q$1*$Q105+$T105*$T$1+IF($U$1=0,0,$U105/$U$1)+$V105*$V$1+IF($X$1=0,0,$X105/$X$1)+$Y105*$Y$1+$Z105*$Z$1+$AA105*$AA$1+$AB105*$AB$1,0)</f>
        <v>118.3</v>
      </c>
      <c r="AD105" s="25">
        <f>IFERROR($AC105/$L105,"-")</f>
        <v>7.3937499999999998</v>
      </c>
    </row>
    <row r="106" spans="1:30" ht="22" customHeight="1" x14ac:dyDescent="0.3">
      <c r="A106" s="38" t="s">
        <v>123</v>
      </c>
      <c r="B106" s="37" t="s">
        <v>39</v>
      </c>
      <c r="C106" s="37" t="s">
        <v>34</v>
      </c>
      <c r="D106" s="37">
        <v>5</v>
      </c>
      <c r="E106" s="37">
        <v>11</v>
      </c>
      <c r="F106" s="37">
        <v>10</v>
      </c>
      <c r="G106" s="37">
        <v>7</v>
      </c>
      <c r="H106" s="34">
        <v>16</v>
      </c>
      <c r="I106" s="34">
        <v>15</v>
      </c>
      <c r="J106" s="34">
        <v>9</v>
      </c>
      <c r="K106" s="40">
        <v>1</v>
      </c>
      <c r="L106" s="36">
        <v>16</v>
      </c>
      <c r="M106" s="36">
        <v>975</v>
      </c>
      <c r="N106" s="36">
        <v>92.1</v>
      </c>
      <c r="O106" s="35">
        <v>266</v>
      </c>
      <c r="P106" s="34">
        <v>1038</v>
      </c>
      <c r="Q106" s="34">
        <v>6</v>
      </c>
      <c r="R106" s="34">
        <v>63</v>
      </c>
      <c r="S106" s="34">
        <v>130</v>
      </c>
      <c r="T106" s="34">
        <v>102</v>
      </c>
      <c r="U106" s="34">
        <v>808</v>
      </c>
      <c r="V106" s="34">
        <v>4</v>
      </c>
      <c r="W106" s="34">
        <v>28</v>
      </c>
      <c r="X106" s="35">
        <v>0</v>
      </c>
      <c r="Y106" s="34">
        <v>0</v>
      </c>
      <c r="Z106" s="33">
        <v>2</v>
      </c>
      <c r="AA106" s="34">
        <v>2</v>
      </c>
      <c r="AB106" s="39">
        <v>2</v>
      </c>
      <c r="AC106" s="24">
        <f>IFERROR($O106*$O$1+IF($P$1=0,0,$P106/$P$1)+$Q$1*$Q106+$T106*$T$1+IF($U$1=0,0,$U106/$U$1)+$V106*$V$1+IF($X$1=0,0,$X106/$X$1)+$Y106*$Y$1+$Z106*$Z$1+$AA106*$AA$1+$AB106*$AB$1,0)</f>
        <v>244.60000000000002</v>
      </c>
      <c r="AD106" s="25">
        <f>IFERROR($AC106/$L106,"-")</f>
        <v>15.287500000000001</v>
      </c>
    </row>
    <row r="107" spans="1:30" ht="22" customHeight="1" x14ac:dyDescent="0.3">
      <c r="A107" s="38" t="s">
        <v>201</v>
      </c>
      <c r="B107" s="37" t="s">
        <v>39</v>
      </c>
      <c r="C107" s="37" t="s">
        <v>27</v>
      </c>
      <c r="D107" s="37">
        <v>7</v>
      </c>
      <c r="E107" s="37">
        <v>9</v>
      </c>
      <c r="F107" s="37">
        <v>13</v>
      </c>
      <c r="G107" s="37">
        <v>11</v>
      </c>
      <c r="H107" s="34">
        <v>32</v>
      </c>
      <c r="I107" s="34">
        <v>28</v>
      </c>
      <c r="J107" s="34">
        <v>28</v>
      </c>
      <c r="K107" s="40">
        <v>0.98</v>
      </c>
      <c r="L107" s="36">
        <v>13</v>
      </c>
      <c r="M107" s="36">
        <v>470</v>
      </c>
      <c r="N107" s="36">
        <v>41.2</v>
      </c>
      <c r="O107" s="35">
        <v>226</v>
      </c>
      <c r="P107" s="34">
        <v>964</v>
      </c>
      <c r="Q107" s="34">
        <v>9</v>
      </c>
      <c r="R107" s="34">
        <v>47</v>
      </c>
      <c r="S107" s="34">
        <v>36</v>
      </c>
      <c r="T107" s="34">
        <v>29</v>
      </c>
      <c r="U107" s="34">
        <v>145</v>
      </c>
      <c r="V107" s="34">
        <v>0</v>
      </c>
      <c r="W107" s="34">
        <v>5</v>
      </c>
      <c r="X107" s="35">
        <v>0</v>
      </c>
      <c r="Y107" s="34">
        <v>0</v>
      </c>
      <c r="Z107" s="33">
        <v>0</v>
      </c>
      <c r="AA107" s="34">
        <v>3</v>
      </c>
      <c r="AB107" s="39">
        <v>1</v>
      </c>
      <c r="AC107" s="24">
        <f>IFERROR($O107*$O$1+IF($P$1=0,0,$P107/$P$1)+$Q$1*$Q107+$T107*$T$1+IF($U$1=0,0,$U107/$U$1)+$V107*$V$1+IF($X$1=0,0,$X107/$X$1)+$Y107*$Y$1+$Z107*$Z$1+$AA107*$AA$1+$AB107*$AB$1,0)</f>
        <v>162.9</v>
      </c>
      <c r="AD107" s="25">
        <f>IFERROR($AC107/$L107,"-")</f>
        <v>12.530769230769231</v>
      </c>
    </row>
    <row r="108" spans="1:30" ht="22" customHeight="1" x14ac:dyDescent="0.3">
      <c r="A108" s="38" t="s">
        <v>122</v>
      </c>
      <c r="B108" s="37" t="s">
        <v>39</v>
      </c>
      <c r="C108" s="37" t="s">
        <v>36</v>
      </c>
      <c r="D108" s="37">
        <v>12</v>
      </c>
      <c r="E108" s="37">
        <v>4</v>
      </c>
      <c r="F108" s="37">
        <v>26</v>
      </c>
      <c r="G108" s="37">
        <v>9</v>
      </c>
      <c r="H108" s="34">
        <v>2</v>
      </c>
      <c r="I108" s="34">
        <v>5</v>
      </c>
      <c r="J108" s="34">
        <v>12</v>
      </c>
      <c r="K108" s="40">
        <v>1</v>
      </c>
      <c r="L108" s="36">
        <v>16</v>
      </c>
      <c r="M108" s="36">
        <v>704</v>
      </c>
      <c r="N108" s="36">
        <v>66.5</v>
      </c>
      <c r="O108" s="35">
        <v>280</v>
      </c>
      <c r="P108" s="34">
        <v>1306</v>
      </c>
      <c r="Q108" s="34">
        <v>13</v>
      </c>
      <c r="R108" s="34">
        <v>65</v>
      </c>
      <c r="S108" s="34">
        <v>48</v>
      </c>
      <c r="T108" s="34">
        <v>37</v>
      </c>
      <c r="U108" s="34">
        <v>367</v>
      </c>
      <c r="V108" s="34">
        <v>4</v>
      </c>
      <c r="W108" s="34">
        <v>16</v>
      </c>
      <c r="X108" s="35">
        <v>0</v>
      </c>
      <c r="Y108" s="34">
        <v>0</v>
      </c>
      <c r="Z108" s="33">
        <v>0</v>
      </c>
      <c r="AA108" s="34">
        <v>3</v>
      </c>
      <c r="AB108" s="39">
        <v>2</v>
      </c>
      <c r="AC108" s="24">
        <f>IFERROR($O108*$O$1+IF($P$1=0,0,$P108/$P$1)+$Q$1*$Q108+$T108*$T$1+IF($U$1=0,0,$U108/$U$1)+$V108*$V$1+IF($X$1=0,0,$X108/$X$1)+$Y108*$Y$1+$Z108*$Z$1+$AA108*$AA$1+$AB108*$AB$1,0)</f>
        <v>265.3</v>
      </c>
      <c r="AD108" s="25">
        <f>IFERROR($AC108/$L108,"-")</f>
        <v>16.581250000000001</v>
      </c>
    </row>
    <row r="109" spans="1:30" ht="22" customHeight="1" x14ac:dyDescent="0.3">
      <c r="A109" s="20" t="s">
        <v>258</v>
      </c>
      <c r="B109" s="18" t="s">
        <v>41</v>
      </c>
      <c r="C109" s="18" t="s">
        <v>7</v>
      </c>
      <c r="D109" s="18">
        <v>3</v>
      </c>
      <c r="E109" s="18">
        <v>13</v>
      </c>
      <c r="F109" s="18">
        <v>31</v>
      </c>
      <c r="G109" s="18">
        <v>6</v>
      </c>
      <c r="H109" s="19">
        <v>229</v>
      </c>
      <c r="I109" s="19">
        <v>224</v>
      </c>
      <c r="J109" s="19">
        <v>183</v>
      </c>
      <c r="K109" s="27">
        <v>0.05</v>
      </c>
      <c r="L109" s="26">
        <v>16</v>
      </c>
      <c r="M109" s="26">
        <v>818</v>
      </c>
      <c r="N109" s="26">
        <v>79.400000000000006</v>
      </c>
      <c r="O109" s="21">
        <v>0</v>
      </c>
      <c r="P109" s="19">
        <v>0</v>
      </c>
      <c r="Q109" s="19">
        <v>0</v>
      </c>
      <c r="R109" s="19">
        <v>0</v>
      </c>
      <c r="S109" s="19">
        <v>99</v>
      </c>
      <c r="T109" s="19">
        <v>58</v>
      </c>
      <c r="U109" s="19">
        <v>534</v>
      </c>
      <c r="V109" s="19">
        <v>4</v>
      </c>
      <c r="W109" s="19">
        <v>29</v>
      </c>
      <c r="X109" s="21">
        <v>0</v>
      </c>
      <c r="Y109" s="19">
        <v>0</v>
      </c>
      <c r="Z109" s="22">
        <v>0</v>
      </c>
      <c r="AA109" s="19">
        <v>3</v>
      </c>
      <c r="AB109" s="23">
        <v>1</v>
      </c>
      <c r="AC109" s="24">
        <f>IFERROR($O109*$O$1+IF($P$1=0,0,$P109/$P$1)+$Q$1*$Q109+$T109*$T$1+IF($U$1=0,0,$U109/$U$1)+$V109*$V$1+IF($X$1=0,0,$X109/$X$1)+$Y109*$Y$1+$Z109*$Z$1+$AA109*$AA$1+$AB109*$AB$1,0)</f>
        <v>75.400000000000006</v>
      </c>
      <c r="AD109" s="25">
        <f>IFERROR($AC109/$L109,"-")</f>
        <v>4.7125000000000004</v>
      </c>
    </row>
    <row r="110" spans="1:30" ht="22" customHeight="1" x14ac:dyDescent="0.3">
      <c r="A110" s="38" t="s">
        <v>257</v>
      </c>
      <c r="B110" s="37" t="s">
        <v>40</v>
      </c>
      <c r="C110" s="37" t="s">
        <v>11</v>
      </c>
      <c r="D110" s="37">
        <v>10</v>
      </c>
      <c r="E110" s="37">
        <v>5</v>
      </c>
      <c r="F110" s="37">
        <v>17</v>
      </c>
      <c r="G110" s="37">
        <v>7</v>
      </c>
      <c r="H110" s="34">
        <v>197</v>
      </c>
      <c r="I110" s="34">
        <v>239</v>
      </c>
      <c r="J110" s="34">
        <v>241</v>
      </c>
      <c r="K110" s="40">
        <v>0.08</v>
      </c>
      <c r="L110" s="36">
        <v>16</v>
      </c>
      <c r="M110" s="36">
        <v>986</v>
      </c>
      <c r="N110" s="36">
        <v>92.8</v>
      </c>
      <c r="O110" s="35">
        <v>7</v>
      </c>
      <c r="P110" s="34">
        <v>51</v>
      </c>
      <c r="Q110" s="34">
        <v>0</v>
      </c>
      <c r="R110" s="34">
        <v>2</v>
      </c>
      <c r="S110" s="34">
        <v>98</v>
      </c>
      <c r="T110" s="34">
        <v>56</v>
      </c>
      <c r="U110" s="34">
        <v>790</v>
      </c>
      <c r="V110" s="34">
        <v>5</v>
      </c>
      <c r="W110" s="34">
        <v>37</v>
      </c>
      <c r="X110" s="35">
        <v>0</v>
      </c>
      <c r="Y110" s="34">
        <v>0</v>
      </c>
      <c r="Z110" s="33">
        <v>1</v>
      </c>
      <c r="AA110" s="34">
        <v>0</v>
      </c>
      <c r="AB110" s="39">
        <v>0</v>
      </c>
      <c r="AC110" s="24">
        <f>IFERROR($O110*$O$1+IF($P$1=0,0,$P110/$P$1)+$Q$1*$Q110+$T110*$T$1+IF($U$1=0,0,$U110/$U$1)+$V110*$V$1+IF($X$1=0,0,$X110/$X$1)+$Y110*$Y$1+$Z110*$Z$1+$AA110*$AA$1+$AB110*$AB$1,0)</f>
        <v>116.1</v>
      </c>
      <c r="AD110" s="25">
        <f>IFERROR($AC110/$L110,"-")</f>
        <v>7.2562499999999996</v>
      </c>
    </row>
    <row r="111" spans="1:30" ht="22" customHeight="1" x14ac:dyDescent="0.3">
      <c r="A111" s="38" t="s">
        <v>176</v>
      </c>
      <c r="B111" s="37" t="s">
        <v>40</v>
      </c>
      <c r="C111" s="37" t="s">
        <v>14</v>
      </c>
      <c r="D111" s="37">
        <v>7</v>
      </c>
      <c r="E111" s="37">
        <v>9</v>
      </c>
      <c r="F111" s="37">
        <v>23</v>
      </c>
      <c r="G111" s="37">
        <v>5</v>
      </c>
      <c r="H111" s="34">
        <v>75</v>
      </c>
      <c r="I111" s="34">
        <v>87</v>
      </c>
      <c r="J111" s="34">
        <v>88</v>
      </c>
      <c r="K111" s="40">
        <v>0.94</v>
      </c>
      <c r="L111" s="36">
        <v>16</v>
      </c>
      <c r="M111" s="36">
        <v>819</v>
      </c>
      <c r="N111" s="36">
        <v>74.8</v>
      </c>
      <c r="O111" s="35">
        <v>4</v>
      </c>
      <c r="P111" s="34">
        <v>16</v>
      </c>
      <c r="Q111" s="34">
        <v>0</v>
      </c>
      <c r="R111" s="34">
        <v>1</v>
      </c>
      <c r="S111" s="34">
        <v>115</v>
      </c>
      <c r="T111" s="34">
        <v>67</v>
      </c>
      <c r="U111" s="34">
        <v>862</v>
      </c>
      <c r="V111" s="34">
        <v>10</v>
      </c>
      <c r="W111" s="34">
        <v>47</v>
      </c>
      <c r="X111" s="35">
        <v>0</v>
      </c>
      <c r="Y111" s="34">
        <v>0</v>
      </c>
      <c r="Z111" s="33">
        <v>0</v>
      </c>
      <c r="AA111" s="34">
        <v>2</v>
      </c>
      <c r="AB111" s="39">
        <v>1</v>
      </c>
      <c r="AC111" s="24">
        <f>IFERROR($O111*$O$1+IF($P$1=0,0,$P111/$P$1)+$Q$1*$Q111+$T111*$T$1+IF($U$1=0,0,$U111/$U$1)+$V111*$V$1+IF($X$1=0,0,$X111/$X$1)+$Y111*$Y$1+$Z111*$Z$1+$AA111*$AA$1+$AB111*$AB$1,0)</f>
        <v>145.80000000000001</v>
      </c>
      <c r="AD111" s="25">
        <f>IFERROR($AC111/$L111,"-")</f>
        <v>9.1125000000000007</v>
      </c>
    </row>
    <row r="112" spans="1:30" ht="22" customHeight="1" x14ac:dyDescent="0.3">
      <c r="A112" s="38" t="s">
        <v>215</v>
      </c>
      <c r="B112" s="37" t="s">
        <v>40</v>
      </c>
      <c r="C112" s="37" t="s">
        <v>19</v>
      </c>
      <c r="D112" s="37">
        <v>9</v>
      </c>
      <c r="E112" s="37">
        <v>7</v>
      </c>
      <c r="F112" s="37">
        <v>7</v>
      </c>
      <c r="G112" s="37">
        <v>9</v>
      </c>
      <c r="H112" s="34">
        <v>259</v>
      </c>
      <c r="I112" s="34">
        <v>262</v>
      </c>
      <c r="J112" s="34">
        <v>335</v>
      </c>
      <c r="K112" s="40">
        <v>0.02</v>
      </c>
      <c r="L112" s="36">
        <v>16</v>
      </c>
      <c r="M112" s="36">
        <v>765</v>
      </c>
      <c r="N112" s="36">
        <v>79.2</v>
      </c>
      <c r="O112" s="35">
        <v>0</v>
      </c>
      <c r="P112" s="34">
        <v>0</v>
      </c>
      <c r="Q112" s="34">
        <v>0</v>
      </c>
      <c r="R112" s="34">
        <v>0</v>
      </c>
      <c r="S112" s="34">
        <v>72</v>
      </c>
      <c r="T112" s="34">
        <v>40</v>
      </c>
      <c r="U112" s="34">
        <v>647</v>
      </c>
      <c r="V112" s="34">
        <v>2</v>
      </c>
      <c r="W112" s="34">
        <v>26</v>
      </c>
      <c r="X112" s="35">
        <v>0</v>
      </c>
      <c r="Y112" s="34">
        <v>0</v>
      </c>
      <c r="Z112" s="33">
        <v>0</v>
      </c>
      <c r="AA112" s="34">
        <v>0</v>
      </c>
      <c r="AB112" s="39">
        <v>0</v>
      </c>
      <c r="AC112" s="24">
        <f>IFERROR($O112*$O$1+IF($P$1=0,0,$P112/$P$1)+$Q$1*$Q112+$T112*$T$1+IF($U$1=0,0,$U112/$U$1)+$V112*$V$1+IF($X$1=0,0,$X112/$X$1)+$Y112*$Y$1+$Z112*$Z$1+$AA112*$AA$1+$AB112*$AB$1,0)</f>
        <v>76.7</v>
      </c>
      <c r="AD112" s="25">
        <f>IFERROR($AC112/$L112,"-")</f>
        <v>4.7937500000000002</v>
      </c>
    </row>
    <row r="113" spans="1:30" ht="22" customHeight="1" x14ac:dyDescent="0.3">
      <c r="A113" s="38" t="s">
        <v>206</v>
      </c>
      <c r="B113" s="37" t="s">
        <v>40</v>
      </c>
      <c r="C113" s="37" t="s">
        <v>33</v>
      </c>
      <c r="D113" s="37">
        <v>6</v>
      </c>
      <c r="E113" s="37">
        <v>10</v>
      </c>
      <c r="F113" s="37">
        <v>5</v>
      </c>
      <c r="G113" s="37">
        <v>11</v>
      </c>
      <c r="H113" s="34">
        <v>9</v>
      </c>
      <c r="I113" s="41">
        <v>12</v>
      </c>
      <c r="J113" s="34">
        <v>11</v>
      </c>
      <c r="K113" s="40">
        <v>1</v>
      </c>
      <c r="L113" s="36">
        <v>12</v>
      </c>
      <c r="M113" s="36">
        <v>771</v>
      </c>
      <c r="N113" s="36">
        <v>68.400000000000006</v>
      </c>
      <c r="O113" s="35">
        <v>7</v>
      </c>
      <c r="P113" s="34">
        <v>35</v>
      </c>
      <c r="Q113" s="34">
        <v>0</v>
      </c>
      <c r="R113" s="34">
        <v>2</v>
      </c>
      <c r="S113" s="34">
        <v>130</v>
      </c>
      <c r="T113" s="34">
        <v>91</v>
      </c>
      <c r="U113" s="34">
        <v>1305</v>
      </c>
      <c r="V113" s="34">
        <v>12</v>
      </c>
      <c r="W113" s="34">
        <v>57</v>
      </c>
      <c r="X113" s="35">
        <v>171</v>
      </c>
      <c r="Y113" s="34">
        <v>0</v>
      </c>
      <c r="Z113" s="33">
        <v>0</v>
      </c>
      <c r="AA113" s="34">
        <v>0</v>
      </c>
      <c r="AB113" s="39">
        <v>1</v>
      </c>
      <c r="AC113" s="24">
        <f>IFERROR($O113*$O$1+IF($P$1=0,0,$P113/$P$1)+$Q$1*$Q113+$T113*$T$1+IF($U$1=0,0,$U113/$U$1)+$V113*$V$1+IF($X$1=0,0,$X113/$X$1)+$Y113*$Y$1+$Z113*$Z$1+$AA113*$AA$1+$AB113*$AB$1,0)</f>
        <v>204</v>
      </c>
      <c r="AD113" s="25">
        <f>IFERROR($AC113/$L113,"-")</f>
        <v>17</v>
      </c>
    </row>
    <row r="114" spans="1:30" s="17" customFormat="1" ht="22" customHeight="1" x14ac:dyDescent="0.3">
      <c r="A114" s="20" t="s">
        <v>212</v>
      </c>
      <c r="B114" s="18" t="s">
        <v>41</v>
      </c>
      <c r="C114" s="18" t="s">
        <v>8</v>
      </c>
      <c r="D114" s="18">
        <v>12</v>
      </c>
      <c r="E114" s="18">
        <v>4</v>
      </c>
      <c r="F114" s="18">
        <v>32</v>
      </c>
      <c r="G114" s="18">
        <v>7</v>
      </c>
      <c r="H114" s="19">
        <v>122</v>
      </c>
      <c r="I114" s="19">
        <v>126</v>
      </c>
      <c r="J114" s="19">
        <v>125</v>
      </c>
      <c r="K114" s="27">
        <v>0.87</v>
      </c>
      <c r="L114" s="26">
        <v>15</v>
      </c>
      <c r="M114" s="26">
        <v>818</v>
      </c>
      <c r="N114" s="26">
        <v>76</v>
      </c>
      <c r="O114" s="21">
        <v>0</v>
      </c>
      <c r="P114" s="19">
        <v>0</v>
      </c>
      <c r="Q114" s="19">
        <v>0</v>
      </c>
      <c r="R114" s="19">
        <v>0</v>
      </c>
      <c r="S114" s="19">
        <v>79</v>
      </c>
      <c r="T114" s="19">
        <v>48</v>
      </c>
      <c r="U114" s="19">
        <v>527</v>
      </c>
      <c r="V114" s="19">
        <v>4</v>
      </c>
      <c r="W114" s="19">
        <v>32</v>
      </c>
      <c r="X114" s="21">
        <v>0</v>
      </c>
      <c r="Y114" s="19">
        <v>0</v>
      </c>
      <c r="Z114" s="22">
        <v>0</v>
      </c>
      <c r="AA114" s="19">
        <v>0</v>
      </c>
      <c r="AB114" s="23">
        <v>0</v>
      </c>
      <c r="AC114" s="24">
        <f>IFERROR($O114*$O$1+IF($P$1=0,0,$P114/$P$1)+$Q$1*$Q114+$T114*$T$1+IF($U$1=0,0,$U114/$U$1)+$V114*$V$1+IF($X$1=0,0,$X114/$X$1)+$Y114*$Y$1+$Z114*$Z$1+$AA114*$AA$1+$AB114*$AB$1,0)</f>
        <v>76.7</v>
      </c>
      <c r="AD114" s="25">
        <f>IFERROR($AC114/$L114,"-")</f>
        <v>5.1133333333333333</v>
      </c>
    </row>
    <row r="115" spans="1:30" s="17" customFormat="1" ht="22" customHeight="1" x14ac:dyDescent="0.3">
      <c r="A115" s="38" t="s">
        <v>148</v>
      </c>
      <c r="B115" s="37" t="s">
        <v>40</v>
      </c>
      <c r="C115" s="37" t="s">
        <v>37</v>
      </c>
      <c r="D115" s="37">
        <v>4</v>
      </c>
      <c r="E115" s="37">
        <v>12</v>
      </c>
      <c r="F115" s="37">
        <v>9</v>
      </c>
      <c r="G115" s="37">
        <v>8</v>
      </c>
      <c r="H115" s="34">
        <v>87</v>
      </c>
      <c r="I115" s="34">
        <v>106</v>
      </c>
      <c r="J115" s="34">
        <v>103</v>
      </c>
      <c r="K115" s="40">
        <v>0.84</v>
      </c>
      <c r="L115" s="36">
        <v>16</v>
      </c>
      <c r="M115" s="36">
        <v>872</v>
      </c>
      <c r="N115" s="36">
        <v>82.7</v>
      </c>
      <c r="O115" s="35">
        <v>0</v>
      </c>
      <c r="P115" s="34">
        <v>0</v>
      </c>
      <c r="Q115" s="34">
        <v>0</v>
      </c>
      <c r="R115" s="34">
        <v>0</v>
      </c>
      <c r="S115" s="34">
        <v>105</v>
      </c>
      <c r="T115" s="34">
        <v>68</v>
      </c>
      <c r="U115" s="34">
        <v>752</v>
      </c>
      <c r="V115" s="34">
        <v>3</v>
      </c>
      <c r="W115" s="34">
        <v>32</v>
      </c>
      <c r="X115" s="35">
        <v>0</v>
      </c>
      <c r="Y115" s="34">
        <v>0</v>
      </c>
      <c r="Z115" s="33">
        <v>0</v>
      </c>
      <c r="AA115" s="34">
        <v>0</v>
      </c>
      <c r="AB115" s="39">
        <v>0</v>
      </c>
      <c r="AC115" s="24">
        <f>IFERROR($O115*$O$1+IF($P$1=0,0,$P115/$P$1)+$Q$1*$Q115+$T115*$T$1+IF($U$1=0,0,$U115/$U$1)+$V115*$V$1+IF($X$1=0,0,$X115/$X$1)+$Y115*$Y$1+$Z115*$Z$1+$AA115*$AA$1+$AB115*$AB$1,0)</f>
        <v>93.2</v>
      </c>
      <c r="AD115" s="25">
        <f>IFERROR($AC115/$L115,"-")</f>
        <v>5.8250000000000002</v>
      </c>
    </row>
    <row r="116" spans="1:30" s="17" customFormat="1" ht="22" customHeight="1" x14ac:dyDescent="0.3">
      <c r="A116" s="38" t="s">
        <v>153</v>
      </c>
      <c r="B116" s="37" t="s">
        <v>40</v>
      </c>
      <c r="C116" s="37" t="s">
        <v>35</v>
      </c>
      <c r="D116" s="37">
        <v>9</v>
      </c>
      <c r="E116" s="37">
        <v>7</v>
      </c>
      <c r="F116" s="37">
        <v>4</v>
      </c>
      <c r="G116" s="37">
        <v>8</v>
      </c>
      <c r="H116" s="34">
        <v>145</v>
      </c>
      <c r="I116" s="34">
        <v>159</v>
      </c>
      <c r="J116" s="34">
        <v>169</v>
      </c>
      <c r="K116" s="40">
        <v>0.47</v>
      </c>
      <c r="L116" s="36">
        <v>13</v>
      </c>
      <c r="M116" s="36">
        <v>360</v>
      </c>
      <c r="N116" s="36">
        <v>33.1</v>
      </c>
      <c r="O116" s="35">
        <v>33</v>
      </c>
      <c r="P116" s="34">
        <v>202</v>
      </c>
      <c r="Q116" s="34">
        <v>1</v>
      </c>
      <c r="R116" s="34">
        <v>11</v>
      </c>
      <c r="S116" s="34">
        <v>78</v>
      </c>
      <c r="T116" s="34">
        <v>51</v>
      </c>
      <c r="U116" s="34">
        <v>483</v>
      </c>
      <c r="V116" s="34">
        <v>1</v>
      </c>
      <c r="W116" s="34">
        <v>23</v>
      </c>
      <c r="X116" s="35">
        <v>778</v>
      </c>
      <c r="Y116" s="34">
        <v>0</v>
      </c>
      <c r="Z116" s="33">
        <v>0</v>
      </c>
      <c r="AA116" s="34">
        <v>1</v>
      </c>
      <c r="AB116" s="39">
        <v>1</v>
      </c>
      <c r="AC116" s="24">
        <f>IFERROR($O116*$O$1+IF($P$1=0,0,$P116/$P$1)+$Q$1*$Q116+$T116*$T$1+IF($U$1=0,0,$U116/$U$1)+$V116*$V$1+IF($X$1=0,0,$X116/$X$1)+$Y116*$Y$1+$Z116*$Z$1+$AA116*$AA$1+$AB116*$AB$1,0)</f>
        <v>78.5</v>
      </c>
      <c r="AD116" s="25">
        <f>IFERROR($AC116/$L116,"-")</f>
        <v>6.0384615384615383</v>
      </c>
    </row>
    <row r="117" spans="1:30" s="17" customFormat="1" ht="22" customHeight="1" x14ac:dyDescent="0.3">
      <c r="A117" s="38" t="s">
        <v>173</v>
      </c>
      <c r="B117" s="37" t="s">
        <v>39</v>
      </c>
      <c r="C117" s="37" t="s">
        <v>27</v>
      </c>
      <c r="D117" s="37">
        <v>7</v>
      </c>
      <c r="E117" s="37">
        <v>9</v>
      </c>
      <c r="F117" s="37">
        <v>13</v>
      </c>
      <c r="G117" s="37">
        <v>11</v>
      </c>
      <c r="H117" s="34">
        <v>200</v>
      </c>
      <c r="I117" s="34">
        <v>300</v>
      </c>
      <c r="J117" s="34">
        <v>300</v>
      </c>
      <c r="K117" s="40">
        <v>0.02</v>
      </c>
      <c r="L117" s="36">
        <v>11</v>
      </c>
      <c r="M117" s="36">
        <v>300</v>
      </c>
      <c r="N117" s="36">
        <v>26.3</v>
      </c>
      <c r="O117" s="35">
        <v>45</v>
      </c>
      <c r="P117" s="34">
        <v>222</v>
      </c>
      <c r="Q117" s="34">
        <v>2</v>
      </c>
      <c r="R117" s="34">
        <v>13</v>
      </c>
      <c r="S117" s="34">
        <v>55</v>
      </c>
      <c r="T117" s="34">
        <v>45</v>
      </c>
      <c r="U117" s="34">
        <v>378</v>
      </c>
      <c r="V117" s="34">
        <v>1</v>
      </c>
      <c r="W117" s="34">
        <v>19</v>
      </c>
      <c r="X117" s="35">
        <v>0</v>
      </c>
      <c r="Y117" s="34">
        <v>0</v>
      </c>
      <c r="Z117" s="33">
        <v>0</v>
      </c>
      <c r="AA117" s="34">
        <v>0</v>
      </c>
      <c r="AB117" s="39">
        <v>0</v>
      </c>
      <c r="AC117" s="24">
        <f>IFERROR($O117*$O$1+IF($P$1=0,0,$P117/$P$1)+$Q$1*$Q117+$T117*$T$1+IF($U$1=0,0,$U117/$U$1)+$V117*$V$1+IF($X$1=0,0,$X117/$X$1)+$Y117*$Y$1+$Z117*$Z$1+$AA117*$AA$1+$AB117*$AB$1,0)</f>
        <v>78</v>
      </c>
      <c r="AD117" s="25">
        <f>IFERROR($AC117/$L117,"-")</f>
        <v>7.0909090909090908</v>
      </c>
    </row>
    <row r="118" spans="1:30" s="17" customFormat="1" ht="22" customHeight="1" x14ac:dyDescent="0.3">
      <c r="A118" s="38" t="s">
        <v>146</v>
      </c>
      <c r="B118" s="37" t="s">
        <v>39</v>
      </c>
      <c r="C118" s="37" t="s">
        <v>18</v>
      </c>
      <c r="D118" s="37">
        <v>8</v>
      </c>
      <c r="E118" s="37">
        <v>8</v>
      </c>
      <c r="F118" s="37">
        <v>14</v>
      </c>
      <c r="G118" s="37">
        <v>10</v>
      </c>
      <c r="H118" s="34">
        <v>131</v>
      </c>
      <c r="I118" s="34">
        <v>137</v>
      </c>
      <c r="J118" s="34">
        <v>109</v>
      </c>
      <c r="K118" s="40">
        <v>0.45</v>
      </c>
      <c r="L118" s="36">
        <v>11</v>
      </c>
      <c r="M118" s="36">
        <v>277</v>
      </c>
      <c r="N118" s="36">
        <v>25.3</v>
      </c>
      <c r="O118" s="35">
        <v>76</v>
      </c>
      <c r="P118" s="34">
        <v>297</v>
      </c>
      <c r="Q118" s="34">
        <v>2</v>
      </c>
      <c r="R118" s="34">
        <v>9</v>
      </c>
      <c r="S118" s="34">
        <v>56</v>
      </c>
      <c r="T118" s="34">
        <v>40</v>
      </c>
      <c r="U118" s="34">
        <v>253</v>
      </c>
      <c r="V118" s="34">
        <v>0</v>
      </c>
      <c r="W118" s="34">
        <v>13</v>
      </c>
      <c r="X118" s="35">
        <v>0</v>
      </c>
      <c r="Y118" s="34">
        <v>0</v>
      </c>
      <c r="Z118" s="33">
        <v>0</v>
      </c>
      <c r="AA118" s="34">
        <v>0</v>
      </c>
      <c r="AB118" s="39">
        <v>0</v>
      </c>
      <c r="AC118" s="24">
        <f>IFERROR($O118*$O$1+IF($P$1=0,0,$P118/$P$1)+$Q$1*$Q118+$T118*$T$1+IF($U$1=0,0,$U118/$U$1)+$V118*$V$1+IF($X$1=0,0,$X118/$X$1)+$Y118*$Y$1+$Z118*$Z$1+$AA118*$AA$1+$AB118*$AB$1,0)</f>
        <v>67</v>
      </c>
      <c r="AD118" s="25">
        <f>IFERROR($AC118/$L118,"-")</f>
        <v>6.0909090909090908</v>
      </c>
    </row>
    <row r="119" spans="1:30" s="17" customFormat="1" ht="22" customHeight="1" x14ac:dyDescent="0.3">
      <c r="A119" s="38" t="s">
        <v>141</v>
      </c>
      <c r="B119" s="37" t="s">
        <v>40</v>
      </c>
      <c r="C119" s="37" t="s">
        <v>28</v>
      </c>
      <c r="D119" s="37">
        <v>12</v>
      </c>
      <c r="E119" s="37">
        <v>4</v>
      </c>
      <c r="F119" s="37">
        <v>20</v>
      </c>
      <c r="G119" s="37">
        <v>7</v>
      </c>
      <c r="H119" s="34">
        <v>20</v>
      </c>
      <c r="I119" s="34">
        <v>19</v>
      </c>
      <c r="J119" s="34">
        <v>16</v>
      </c>
      <c r="K119" s="40">
        <v>1</v>
      </c>
      <c r="L119" s="36">
        <v>16</v>
      </c>
      <c r="M119" s="36">
        <v>922</v>
      </c>
      <c r="N119" s="36">
        <v>87.8</v>
      </c>
      <c r="O119" s="35">
        <v>11</v>
      </c>
      <c r="P119" s="34">
        <v>37</v>
      </c>
      <c r="Q119" s="34">
        <v>0</v>
      </c>
      <c r="R119" s="34">
        <v>1</v>
      </c>
      <c r="S119" s="34">
        <v>127</v>
      </c>
      <c r="T119" s="34">
        <v>91</v>
      </c>
      <c r="U119" s="34">
        <v>1287</v>
      </c>
      <c r="V119" s="34">
        <v>12</v>
      </c>
      <c r="W119" s="34">
        <v>71</v>
      </c>
      <c r="X119" s="35">
        <v>112</v>
      </c>
      <c r="Y119" s="34">
        <v>0</v>
      </c>
      <c r="Z119" s="33">
        <v>1</v>
      </c>
      <c r="AA119" s="34">
        <v>1</v>
      </c>
      <c r="AB119" s="39">
        <v>2</v>
      </c>
      <c r="AC119" s="24">
        <f>IFERROR($O119*$O$1+IF($P$1=0,0,$P119/$P$1)+$Q$1*$Q119+$T119*$T$1+IF($U$1=0,0,$U119/$U$1)+$V119*$V$1+IF($X$1=0,0,$X119/$X$1)+$Y119*$Y$1+$Z119*$Z$1+$AA119*$AA$1+$AB119*$AB$1,0)</f>
        <v>202.39999999999998</v>
      </c>
      <c r="AD119" s="25">
        <f>IFERROR($AC119/$L119,"-")</f>
        <v>12.649999999999999</v>
      </c>
    </row>
    <row r="120" spans="1:30" s="17" customFormat="1" ht="22" customHeight="1" x14ac:dyDescent="0.3">
      <c r="A120" s="38" t="s">
        <v>181</v>
      </c>
      <c r="B120" s="37" t="s">
        <v>40</v>
      </c>
      <c r="C120" s="37" t="s">
        <v>32</v>
      </c>
      <c r="D120" s="37">
        <v>10</v>
      </c>
      <c r="E120" s="37">
        <v>6</v>
      </c>
      <c r="F120" s="37">
        <v>15</v>
      </c>
      <c r="G120" s="37">
        <v>8</v>
      </c>
      <c r="H120" s="34">
        <v>253</v>
      </c>
      <c r="I120" s="34">
        <v>291</v>
      </c>
      <c r="J120" s="34">
        <v>350</v>
      </c>
      <c r="K120" s="40">
        <v>0.02</v>
      </c>
      <c r="L120" s="36">
        <v>16</v>
      </c>
      <c r="M120" s="36">
        <v>956</v>
      </c>
      <c r="N120" s="36">
        <v>81.3</v>
      </c>
      <c r="O120" s="35">
        <v>0</v>
      </c>
      <c r="P120" s="34">
        <v>0</v>
      </c>
      <c r="Q120" s="34">
        <v>0</v>
      </c>
      <c r="R120" s="34">
        <v>0</v>
      </c>
      <c r="S120" s="34">
        <v>94</v>
      </c>
      <c r="T120" s="34">
        <v>55</v>
      </c>
      <c r="U120" s="34">
        <v>577</v>
      </c>
      <c r="V120" s="34">
        <v>3</v>
      </c>
      <c r="W120" s="34">
        <v>25</v>
      </c>
      <c r="X120" s="35">
        <v>0</v>
      </c>
      <c r="Y120" s="34">
        <v>0</v>
      </c>
      <c r="Z120" s="33">
        <v>0</v>
      </c>
      <c r="AA120" s="34">
        <v>1</v>
      </c>
      <c r="AB120" s="39">
        <v>1</v>
      </c>
      <c r="AC120" s="24">
        <f>IFERROR($O120*$O$1+IF($P$1=0,0,$P120/$P$1)+$Q$1*$Q120+$T120*$T$1+IF($U$1=0,0,$U120/$U$1)+$V120*$V$1+IF($X$1=0,0,$X120/$X$1)+$Y120*$Y$1+$Z120*$Z$1+$AA120*$AA$1+$AB120*$AB$1,0)</f>
        <v>73.7</v>
      </c>
      <c r="AD120" s="25">
        <f>IFERROR($AC120/$L120,"-")</f>
        <v>4.6062500000000002</v>
      </c>
    </row>
    <row r="121" spans="1:30" s="17" customFormat="1" ht="22" customHeight="1" x14ac:dyDescent="0.3">
      <c r="A121" s="20" t="s">
        <v>160</v>
      </c>
      <c r="B121" s="18" t="s">
        <v>41</v>
      </c>
      <c r="C121" s="18" t="s">
        <v>22</v>
      </c>
      <c r="D121" s="18">
        <v>12</v>
      </c>
      <c r="E121" s="18">
        <v>4</v>
      </c>
      <c r="F121" s="18">
        <v>12</v>
      </c>
      <c r="G121" s="18">
        <v>4</v>
      </c>
      <c r="H121" s="19">
        <v>8</v>
      </c>
      <c r="I121" s="19">
        <v>8</v>
      </c>
      <c r="J121" s="19">
        <v>7</v>
      </c>
      <c r="K121" s="27">
        <v>1</v>
      </c>
      <c r="L121" s="26">
        <v>15</v>
      </c>
      <c r="M121" s="26">
        <v>825</v>
      </c>
      <c r="N121" s="26">
        <v>72.900000000000006</v>
      </c>
      <c r="O121" s="21">
        <v>0</v>
      </c>
      <c r="P121" s="19">
        <v>0</v>
      </c>
      <c r="Q121" s="19">
        <v>0</v>
      </c>
      <c r="R121" s="19">
        <v>0</v>
      </c>
      <c r="S121" s="19">
        <v>131</v>
      </c>
      <c r="T121" s="19">
        <v>82</v>
      </c>
      <c r="U121" s="19">
        <v>1124</v>
      </c>
      <c r="V121" s="19">
        <v>12</v>
      </c>
      <c r="W121" s="19">
        <v>60</v>
      </c>
      <c r="X121" s="21">
        <v>0</v>
      </c>
      <c r="Y121" s="19">
        <v>0</v>
      </c>
      <c r="Z121" s="22">
        <v>0</v>
      </c>
      <c r="AA121" s="19">
        <v>0</v>
      </c>
      <c r="AB121" s="23">
        <v>0</v>
      </c>
      <c r="AC121" s="24">
        <f>IFERROR($O121*$O$1+IF($P$1=0,0,$P121/$P$1)+$Q$1*$Q121+$T121*$T$1+IF($U$1=0,0,$U121/$U$1)+$V121*$V$1+IF($X$1=0,0,$X121/$X$1)+$Y121*$Y$1+$Z121*$Z$1+$AA121*$AA$1+$AB121*$AB$1,0)</f>
        <v>184.4</v>
      </c>
      <c r="AD121" s="25">
        <f>IFERROR($AC121/$L121,"-")</f>
        <v>12.293333333333333</v>
      </c>
    </row>
    <row r="122" spans="1:30" s="17" customFormat="1" ht="22" customHeight="1" x14ac:dyDescent="0.3">
      <c r="A122" s="38" t="s">
        <v>232</v>
      </c>
      <c r="B122" s="37" t="s">
        <v>39</v>
      </c>
      <c r="C122" s="37" t="s">
        <v>8</v>
      </c>
      <c r="D122" s="37">
        <v>12</v>
      </c>
      <c r="E122" s="37">
        <v>4</v>
      </c>
      <c r="F122" s="37">
        <v>32</v>
      </c>
      <c r="G122" s="37">
        <v>7</v>
      </c>
      <c r="H122" s="34">
        <v>156</v>
      </c>
      <c r="I122" s="34">
        <v>170</v>
      </c>
      <c r="J122" s="34">
        <v>161</v>
      </c>
      <c r="K122" s="40">
        <v>0.28000000000000003</v>
      </c>
      <c r="L122" s="36">
        <v>8</v>
      </c>
      <c r="M122" s="36">
        <v>311</v>
      </c>
      <c r="N122" s="36">
        <v>27.6</v>
      </c>
      <c r="O122" s="35">
        <v>106</v>
      </c>
      <c r="P122" s="34">
        <v>434</v>
      </c>
      <c r="Q122" s="34">
        <v>3</v>
      </c>
      <c r="R122" s="34">
        <v>20</v>
      </c>
      <c r="S122" s="34">
        <v>34</v>
      </c>
      <c r="T122" s="34">
        <v>21</v>
      </c>
      <c r="U122" s="34">
        <v>139</v>
      </c>
      <c r="V122" s="34">
        <v>1</v>
      </c>
      <c r="W122" s="34">
        <v>6</v>
      </c>
      <c r="X122" s="35">
        <v>0</v>
      </c>
      <c r="Y122" s="34">
        <v>0</v>
      </c>
      <c r="Z122" s="33">
        <v>0</v>
      </c>
      <c r="AA122" s="34">
        <v>1</v>
      </c>
      <c r="AB122" s="39">
        <v>0</v>
      </c>
      <c r="AC122" s="24">
        <f>IFERROR($O122*$O$1+IF($P$1=0,0,$P122/$P$1)+$Q$1*$Q122+$T122*$T$1+IF($U$1=0,0,$U122/$U$1)+$V122*$V$1+IF($X$1=0,0,$X122/$X$1)+$Y122*$Y$1+$Z122*$Z$1+$AA122*$AA$1+$AB122*$AB$1,0)</f>
        <v>81.3</v>
      </c>
      <c r="AD122" s="25">
        <f>IFERROR($AC122/$L122,"-")</f>
        <v>10.1625</v>
      </c>
    </row>
    <row r="123" spans="1:30" s="17" customFormat="1" ht="22" customHeight="1" x14ac:dyDescent="0.3">
      <c r="A123" s="38" t="s">
        <v>149</v>
      </c>
      <c r="B123" s="37" t="s">
        <v>39</v>
      </c>
      <c r="C123" s="37" t="s">
        <v>33</v>
      </c>
      <c r="D123" s="37">
        <v>6</v>
      </c>
      <c r="E123" s="37">
        <v>10</v>
      </c>
      <c r="F123" s="37">
        <v>5</v>
      </c>
      <c r="G123" s="37">
        <v>11</v>
      </c>
      <c r="H123" s="34">
        <v>74</v>
      </c>
      <c r="I123" s="34">
        <v>73</v>
      </c>
      <c r="J123" s="34">
        <v>73</v>
      </c>
      <c r="K123" s="40">
        <v>0.88</v>
      </c>
      <c r="L123" s="36">
        <v>11</v>
      </c>
      <c r="M123" s="36">
        <v>418</v>
      </c>
      <c r="N123" s="36">
        <v>37.1</v>
      </c>
      <c r="O123" s="35">
        <v>167</v>
      </c>
      <c r="P123" s="34">
        <v>639</v>
      </c>
      <c r="Q123" s="34">
        <v>4</v>
      </c>
      <c r="R123" s="34">
        <v>38</v>
      </c>
      <c r="S123" s="34">
        <v>41</v>
      </c>
      <c r="T123" s="34">
        <v>30</v>
      </c>
      <c r="U123" s="34">
        <v>226</v>
      </c>
      <c r="V123" s="34">
        <v>0</v>
      </c>
      <c r="W123" s="34">
        <v>8</v>
      </c>
      <c r="X123" s="35">
        <v>0</v>
      </c>
      <c r="Y123" s="34">
        <v>0</v>
      </c>
      <c r="Z123" s="33">
        <v>0</v>
      </c>
      <c r="AA123" s="34">
        <v>1</v>
      </c>
      <c r="AB123" s="39">
        <v>1</v>
      </c>
      <c r="AC123" s="24">
        <f>IFERROR($O123*$O$1+IF($P$1=0,0,$P123/$P$1)+$Q$1*$Q123+$T123*$T$1+IF($U$1=0,0,$U123/$U$1)+$V123*$V$1+IF($X$1=0,0,$X123/$X$1)+$Y123*$Y$1+$Z123*$Z$1+$AA123*$AA$1+$AB123*$AB$1,0)</f>
        <v>108.5</v>
      </c>
      <c r="AD123" s="25">
        <f>IFERROR($AC123/$L123,"-")</f>
        <v>9.8636363636363633</v>
      </c>
    </row>
    <row r="124" spans="1:30" s="17" customFormat="1" ht="22" customHeight="1" x14ac:dyDescent="0.3">
      <c r="A124" s="38" t="s">
        <v>139</v>
      </c>
      <c r="B124" s="37" t="s">
        <v>39</v>
      </c>
      <c r="C124" s="37" t="s">
        <v>32</v>
      </c>
      <c r="D124" s="37">
        <v>10</v>
      </c>
      <c r="E124" s="37">
        <v>6</v>
      </c>
      <c r="F124" s="37">
        <v>15</v>
      </c>
      <c r="G124" s="37">
        <v>8</v>
      </c>
      <c r="H124" s="34">
        <v>92</v>
      </c>
      <c r="I124" s="34">
        <v>105</v>
      </c>
      <c r="J124" s="34">
        <v>111</v>
      </c>
      <c r="K124" s="40">
        <v>0.65</v>
      </c>
      <c r="L124" s="36">
        <v>6</v>
      </c>
      <c r="M124" s="36">
        <v>165</v>
      </c>
      <c r="N124" s="36">
        <v>15.5</v>
      </c>
      <c r="O124" s="35">
        <v>74</v>
      </c>
      <c r="P124" s="34">
        <v>330</v>
      </c>
      <c r="Q124" s="34">
        <v>3</v>
      </c>
      <c r="R124" s="34">
        <v>17</v>
      </c>
      <c r="S124" s="34">
        <v>10</v>
      </c>
      <c r="T124" s="34">
        <v>9</v>
      </c>
      <c r="U124" s="34">
        <v>69</v>
      </c>
      <c r="V124" s="34">
        <v>0</v>
      </c>
      <c r="W124" s="34">
        <v>4</v>
      </c>
      <c r="X124" s="35">
        <v>0</v>
      </c>
      <c r="Y124" s="34">
        <v>0</v>
      </c>
      <c r="Z124" s="33">
        <v>0</v>
      </c>
      <c r="AA124" s="34">
        <v>1</v>
      </c>
      <c r="AB124" s="39">
        <v>0</v>
      </c>
      <c r="AC124" s="24">
        <f>IFERROR($O124*$O$1+IF($P$1=0,0,$P124/$P$1)+$Q$1*$Q124+$T124*$T$1+IF($U$1=0,0,$U124/$U$1)+$V124*$V$1+IF($X$1=0,0,$X124/$X$1)+$Y124*$Y$1+$Z124*$Z$1+$AA124*$AA$1+$AB124*$AB$1,0)</f>
        <v>57.9</v>
      </c>
      <c r="AD124" s="25">
        <f>IFERROR($AC124/$L124,"-")</f>
        <v>9.65</v>
      </c>
    </row>
    <row r="125" spans="1:30" s="17" customFormat="1" ht="22" customHeight="1" x14ac:dyDescent="0.3">
      <c r="A125" s="38" t="s">
        <v>193</v>
      </c>
      <c r="B125" s="37" t="s">
        <v>40</v>
      </c>
      <c r="C125" s="37" t="s">
        <v>33</v>
      </c>
      <c r="D125" s="37">
        <v>6</v>
      </c>
      <c r="E125" s="37">
        <v>10</v>
      </c>
      <c r="F125" s="37">
        <v>5</v>
      </c>
      <c r="G125" s="37">
        <v>11</v>
      </c>
      <c r="H125" s="34">
        <v>138</v>
      </c>
      <c r="I125" s="34">
        <v>129</v>
      </c>
      <c r="J125" s="34">
        <v>140</v>
      </c>
      <c r="K125" s="40">
        <v>0.31</v>
      </c>
      <c r="L125" s="36">
        <v>16</v>
      </c>
      <c r="M125" s="36">
        <v>961</v>
      </c>
      <c r="N125" s="36">
        <v>85.2</v>
      </c>
      <c r="O125" s="35">
        <v>0</v>
      </c>
      <c r="P125" s="34">
        <v>0</v>
      </c>
      <c r="Q125" s="34">
        <v>0</v>
      </c>
      <c r="R125" s="34">
        <v>0</v>
      </c>
      <c r="S125" s="34">
        <v>127</v>
      </c>
      <c r="T125" s="34">
        <v>71</v>
      </c>
      <c r="U125" s="34">
        <v>938</v>
      </c>
      <c r="V125" s="34">
        <v>3</v>
      </c>
      <c r="W125" s="34">
        <v>48</v>
      </c>
      <c r="X125" s="35">
        <v>0</v>
      </c>
      <c r="Y125" s="34">
        <v>0</v>
      </c>
      <c r="Z125" s="33">
        <v>0</v>
      </c>
      <c r="AA125" s="34">
        <v>0</v>
      </c>
      <c r="AB125" s="39">
        <v>0</v>
      </c>
      <c r="AC125" s="24">
        <f>IFERROR($O125*$O$1+IF($P$1=0,0,$P125/$P$1)+$Q$1*$Q125+$T125*$T$1+IF($U$1=0,0,$U125/$U$1)+$V125*$V$1+IF($X$1=0,0,$X125/$X$1)+$Y125*$Y$1+$Z125*$Z$1+$AA125*$AA$1+$AB125*$AB$1,0)</f>
        <v>111.8</v>
      </c>
      <c r="AD125" s="25">
        <f>IFERROR($AC125/$L125,"-")</f>
        <v>6.9874999999999998</v>
      </c>
    </row>
    <row r="126" spans="1:30" s="17" customFormat="1" ht="22" customHeight="1" x14ac:dyDescent="0.3">
      <c r="A126" s="38" t="s">
        <v>157</v>
      </c>
      <c r="B126" s="37" t="s">
        <v>40</v>
      </c>
      <c r="C126" s="37" t="s">
        <v>12</v>
      </c>
      <c r="D126" s="37">
        <v>6</v>
      </c>
      <c r="E126" s="37">
        <v>10</v>
      </c>
      <c r="F126" s="37">
        <v>25</v>
      </c>
      <c r="G126" s="37">
        <v>10</v>
      </c>
      <c r="H126" s="34">
        <v>88</v>
      </c>
      <c r="I126" s="34">
        <v>77</v>
      </c>
      <c r="J126" s="34">
        <v>72</v>
      </c>
      <c r="K126" s="40">
        <v>0.89</v>
      </c>
      <c r="L126" s="36">
        <v>14</v>
      </c>
      <c r="M126" s="36">
        <v>870</v>
      </c>
      <c r="N126" s="36">
        <v>80.5</v>
      </c>
      <c r="O126" s="35">
        <v>0</v>
      </c>
      <c r="P126" s="34">
        <v>0</v>
      </c>
      <c r="Q126" s="34">
        <v>0</v>
      </c>
      <c r="R126" s="34">
        <v>0</v>
      </c>
      <c r="S126" s="34">
        <v>125</v>
      </c>
      <c r="T126" s="34">
        <v>80</v>
      </c>
      <c r="U126" s="34">
        <v>921</v>
      </c>
      <c r="V126" s="34">
        <v>7</v>
      </c>
      <c r="W126" s="34">
        <v>54</v>
      </c>
      <c r="X126" s="35">
        <v>0</v>
      </c>
      <c r="Y126" s="34">
        <v>0</v>
      </c>
      <c r="Z126" s="33">
        <v>0</v>
      </c>
      <c r="AA126" s="34">
        <v>3</v>
      </c>
      <c r="AB126" s="39">
        <v>1</v>
      </c>
      <c r="AC126" s="24">
        <f>IFERROR($O126*$O$1+IF($P$1=0,0,$P126/$P$1)+$Q$1*$Q126+$T126*$T$1+IF($U$1=0,0,$U126/$U$1)+$V126*$V$1+IF($X$1=0,0,$X126/$X$1)+$Y126*$Y$1+$Z126*$Z$1+$AA126*$AA$1+$AB126*$AB$1,0)</f>
        <v>132.1</v>
      </c>
      <c r="AD126" s="25">
        <f>IFERROR($AC126/$L126,"-")</f>
        <v>9.4357142857142851</v>
      </c>
    </row>
    <row r="127" spans="1:30" s="17" customFormat="1" ht="22" customHeight="1" x14ac:dyDescent="0.3">
      <c r="A127" s="38" t="s">
        <v>210</v>
      </c>
      <c r="B127" s="37" t="s">
        <v>40</v>
      </c>
      <c r="C127" s="37" t="s">
        <v>35</v>
      </c>
      <c r="D127" s="37">
        <v>9</v>
      </c>
      <c r="E127" s="37">
        <v>7</v>
      </c>
      <c r="F127" s="37">
        <v>4</v>
      </c>
      <c r="G127" s="37">
        <v>8</v>
      </c>
      <c r="H127" s="34">
        <v>224</v>
      </c>
      <c r="I127" s="34">
        <v>228</v>
      </c>
      <c r="J127" s="34">
        <v>270</v>
      </c>
      <c r="K127" s="40">
        <v>0.02</v>
      </c>
      <c r="L127" s="36">
        <v>16</v>
      </c>
      <c r="M127" s="36">
        <v>899</v>
      </c>
      <c r="N127" s="36">
        <v>84.7</v>
      </c>
      <c r="O127" s="35">
        <v>0</v>
      </c>
      <c r="P127" s="34">
        <v>0</v>
      </c>
      <c r="Q127" s="34">
        <v>0</v>
      </c>
      <c r="R127" s="34">
        <v>0</v>
      </c>
      <c r="S127" s="34">
        <v>104</v>
      </c>
      <c r="T127" s="34">
        <v>65</v>
      </c>
      <c r="U127" s="34">
        <v>699</v>
      </c>
      <c r="V127" s="34">
        <v>5</v>
      </c>
      <c r="W127" s="34">
        <v>35</v>
      </c>
      <c r="X127" s="35">
        <v>11</v>
      </c>
      <c r="Y127" s="34">
        <v>0</v>
      </c>
      <c r="Z127" s="33">
        <v>1</v>
      </c>
      <c r="AA127" s="34">
        <v>1</v>
      </c>
      <c r="AB127" s="39">
        <v>1</v>
      </c>
      <c r="AC127" s="24">
        <f>IFERROR($O127*$O$1+IF($P$1=0,0,$P127/$P$1)+$Q$1*$Q127+$T127*$T$1+IF($U$1=0,0,$U127/$U$1)+$V127*$V$1+IF($X$1=0,0,$X127/$X$1)+$Y127*$Y$1+$Z127*$Z$1+$AA127*$AA$1+$AB127*$AB$1,0)</f>
        <v>99.9</v>
      </c>
      <c r="AD127" s="25">
        <f>IFERROR($AC127/$L127,"-")</f>
        <v>6.2437500000000004</v>
      </c>
    </row>
    <row r="128" spans="1:30" s="17" customFormat="1" ht="22" customHeight="1" x14ac:dyDescent="0.3">
      <c r="A128" s="20" t="s">
        <v>217</v>
      </c>
      <c r="B128" s="18" t="s">
        <v>41</v>
      </c>
      <c r="C128" s="18" t="s">
        <v>22</v>
      </c>
      <c r="D128" s="18">
        <v>12</v>
      </c>
      <c r="E128" s="18">
        <v>4</v>
      </c>
      <c r="F128" s="18">
        <v>12</v>
      </c>
      <c r="G128" s="18">
        <v>4</v>
      </c>
      <c r="H128" s="19">
        <v>237</v>
      </c>
      <c r="I128" s="19">
        <v>302</v>
      </c>
      <c r="J128" s="19">
        <v>321</v>
      </c>
      <c r="K128" s="27">
        <v>0.03</v>
      </c>
      <c r="L128" s="26">
        <v>16</v>
      </c>
      <c r="M128" s="26">
        <v>749</v>
      </c>
      <c r="N128" s="26">
        <v>70.5</v>
      </c>
      <c r="O128" s="21">
        <v>0</v>
      </c>
      <c r="P128" s="19">
        <v>0</v>
      </c>
      <c r="Q128" s="19">
        <v>0</v>
      </c>
      <c r="R128" s="19">
        <v>0</v>
      </c>
      <c r="S128" s="19">
        <v>70</v>
      </c>
      <c r="T128" s="19">
        <v>47</v>
      </c>
      <c r="U128" s="19">
        <v>497</v>
      </c>
      <c r="V128" s="19">
        <v>3</v>
      </c>
      <c r="W128" s="19">
        <v>28</v>
      </c>
      <c r="X128" s="21">
        <v>0</v>
      </c>
      <c r="Y128" s="19">
        <v>0</v>
      </c>
      <c r="Z128" s="22">
        <v>0</v>
      </c>
      <c r="AA128" s="19">
        <v>0</v>
      </c>
      <c r="AB128" s="23">
        <v>0</v>
      </c>
      <c r="AC128" s="24">
        <f>IFERROR($O128*$O$1+IF($P$1=0,0,$P128/$P$1)+$Q$1*$Q128+$T128*$T$1+IF($U$1=0,0,$U128/$U$1)+$V128*$V$1+IF($X$1=0,0,$X128/$X$1)+$Y128*$Y$1+$Z128*$Z$1+$AA128*$AA$1+$AB128*$AB$1,0)</f>
        <v>67.7</v>
      </c>
      <c r="AD128" s="25">
        <f>IFERROR($AC128/$L128,"-")</f>
        <v>4.2312500000000002</v>
      </c>
    </row>
    <row r="129" spans="1:30" s="17" customFormat="1" ht="22" customHeight="1" x14ac:dyDescent="0.3">
      <c r="A129" s="38" t="s">
        <v>207</v>
      </c>
      <c r="B129" s="37" t="s">
        <v>40</v>
      </c>
      <c r="C129" s="37" t="s">
        <v>20</v>
      </c>
      <c r="D129" s="37">
        <v>9</v>
      </c>
      <c r="E129" s="37">
        <v>7</v>
      </c>
      <c r="F129" s="37">
        <v>24</v>
      </c>
      <c r="G129" s="37">
        <v>10</v>
      </c>
      <c r="H129" s="34">
        <v>112</v>
      </c>
      <c r="I129" s="34">
        <v>122</v>
      </c>
      <c r="J129" s="34">
        <v>127</v>
      </c>
      <c r="K129" s="40">
        <v>0.6</v>
      </c>
      <c r="L129" s="36">
        <v>13</v>
      </c>
      <c r="M129" s="36">
        <v>292</v>
      </c>
      <c r="N129" s="36">
        <v>27.6</v>
      </c>
      <c r="O129" s="35">
        <v>0</v>
      </c>
      <c r="P129" s="34">
        <v>0</v>
      </c>
      <c r="Q129" s="34">
        <v>0</v>
      </c>
      <c r="R129" s="34">
        <v>0</v>
      </c>
      <c r="S129" s="34">
        <v>50</v>
      </c>
      <c r="T129" s="34">
        <v>35</v>
      </c>
      <c r="U129" s="34">
        <v>435</v>
      </c>
      <c r="V129" s="34">
        <v>3</v>
      </c>
      <c r="W129" s="34">
        <v>24</v>
      </c>
      <c r="X129" s="35">
        <v>0</v>
      </c>
      <c r="Y129" s="34">
        <v>0</v>
      </c>
      <c r="Z129" s="33">
        <v>0</v>
      </c>
      <c r="AA129" s="34">
        <v>0</v>
      </c>
      <c r="AB129" s="39">
        <v>0</v>
      </c>
      <c r="AC129" s="24">
        <f>IFERROR($O129*$O$1+IF($P$1=0,0,$P129/$P$1)+$Q$1*$Q129+$T129*$T$1+IF($U$1=0,0,$U129/$U$1)+$V129*$V$1+IF($X$1=0,0,$X129/$X$1)+$Y129*$Y$1+$Z129*$Z$1+$AA129*$AA$1+$AB129*$AB$1,0)</f>
        <v>61.5</v>
      </c>
      <c r="AD129" s="25">
        <f>IFERROR($AC129/$L129,"-")</f>
        <v>4.7307692307692308</v>
      </c>
    </row>
    <row r="130" spans="1:30" s="17" customFormat="1" ht="22" customHeight="1" x14ac:dyDescent="0.3">
      <c r="A130" s="38" t="s">
        <v>165</v>
      </c>
      <c r="B130" s="37" t="s">
        <v>39</v>
      </c>
      <c r="C130" s="37" t="s">
        <v>21</v>
      </c>
      <c r="D130" s="37">
        <v>4</v>
      </c>
      <c r="E130" s="37">
        <v>12</v>
      </c>
      <c r="F130" s="37">
        <v>11</v>
      </c>
      <c r="G130" s="37">
        <v>5</v>
      </c>
      <c r="H130" s="34">
        <v>191</v>
      </c>
      <c r="I130" s="34">
        <v>212</v>
      </c>
      <c r="J130" s="34">
        <v>268</v>
      </c>
      <c r="K130" s="40">
        <v>0.02</v>
      </c>
      <c r="L130" s="36">
        <v>6</v>
      </c>
      <c r="M130" s="36">
        <v>187</v>
      </c>
      <c r="N130" s="36">
        <v>16.5</v>
      </c>
      <c r="O130" s="35">
        <v>94</v>
      </c>
      <c r="P130" s="34">
        <v>340</v>
      </c>
      <c r="Q130" s="34">
        <v>2</v>
      </c>
      <c r="R130" s="34">
        <v>16</v>
      </c>
      <c r="S130" s="34">
        <v>5</v>
      </c>
      <c r="T130" s="34">
        <v>4</v>
      </c>
      <c r="U130" s="34">
        <v>20</v>
      </c>
      <c r="V130" s="34">
        <v>0</v>
      </c>
      <c r="W130" s="34">
        <v>0</v>
      </c>
      <c r="X130" s="35">
        <v>0</v>
      </c>
      <c r="Y130" s="34">
        <v>0</v>
      </c>
      <c r="Z130" s="33">
        <v>0</v>
      </c>
      <c r="AA130" s="34">
        <v>0</v>
      </c>
      <c r="AB130" s="39">
        <v>0</v>
      </c>
      <c r="AC130" s="24">
        <f>IFERROR($O130*$O$1+IF($P$1=0,0,$P130/$P$1)+$Q$1*$Q130+$T130*$T$1+IF($U$1=0,0,$U130/$U$1)+$V130*$V$1+IF($X$1=0,0,$X130/$X$1)+$Y130*$Y$1+$Z130*$Z$1+$AA130*$AA$1+$AB130*$AB$1,0)</f>
        <v>48</v>
      </c>
      <c r="AD130" s="25">
        <f>IFERROR($AC130/$L130,"-")</f>
        <v>8</v>
      </c>
    </row>
    <row r="131" spans="1:30" s="17" customFormat="1" ht="22" customHeight="1" x14ac:dyDescent="0.3">
      <c r="A131" s="38" t="s">
        <v>200</v>
      </c>
      <c r="B131" s="37" t="s">
        <v>40</v>
      </c>
      <c r="C131" s="37" t="s">
        <v>10</v>
      </c>
      <c r="D131" s="37">
        <v>10</v>
      </c>
      <c r="E131" s="37">
        <v>6</v>
      </c>
      <c r="F131" s="37">
        <v>28</v>
      </c>
      <c r="G131" s="37">
        <v>9</v>
      </c>
      <c r="H131" s="34">
        <v>80</v>
      </c>
      <c r="I131" s="34">
        <v>82</v>
      </c>
      <c r="J131" s="34">
        <v>71</v>
      </c>
      <c r="K131" s="40">
        <v>0.94</v>
      </c>
      <c r="L131" s="36">
        <v>16</v>
      </c>
      <c r="M131" s="36">
        <v>822</v>
      </c>
      <c r="N131" s="36">
        <v>76.400000000000006</v>
      </c>
      <c r="O131" s="35">
        <v>0</v>
      </c>
      <c r="P131" s="34">
        <v>0</v>
      </c>
      <c r="Q131" s="34">
        <v>0</v>
      </c>
      <c r="R131" s="34">
        <v>0</v>
      </c>
      <c r="S131" s="34">
        <v>134</v>
      </c>
      <c r="T131" s="34">
        <v>79</v>
      </c>
      <c r="U131" s="34">
        <v>1065</v>
      </c>
      <c r="V131" s="34">
        <v>6</v>
      </c>
      <c r="W131" s="34">
        <v>45</v>
      </c>
      <c r="X131" s="35">
        <v>0</v>
      </c>
      <c r="Y131" s="34">
        <v>0</v>
      </c>
      <c r="Z131" s="33">
        <v>0</v>
      </c>
      <c r="AA131" s="34">
        <v>1</v>
      </c>
      <c r="AB131" s="39">
        <v>1</v>
      </c>
      <c r="AC131" s="24">
        <f>IFERROR($O131*$O$1+IF($P$1=0,0,$P131/$P$1)+$Q$1*$Q131+$T131*$T$1+IF($U$1=0,0,$U131/$U$1)+$V131*$V$1+IF($X$1=0,0,$X131/$X$1)+$Y131*$Y$1+$Z131*$Z$1+$AA131*$AA$1+$AB131*$AB$1,0)</f>
        <v>140.5</v>
      </c>
      <c r="AD131" s="25">
        <f>IFERROR($AC131/$L131,"-")</f>
        <v>8.78125</v>
      </c>
    </row>
    <row r="132" spans="1:30" s="17" customFormat="1" ht="22" customHeight="1" x14ac:dyDescent="0.3">
      <c r="A132" s="38" t="s">
        <v>155</v>
      </c>
      <c r="B132" s="37" t="s">
        <v>39</v>
      </c>
      <c r="C132" s="37" t="s">
        <v>33</v>
      </c>
      <c r="D132" s="37">
        <v>6</v>
      </c>
      <c r="E132" s="37">
        <v>10</v>
      </c>
      <c r="F132" s="37">
        <v>5</v>
      </c>
      <c r="G132" s="37">
        <v>11</v>
      </c>
      <c r="H132" s="34">
        <v>93</v>
      </c>
      <c r="I132" s="34">
        <v>97</v>
      </c>
      <c r="J132" s="34">
        <v>67</v>
      </c>
      <c r="K132" s="40">
        <v>0.67</v>
      </c>
      <c r="L132" s="36">
        <v>16</v>
      </c>
      <c r="M132" s="36">
        <v>595</v>
      </c>
      <c r="N132" s="36">
        <v>52.6</v>
      </c>
      <c r="O132" s="35">
        <v>96</v>
      </c>
      <c r="P132" s="34">
        <v>391</v>
      </c>
      <c r="Q132" s="34">
        <v>2</v>
      </c>
      <c r="R132" s="34">
        <v>15</v>
      </c>
      <c r="S132" s="34">
        <v>77</v>
      </c>
      <c r="T132" s="34">
        <v>52</v>
      </c>
      <c r="U132" s="34">
        <v>447</v>
      </c>
      <c r="V132" s="34">
        <v>3</v>
      </c>
      <c r="W132" s="34">
        <v>24</v>
      </c>
      <c r="X132" s="35">
        <v>0</v>
      </c>
      <c r="Y132" s="34">
        <v>0</v>
      </c>
      <c r="Z132" s="33">
        <v>0</v>
      </c>
      <c r="AA132" s="34">
        <v>0</v>
      </c>
      <c r="AB132" s="39">
        <v>0</v>
      </c>
      <c r="AC132" s="24">
        <f>IFERROR($O132*$O$1+IF($P$1=0,0,$P132/$P$1)+$Q$1*$Q132+$T132*$T$1+IF($U$1=0,0,$U132/$U$1)+$V132*$V$1+IF($X$1=0,0,$X132/$X$1)+$Y132*$Y$1+$Z132*$Z$1+$AA132*$AA$1+$AB132*$AB$1,0)</f>
        <v>113.80000000000001</v>
      </c>
      <c r="AD132" s="25">
        <f>IFERROR($AC132/$L132,"-")</f>
        <v>7.1125000000000007</v>
      </c>
    </row>
    <row r="133" spans="1:30" s="17" customFormat="1" ht="22" customHeight="1" x14ac:dyDescent="0.3">
      <c r="A133" s="38" t="s">
        <v>190</v>
      </c>
      <c r="B133" s="37" t="s">
        <v>40</v>
      </c>
      <c r="C133" s="37" t="s">
        <v>35</v>
      </c>
      <c r="D133" s="37">
        <v>9</v>
      </c>
      <c r="E133" s="37">
        <v>7</v>
      </c>
      <c r="F133" s="37">
        <v>4</v>
      </c>
      <c r="G133" s="37">
        <v>8</v>
      </c>
      <c r="H133" s="34">
        <v>70</v>
      </c>
      <c r="I133" s="34">
        <v>54</v>
      </c>
      <c r="J133" s="34">
        <v>63</v>
      </c>
      <c r="K133" s="40">
        <v>0.97</v>
      </c>
      <c r="L133" s="36">
        <v>16</v>
      </c>
      <c r="M133" s="36">
        <v>1027</v>
      </c>
      <c r="N133" s="36">
        <v>96.7</v>
      </c>
      <c r="O133" s="35">
        <v>2</v>
      </c>
      <c r="P133" s="34">
        <v>8</v>
      </c>
      <c r="Q133" s="34">
        <v>0</v>
      </c>
      <c r="R133" s="34">
        <v>1</v>
      </c>
      <c r="S133" s="34">
        <v>128</v>
      </c>
      <c r="T133" s="34">
        <v>65</v>
      </c>
      <c r="U133" s="34">
        <v>982</v>
      </c>
      <c r="V133" s="34">
        <v>6</v>
      </c>
      <c r="W133" s="34">
        <v>47</v>
      </c>
      <c r="X133" s="35">
        <v>0</v>
      </c>
      <c r="Y133" s="34">
        <v>0</v>
      </c>
      <c r="Z133" s="33">
        <v>0</v>
      </c>
      <c r="AA133" s="34">
        <v>1</v>
      </c>
      <c r="AB133" s="39">
        <v>1</v>
      </c>
      <c r="AC133" s="24">
        <f>IFERROR($O133*$O$1+IF($P$1=0,0,$P133/$P$1)+$Q$1*$Q133+$T133*$T$1+IF($U$1=0,0,$U133/$U$1)+$V133*$V$1+IF($X$1=0,0,$X133/$X$1)+$Y133*$Y$1+$Z133*$Z$1+$AA133*$AA$1+$AB133*$AB$1,0)</f>
        <v>133</v>
      </c>
      <c r="AD133" s="25">
        <f>IFERROR($AC133/$L133,"-")</f>
        <v>8.3125</v>
      </c>
    </row>
    <row r="134" spans="1:30" s="17" customFormat="1" ht="22" customHeight="1" x14ac:dyDescent="0.3">
      <c r="A134" s="38" t="s">
        <v>195</v>
      </c>
      <c r="B134" s="37" t="s">
        <v>40</v>
      </c>
      <c r="C134" s="37" t="s">
        <v>26</v>
      </c>
      <c r="D134" s="37">
        <v>6</v>
      </c>
      <c r="E134" s="37">
        <v>10</v>
      </c>
      <c r="F134" s="37">
        <v>6</v>
      </c>
      <c r="G134" s="37">
        <v>6</v>
      </c>
      <c r="H134" s="34">
        <v>289</v>
      </c>
      <c r="I134" s="34">
        <v>307</v>
      </c>
      <c r="J134" s="34">
        <v>318</v>
      </c>
      <c r="K134" s="40">
        <v>0.05</v>
      </c>
      <c r="L134" s="36">
        <v>15</v>
      </c>
      <c r="M134" s="36">
        <v>534</v>
      </c>
      <c r="N134" s="36">
        <v>53.2</v>
      </c>
      <c r="O134" s="35">
        <v>36</v>
      </c>
      <c r="P134" s="34">
        <v>224</v>
      </c>
      <c r="Q134" s="34">
        <v>2</v>
      </c>
      <c r="R134" s="34">
        <v>11</v>
      </c>
      <c r="S134" s="34">
        <v>44</v>
      </c>
      <c r="T134" s="34">
        <v>31</v>
      </c>
      <c r="U134" s="34">
        <v>242</v>
      </c>
      <c r="V134" s="34">
        <v>0</v>
      </c>
      <c r="W134" s="34">
        <v>12</v>
      </c>
      <c r="X134" s="35">
        <v>410</v>
      </c>
      <c r="Y134" s="34">
        <v>1</v>
      </c>
      <c r="Z134" s="33">
        <v>0</v>
      </c>
      <c r="AA134" s="34">
        <v>0</v>
      </c>
      <c r="AB134" s="39">
        <v>0</v>
      </c>
      <c r="AC134" s="24">
        <f>IFERROR($O134*$O$1+IF($P$1=0,0,$P134/$P$1)+$Q$1*$Q134+$T134*$T$1+IF($U$1=0,0,$U134/$U$1)+$V134*$V$1+IF($X$1=0,0,$X134/$X$1)+$Y134*$Y$1+$Z134*$Z$1+$AA134*$AA$1+$AB134*$AB$1,0)</f>
        <v>64.599999999999994</v>
      </c>
      <c r="AD134" s="25">
        <f>IFERROR($AC134/$L134,"-")</f>
        <v>4.3066666666666666</v>
      </c>
    </row>
    <row r="135" spans="1:30" s="17" customFormat="1" ht="22" customHeight="1" x14ac:dyDescent="0.3">
      <c r="A135" s="20" t="s">
        <v>205</v>
      </c>
      <c r="B135" s="18" t="s">
        <v>41</v>
      </c>
      <c r="C135" s="18" t="s">
        <v>11</v>
      </c>
      <c r="D135" s="18">
        <v>10</v>
      </c>
      <c r="E135" s="18">
        <v>5</v>
      </c>
      <c r="F135" s="18">
        <v>17</v>
      </c>
      <c r="G135" s="18">
        <v>7</v>
      </c>
      <c r="H135" s="19">
        <v>105</v>
      </c>
      <c r="I135" s="19">
        <v>108</v>
      </c>
      <c r="J135" s="19">
        <v>99</v>
      </c>
      <c r="K135" s="27">
        <v>0.8</v>
      </c>
      <c r="L135" s="26">
        <v>1</v>
      </c>
      <c r="M135" s="26">
        <v>8</v>
      </c>
      <c r="N135" s="26">
        <v>0.8</v>
      </c>
      <c r="O135" s="21">
        <v>0</v>
      </c>
      <c r="P135" s="19">
        <v>0</v>
      </c>
      <c r="Q135" s="19">
        <v>0</v>
      </c>
      <c r="R135" s="19">
        <v>0</v>
      </c>
      <c r="S135" s="19">
        <v>3</v>
      </c>
      <c r="T135" s="19">
        <v>3</v>
      </c>
      <c r="U135" s="19">
        <v>37</v>
      </c>
      <c r="V135" s="19">
        <v>0</v>
      </c>
      <c r="W135" s="19">
        <v>2</v>
      </c>
      <c r="X135" s="21">
        <v>0</v>
      </c>
      <c r="Y135" s="19">
        <v>0</v>
      </c>
      <c r="Z135" s="22">
        <v>0</v>
      </c>
      <c r="AA135" s="19">
        <v>0</v>
      </c>
      <c r="AB135" s="23">
        <v>0</v>
      </c>
      <c r="AC135" s="24">
        <f>IFERROR($O135*$O$1+IF($P$1=0,0,$P135/$P$1)+$Q$1*$Q135+$T135*$T$1+IF($U$1=0,0,$U135/$U$1)+$V135*$V$1+IF($X$1=0,0,$X135/$X$1)+$Y135*$Y$1+$Z135*$Z$1+$AA135*$AA$1+$AB135*$AB$1,0)</f>
        <v>3.7</v>
      </c>
      <c r="AD135" s="25">
        <f>IFERROR($AC135/$L135,"-")</f>
        <v>3.7</v>
      </c>
    </row>
    <row r="136" spans="1:30" s="17" customFormat="1" ht="22" customHeight="1" x14ac:dyDescent="0.3">
      <c r="A136" s="38" t="s">
        <v>158</v>
      </c>
      <c r="B136" s="37" t="s">
        <v>40</v>
      </c>
      <c r="C136" s="37" t="s">
        <v>9</v>
      </c>
      <c r="D136" s="37">
        <v>11</v>
      </c>
      <c r="E136" s="37">
        <v>5</v>
      </c>
      <c r="F136" s="37">
        <v>2</v>
      </c>
      <c r="G136" s="37">
        <v>10</v>
      </c>
      <c r="H136" s="34">
        <v>26</v>
      </c>
      <c r="I136" s="34">
        <v>26</v>
      </c>
      <c r="J136" s="34">
        <v>23</v>
      </c>
      <c r="K136" s="40">
        <v>1</v>
      </c>
      <c r="L136" s="36">
        <v>15</v>
      </c>
      <c r="M136" s="36">
        <v>831</v>
      </c>
      <c r="N136" s="36">
        <v>71.900000000000006</v>
      </c>
      <c r="O136" s="35">
        <v>2</v>
      </c>
      <c r="P136" s="34">
        <v>20</v>
      </c>
      <c r="Q136" s="34">
        <v>0</v>
      </c>
      <c r="R136" s="34">
        <v>1</v>
      </c>
      <c r="S136" s="34">
        <v>131</v>
      </c>
      <c r="T136" s="34">
        <v>82</v>
      </c>
      <c r="U136" s="34">
        <v>1345</v>
      </c>
      <c r="V136" s="34">
        <v>7</v>
      </c>
      <c r="W136" s="34">
        <v>63</v>
      </c>
      <c r="X136" s="35">
        <v>0</v>
      </c>
      <c r="Y136" s="34">
        <v>0</v>
      </c>
      <c r="Z136" s="33">
        <v>0</v>
      </c>
      <c r="AA136" s="34">
        <v>3</v>
      </c>
      <c r="AB136" s="39">
        <v>1</v>
      </c>
      <c r="AC136" s="24">
        <f>IFERROR($O136*$O$1+IF($P$1=0,0,$P136/$P$1)+$Q$1*$Q136+$T136*$T$1+IF($U$1=0,0,$U136/$U$1)+$V136*$V$1+IF($X$1=0,0,$X136/$X$1)+$Y136*$Y$1+$Z136*$Z$1+$AA136*$AA$1+$AB136*$AB$1,0)</f>
        <v>176.5</v>
      </c>
      <c r="AD136" s="25">
        <f>IFERROR($AC136/$L136,"-")</f>
        <v>11.766666666666667</v>
      </c>
    </row>
    <row r="137" spans="1:30" s="17" customFormat="1" ht="22" customHeight="1" x14ac:dyDescent="0.3">
      <c r="A137" s="20" t="s">
        <v>244</v>
      </c>
      <c r="B137" s="18" t="s">
        <v>41</v>
      </c>
      <c r="C137" s="18" t="s">
        <v>31</v>
      </c>
      <c r="D137" s="18">
        <v>9</v>
      </c>
      <c r="E137" s="18">
        <v>7</v>
      </c>
      <c r="F137" s="18">
        <v>29</v>
      </c>
      <c r="G137" s="18">
        <v>9</v>
      </c>
      <c r="H137" s="19">
        <v>49</v>
      </c>
      <c r="I137" s="19">
        <v>48</v>
      </c>
      <c r="J137" s="19">
        <v>54</v>
      </c>
      <c r="K137" s="27">
        <v>0.99</v>
      </c>
      <c r="L137" s="26">
        <v>16</v>
      </c>
      <c r="M137" s="26">
        <v>668</v>
      </c>
      <c r="N137" s="26">
        <v>66.3</v>
      </c>
      <c r="O137" s="21">
        <v>0</v>
      </c>
      <c r="P137" s="19">
        <v>0</v>
      </c>
      <c r="Q137" s="19">
        <v>0</v>
      </c>
      <c r="R137" s="19">
        <v>0</v>
      </c>
      <c r="S137" s="19">
        <v>87</v>
      </c>
      <c r="T137" s="19">
        <v>67</v>
      </c>
      <c r="U137" s="19">
        <v>862</v>
      </c>
      <c r="V137" s="19">
        <v>5</v>
      </c>
      <c r="W137" s="19">
        <v>45</v>
      </c>
      <c r="X137" s="21">
        <v>0</v>
      </c>
      <c r="Y137" s="19">
        <v>0</v>
      </c>
      <c r="Z137" s="22">
        <v>0</v>
      </c>
      <c r="AA137" s="19">
        <v>4</v>
      </c>
      <c r="AB137" s="23">
        <v>3</v>
      </c>
      <c r="AC137" s="24">
        <f>IFERROR($O137*$O$1+IF($P$1=0,0,$P137/$P$1)+$Q$1*$Q137+$T137*$T$1+IF($U$1=0,0,$U137/$U$1)+$V137*$V$1+IF($X$1=0,0,$X137/$X$1)+$Y137*$Y$1+$Z137*$Z$1+$AA137*$AA$1+$AB137*$AB$1,0)</f>
        <v>110.2</v>
      </c>
      <c r="AD137" s="25">
        <f>IFERROR($AC137/$L137,"-")</f>
        <v>6.8875000000000002</v>
      </c>
    </row>
    <row r="138" spans="1:30" s="17" customFormat="1" ht="22" customHeight="1" x14ac:dyDescent="0.3">
      <c r="A138" s="38" t="s">
        <v>163</v>
      </c>
      <c r="B138" s="37" t="s">
        <v>40</v>
      </c>
      <c r="C138" s="37" t="s">
        <v>18</v>
      </c>
      <c r="D138" s="37">
        <v>8</v>
      </c>
      <c r="E138" s="37">
        <v>8</v>
      </c>
      <c r="F138" s="37">
        <v>14</v>
      </c>
      <c r="G138" s="37">
        <v>10</v>
      </c>
      <c r="H138" s="34">
        <v>91</v>
      </c>
      <c r="I138" s="34">
        <v>93</v>
      </c>
      <c r="J138" s="34">
        <v>105</v>
      </c>
      <c r="K138" s="40">
        <v>0.85</v>
      </c>
      <c r="L138" s="36">
        <v>16</v>
      </c>
      <c r="M138" s="36">
        <v>788</v>
      </c>
      <c r="N138" s="36">
        <v>73.2</v>
      </c>
      <c r="O138" s="35">
        <v>0</v>
      </c>
      <c r="P138" s="34">
        <v>0</v>
      </c>
      <c r="Q138" s="34">
        <v>0</v>
      </c>
      <c r="R138" s="34">
        <v>0</v>
      </c>
      <c r="S138" s="34">
        <v>92</v>
      </c>
      <c r="T138" s="34">
        <v>49</v>
      </c>
      <c r="U138" s="34">
        <v>767</v>
      </c>
      <c r="V138" s="34">
        <v>11</v>
      </c>
      <c r="W138" s="34">
        <v>38</v>
      </c>
      <c r="X138" s="35">
        <v>0</v>
      </c>
      <c r="Y138" s="34">
        <v>0</v>
      </c>
      <c r="Z138" s="33">
        <v>0</v>
      </c>
      <c r="AA138" s="34">
        <v>0</v>
      </c>
      <c r="AB138" s="39">
        <v>0</v>
      </c>
      <c r="AC138" s="24">
        <f>IFERROR($O138*$O$1+IF($P$1=0,0,$P138/$P$1)+$Q$1*$Q138+$T138*$T$1+IF($U$1=0,0,$U138/$U$1)+$V138*$V$1+IF($X$1=0,0,$X138/$X$1)+$Y138*$Y$1+$Z138*$Z$1+$AA138*$AA$1+$AB138*$AB$1,0)</f>
        <v>142.69999999999999</v>
      </c>
      <c r="AD138" s="25">
        <f>IFERROR($AC138/$L138,"-")</f>
        <v>8.9187499999999993</v>
      </c>
    </row>
    <row r="139" spans="1:30" s="17" customFormat="1" ht="22" customHeight="1" x14ac:dyDescent="0.3">
      <c r="A139" s="38" t="s">
        <v>177</v>
      </c>
      <c r="B139" s="37" t="s">
        <v>39</v>
      </c>
      <c r="C139" s="37" t="s">
        <v>42</v>
      </c>
      <c r="D139" s="37">
        <v>7</v>
      </c>
      <c r="E139" s="37">
        <v>9</v>
      </c>
      <c r="F139" s="37">
        <v>27</v>
      </c>
      <c r="G139" s="37">
        <v>11</v>
      </c>
      <c r="H139" s="34">
        <v>234</v>
      </c>
      <c r="I139" s="34">
        <v>183</v>
      </c>
      <c r="J139" s="34">
        <v>165</v>
      </c>
      <c r="K139" s="40">
        <v>0.05</v>
      </c>
      <c r="L139" s="36">
        <v>14</v>
      </c>
      <c r="M139" s="36">
        <v>401</v>
      </c>
      <c r="N139" s="36">
        <v>38.200000000000003</v>
      </c>
      <c r="O139" s="35">
        <v>171</v>
      </c>
      <c r="P139" s="34">
        <v>673</v>
      </c>
      <c r="Q139" s="34">
        <v>4</v>
      </c>
      <c r="R139" s="34">
        <v>30</v>
      </c>
      <c r="S139" s="34">
        <v>13</v>
      </c>
      <c r="T139" s="34">
        <v>11</v>
      </c>
      <c r="U139" s="34">
        <v>64</v>
      </c>
      <c r="V139" s="34">
        <v>1</v>
      </c>
      <c r="W139" s="34">
        <v>3</v>
      </c>
      <c r="X139" s="35">
        <v>0</v>
      </c>
      <c r="Y139" s="34">
        <v>0</v>
      </c>
      <c r="Z139" s="33">
        <v>0</v>
      </c>
      <c r="AA139" s="34">
        <v>2</v>
      </c>
      <c r="AB139" s="39">
        <v>1</v>
      </c>
      <c r="AC139" s="24">
        <f>IFERROR($O139*$O$1+IF($P$1=0,0,$P139/$P$1)+$Q$1*$Q139+$T139*$T$1+IF($U$1=0,0,$U139/$U$1)+$V139*$V$1+IF($X$1=0,0,$X139/$X$1)+$Y139*$Y$1+$Z139*$Z$1+$AA139*$AA$1+$AB139*$AB$1,0)</f>
        <v>101.7</v>
      </c>
      <c r="AD139" s="25">
        <f>IFERROR($AC139/$L139,"-")</f>
        <v>7.2642857142857142</v>
      </c>
    </row>
    <row r="140" spans="1:30" s="17" customFormat="1" ht="22" customHeight="1" x14ac:dyDescent="0.3">
      <c r="A140" s="38" t="s">
        <v>170</v>
      </c>
      <c r="B140" s="37" t="s">
        <v>40</v>
      </c>
      <c r="C140" s="37" t="s">
        <v>30</v>
      </c>
      <c r="D140" s="37">
        <v>12</v>
      </c>
      <c r="E140" s="37">
        <v>4</v>
      </c>
      <c r="F140" s="37">
        <v>30</v>
      </c>
      <c r="G140" s="37">
        <v>6</v>
      </c>
      <c r="H140" s="34">
        <v>125</v>
      </c>
      <c r="I140" s="34">
        <v>121</v>
      </c>
      <c r="J140" s="34">
        <v>151</v>
      </c>
      <c r="K140" s="40">
        <v>0.56999999999999995</v>
      </c>
      <c r="L140" s="36">
        <v>16</v>
      </c>
      <c r="M140" s="36">
        <v>811</v>
      </c>
      <c r="N140" s="36">
        <v>76.599999999999994</v>
      </c>
      <c r="O140" s="35">
        <v>0</v>
      </c>
      <c r="P140" s="34">
        <v>0</v>
      </c>
      <c r="Q140" s="34">
        <v>0</v>
      </c>
      <c r="R140" s="34">
        <v>0</v>
      </c>
      <c r="S140" s="34">
        <v>65</v>
      </c>
      <c r="T140" s="34">
        <v>37</v>
      </c>
      <c r="U140" s="34">
        <v>621</v>
      </c>
      <c r="V140" s="34">
        <v>8</v>
      </c>
      <c r="W140" s="34">
        <v>30</v>
      </c>
      <c r="X140" s="35">
        <v>0</v>
      </c>
      <c r="Y140" s="34">
        <v>0</v>
      </c>
      <c r="Z140" s="33">
        <v>0</v>
      </c>
      <c r="AA140" s="34">
        <v>0</v>
      </c>
      <c r="AB140" s="39">
        <v>0</v>
      </c>
      <c r="AC140" s="24">
        <f>IFERROR($O140*$O$1+IF($P$1=0,0,$P140/$P$1)+$Q$1*$Q140+$T140*$T$1+IF($U$1=0,0,$U140/$U$1)+$V140*$V$1+IF($X$1=0,0,$X140/$X$1)+$Y140*$Y$1+$Z140*$Z$1+$AA140*$AA$1+$AB140*$AB$1,0)</f>
        <v>110.1</v>
      </c>
      <c r="AD140" s="25">
        <f>IFERROR($AC140/$L140,"-")</f>
        <v>6.8812499999999996</v>
      </c>
    </row>
    <row r="141" spans="1:30" s="17" customFormat="1" ht="22" customHeight="1" x14ac:dyDescent="0.3">
      <c r="A141" s="20" t="s">
        <v>230</v>
      </c>
      <c r="B141" s="18" t="s">
        <v>41</v>
      </c>
      <c r="C141" s="18" t="s">
        <v>43</v>
      </c>
      <c r="D141" s="18">
        <v>2</v>
      </c>
      <c r="E141" s="18">
        <v>14</v>
      </c>
      <c r="F141" s="18">
        <v>18</v>
      </c>
      <c r="G141" s="18">
        <v>9</v>
      </c>
      <c r="H141" s="19">
        <v>201</v>
      </c>
      <c r="I141" s="19">
        <v>356</v>
      </c>
      <c r="J141" s="19">
        <v>367</v>
      </c>
      <c r="K141" s="27">
        <v>0.02</v>
      </c>
      <c r="L141" s="26">
        <v>16</v>
      </c>
      <c r="M141" s="26">
        <v>351</v>
      </c>
      <c r="N141" s="26">
        <v>31</v>
      </c>
      <c r="O141" s="21">
        <v>1</v>
      </c>
      <c r="P141" s="19">
        <v>-2</v>
      </c>
      <c r="Q141" s="19">
        <v>0</v>
      </c>
      <c r="R141" s="19">
        <v>0</v>
      </c>
      <c r="S141" s="19">
        <v>33</v>
      </c>
      <c r="T141" s="19">
        <v>26</v>
      </c>
      <c r="U141" s="19">
        <v>259</v>
      </c>
      <c r="V141" s="19">
        <v>6</v>
      </c>
      <c r="W141" s="19">
        <v>18</v>
      </c>
      <c r="X141" s="21">
        <v>0</v>
      </c>
      <c r="Y141" s="19">
        <v>0</v>
      </c>
      <c r="Z141" s="22">
        <v>0</v>
      </c>
      <c r="AA141" s="19">
        <v>0</v>
      </c>
      <c r="AB141" s="23">
        <v>0</v>
      </c>
      <c r="AC141" s="24">
        <f>IFERROR($O141*$O$1+IF($P$1=0,0,$P141/$P$1)+$Q$1*$Q141+$T141*$T$1+IF($U$1=0,0,$U141/$U$1)+$V141*$V$1+IF($X$1=0,0,$X141/$X$1)+$Y141*$Y$1+$Z141*$Z$1+$AA141*$AA$1+$AB141*$AB$1,0)</f>
        <v>61.7</v>
      </c>
      <c r="AD141" s="25">
        <f>IFERROR($AC141/$L141,"-")</f>
        <v>3.8562500000000002</v>
      </c>
    </row>
    <row r="142" spans="1:30" s="17" customFormat="1" ht="22" customHeight="1" x14ac:dyDescent="0.3">
      <c r="A142" s="20" t="s">
        <v>152</v>
      </c>
      <c r="B142" s="18" t="s">
        <v>41</v>
      </c>
      <c r="C142" s="18" t="s">
        <v>18</v>
      </c>
      <c r="D142" s="18">
        <v>8</v>
      </c>
      <c r="E142" s="18">
        <v>8</v>
      </c>
      <c r="F142" s="18">
        <v>14</v>
      </c>
      <c r="G142" s="18">
        <v>10</v>
      </c>
      <c r="H142" s="19">
        <v>132</v>
      </c>
      <c r="I142" s="19">
        <v>147</v>
      </c>
      <c r="J142" s="19">
        <v>142</v>
      </c>
      <c r="K142" s="27">
        <v>0.66</v>
      </c>
      <c r="L142" s="26">
        <v>14</v>
      </c>
      <c r="M142" s="26">
        <v>830</v>
      </c>
      <c r="N142" s="26">
        <v>78.400000000000006</v>
      </c>
      <c r="O142" s="21">
        <v>1</v>
      </c>
      <c r="P142" s="19">
        <v>4</v>
      </c>
      <c r="Q142" s="19">
        <v>0</v>
      </c>
      <c r="R142" s="19">
        <v>0</v>
      </c>
      <c r="S142" s="19">
        <v>50</v>
      </c>
      <c r="T142" s="19">
        <v>26</v>
      </c>
      <c r="U142" s="19">
        <v>245</v>
      </c>
      <c r="V142" s="19">
        <v>2</v>
      </c>
      <c r="W142" s="19">
        <v>11</v>
      </c>
      <c r="X142" s="21">
        <v>0</v>
      </c>
      <c r="Y142" s="19">
        <v>0</v>
      </c>
      <c r="Z142" s="22">
        <v>0</v>
      </c>
      <c r="AA142" s="19">
        <v>0</v>
      </c>
      <c r="AB142" s="23">
        <v>0</v>
      </c>
      <c r="AC142" s="24">
        <f>IFERROR($O142*$O$1+IF($P$1=0,0,$P142/$P$1)+$Q$1*$Q142+$T142*$T$1+IF($U$1=0,0,$U142/$U$1)+$V142*$V$1+IF($X$1=0,0,$X142/$X$1)+$Y142*$Y$1+$Z142*$Z$1+$AA142*$AA$1+$AB142*$AB$1,0)</f>
        <v>36.9</v>
      </c>
      <c r="AD142" s="25">
        <f>IFERROR($AC142/$L142,"-")</f>
        <v>2.6357142857142857</v>
      </c>
    </row>
    <row r="143" spans="1:30" s="17" customFormat="1" ht="22" customHeight="1" x14ac:dyDescent="0.3">
      <c r="A143" s="38" t="s">
        <v>144</v>
      </c>
      <c r="B143" s="37" t="s">
        <v>40</v>
      </c>
      <c r="C143" s="37" t="s">
        <v>43</v>
      </c>
      <c r="D143" s="37">
        <v>2</v>
      </c>
      <c r="E143" s="37">
        <v>14</v>
      </c>
      <c r="F143" s="37">
        <v>18</v>
      </c>
      <c r="G143" s="37">
        <v>6</v>
      </c>
      <c r="H143" s="34">
        <v>68</v>
      </c>
      <c r="I143" s="34">
        <v>63</v>
      </c>
      <c r="J143" s="34">
        <v>70</v>
      </c>
      <c r="K143" s="40">
        <v>0.96</v>
      </c>
      <c r="L143" s="36">
        <v>16</v>
      </c>
      <c r="M143" s="36">
        <v>903</v>
      </c>
      <c r="N143" s="36">
        <v>90.9</v>
      </c>
      <c r="O143" s="35">
        <v>0</v>
      </c>
      <c r="P143" s="34">
        <v>0</v>
      </c>
      <c r="Q143" s="34">
        <v>0</v>
      </c>
      <c r="R143" s="34">
        <v>0</v>
      </c>
      <c r="S143" s="34">
        <v>142</v>
      </c>
      <c r="T143" s="34">
        <v>70</v>
      </c>
      <c r="U143" s="34">
        <v>1002</v>
      </c>
      <c r="V143" s="34">
        <v>2</v>
      </c>
      <c r="W143" s="34">
        <v>50</v>
      </c>
      <c r="X143" s="35">
        <v>0</v>
      </c>
      <c r="Y143" s="34">
        <v>0</v>
      </c>
      <c r="Z143" s="33">
        <v>0</v>
      </c>
      <c r="AA143" s="34">
        <v>1</v>
      </c>
      <c r="AB143" s="39">
        <v>1</v>
      </c>
      <c r="AC143" s="24">
        <f>IFERROR($O143*$O$1+IF($P$1=0,0,$P143/$P$1)+$Q$1*$Q143+$T143*$T$1+IF($U$1=0,0,$U143/$U$1)+$V143*$V$1+IF($X$1=0,0,$X143/$X$1)+$Y143*$Y$1+$Z143*$Z$1+$AA143*$AA$1+$AB143*$AB$1,0)</f>
        <v>110.2</v>
      </c>
      <c r="AD143" s="25">
        <f>IFERROR($AC143/$L143,"-")</f>
        <v>6.8875000000000002</v>
      </c>
    </row>
    <row r="144" spans="1:30" s="17" customFormat="1" ht="22" customHeight="1" x14ac:dyDescent="0.3">
      <c r="A144" s="20" t="s">
        <v>184</v>
      </c>
      <c r="B144" s="18" t="s">
        <v>41</v>
      </c>
      <c r="C144" s="18" t="s">
        <v>32</v>
      </c>
      <c r="D144" s="18">
        <v>10</v>
      </c>
      <c r="E144" s="18">
        <v>6</v>
      </c>
      <c r="F144" s="18">
        <v>15</v>
      </c>
      <c r="G144" s="18">
        <v>8</v>
      </c>
      <c r="H144" s="19">
        <v>107</v>
      </c>
      <c r="I144" s="72">
        <v>102</v>
      </c>
      <c r="J144" s="19">
        <v>101</v>
      </c>
      <c r="K144" s="27">
        <v>0.88</v>
      </c>
      <c r="L144" s="26">
        <v>16</v>
      </c>
      <c r="M144" s="26">
        <v>587</v>
      </c>
      <c r="N144" s="26">
        <v>49.9</v>
      </c>
      <c r="O144" s="21">
        <v>0</v>
      </c>
      <c r="P144" s="19">
        <v>0</v>
      </c>
      <c r="Q144" s="19">
        <v>0</v>
      </c>
      <c r="R144" s="19">
        <v>0</v>
      </c>
      <c r="S144" s="19">
        <v>89</v>
      </c>
      <c r="T144" s="19">
        <v>58</v>
      </c>
      <c r="U144" s="19">
        <v>702</v>
      </c>
      <c r="V144" s="19">
        <v>3</v>
      </c>
      <c r="W144" s="19">
        <v>42</v>
      </c>
      <c r="X144" s="21">
        <v>0</v>
      </c>
      <c r="Y144" s="19">
        <v>0</v>
      </c>
      <c r="Z144" s="22">
        <v>0</v>
      </c>
      <c r="AA144" s="19">
        <v>1</v>
      </c>
      <c r="AB144" s="23">
        <v>1</v>
      </c>
      <c r="AC144" s="24">
        <f>IFERROR($O144*$O$1+IF($P$1=0,0,$P144/$P$1)+$Q$1*$Q144+$T144*$T$1+IF($U$1=0,0,$U144/$U$1)+$V144*$V$1+IF($X$1=0,0,$X144/$X$1)+$Y144*$Y$1+$Z144*$Z$1+$AA144*$AA$1+$AB144*$AB$1,0)</f>
        <v>86.2</v>
      </c>
      <c r="AD144" s="25">
        <f>IFERROR($AC144/$L144,"-")</f>
        <v>5.3875000000000002</v>
      </c>
    </row>
    <row r="145" spans="11:11" x14ac:dyDescent="0.3">
      <c r="K145" s="32"/>
    </row>
    <row r="146" spans="11:11" x14ac:dyDescent="0.3">
      <c r="K146" s="32"/>
    </row>
    <row r="147" spans="11:11" x14ac:dyDescent="0.3">
      <c r="K147" s="32"/>
    </row>
    <row r="148" spans="11:11" x14ac:dyDescent="0.3">
      <c r="K148" s="32"/>
    </row>
    <row r="149" spans="11:11" x14ac:dyDescent="0.3">
      <c r="K149" s="32"/>
    </row>
    <row r="150" spans="11:11" x14ac:dyDescent="0.3">
      <c r="K150" s="32"/>
    </row>
    <row r="151" spans="11:11" x14ac:dyDescent="0.3">
      <c r="K151" s="32"/>
    </row>
    <row r="152" spans="11:11" x14ac:dyDescent="0.3">
      <c r="K152" s="32"/>
    </row>
    <row r="153" spans="11:11" x14ac:dyDescent="0.3">
      <c r="K153" s="32"/>
    </row>
    <row r="154" spans="11:11" x14ac:dyDescent="0.3">
      <c r="K154" s="32"/>
    </row>
    <row r="155" spans="11:11" x14ac:dyDescent="0.3">
      <c r="K155" s="32"/>
    </row>
    <row r="156" spans="11:11" x14ac:dyDescent="0.3">
      <c r="K156" s="32"/>
    </row>
    <row r="157" spans="11:11" x14ac:dyDescent="0.3">
      <c r="K157" s="32"/>
    </row>
    <row r="158" spans="11:11" x14ac:dyDescent="0.3">
      <c r="K158" s="32"/>
    </row>
    <row r="159" spans="11:11" x14ac:dyDescent="0.3">
      <c r="K159" s="32"/>
    </row>
    <row r="160" spans="11:11" x14ac:dyDescent="0.3">
      <c r="K160" s="32"/>
    </row>
    <row r="161" spans="11:11" x14ac:dyDescent="0.3">
      <c r="K161" s="32"/>
    </row>
    <row r="162" spans="11:11" x14ac:dyDescent="0.3">
      <c r="K162" s="32"/>
    </row>
    <row r="163" spans="11:11" x14ac:dyDescent="0.3">
      <c r="K163" s="32"/>
    </row>
    <row r="164" spans="11:11" x14ac:dyDescent="0.3">
      <c r="K164" s="32"/>
    </row>
    <row r="165" spans="11:11" x14ac:dyDescent="0.3">
      <c r="K165" s="32"/>
    </row>
    <row r="166" spans="11:11" x14ac:dyDescent="0.3">
      <c r="K166" s="32"/>
    </row>
    <row r="167" spans="11:11" x14ac:dyDescent="0.3">
      <c r="K167" s="32"/>
    </row>
    <row r="168" spans="11:11" x14ac:dyDescent="0.3">
      <c r="K168" s="32"/>
    </row>
    <row r="169" spans="11:11" x14ac:dyDescent="0.3">
      <c r="K169" s="32"/>
    </row>
    <row r="170" spans="11:11" x14ac:dyDescent="0.3">
      <c r="K170" s="32"/>
    </row>
    <row r="171" spans="11:11" x14ac:dyDescent="0.3">
      <c r="K171" s="32"/>
    </row>
    <row r="172" spans="11:11" x14ac:dyDescent="0.3">
      <c r="K172" s="32"/>
    </row>
    <row r="173" spans="11:11" x14ac:dyDescent="0.3">
      <c r="K173" s="32"/>
    </row>
    <row r="174" spans="11:11" x14ac:dyDescent="0.3">
      <c r="K174" s="32"/>
    </row>
    <row r="175" spans="11:11" x14ac:dyDescent="0.3">
      <c r="K175" s="32"/>
    </row>
    <row r="176" spans="11:11" x14ac:dyDescent="0.3">
      <c r="K176" s="32"/>
    </row>
    <row r="177" spans="11:11" x14ac:dyDescent="0.3">
      <c r="K177" s="32"/>
    </row>
    <row r="178" spans="11:11" x14ac:dyDescent="0.3">
      <c r="K178" s="32"/>
    </row>
    <row r="179" spans="11:11" x14ac:dyDescent="0.3">
      <c r="K179" s="32"/>
    </row>
    <row r="180" spans="11:11" x14ac:dyDescent="0.3">
      <c r="K180" s="32"/>
    </row>
    <row r="181" spans="11:11" x14ac:dyDescent="0.3">
      <c r="K181" s="32"/>
    </row>
    <row r="182" spans="11:11" x14ac:dyDescent="0.3">
      <c r="K182" s="32"/>
    </row>
    <row r="183" spans="11:11" x14ac:dyDescent="0.3">
      <c r="K183" s="32"/>
    </row>
    <row r="184" spans="11:11" x14ac:dyDescent="0.3">
      <c r="K184" s="32"/>
    </row>
    <row r="185" spans="11:11" x14ac:dyDescent="0.3">
      <c r="K185" s="32"/>
    </row>
    <row r="186" spans="11:11" x14ac:dyDescent="0.3">
      <c r="K186" s="32"/>
    </row>
  </sheetData>
  <autoFilter ref="A3:AD144">
    <sortState ref="A4:AD144">
      <sortCondition ref="A3:A144"/>
    </sortState>
  </autoFilter>
  <mergeCells count="2">
    <mergeCell ref="K2:L2"/>
    <mergeCell ref="B2:J2"/>
  </mergeCells>
  <conditionalFormatting sqref="A4:A5 A12 A15:A16 A20 A22 A64:A65 A69:A70 A102:A103 A109 A113:G113 K83 I83 H84:I113 H114:H132 G114:G136 B114:F143 O114:AB141 I114:I144 K84:N109 K114:N135 K110:AB113 K142:AB144 K137:N141 O4:AB109 B4:G112 H4:I82 AC4:AD144 K4:N82">
    <cfRule type="expression" dxfId="20" priority="22">
      <formula>MOD(ROW()+1,2)=1</formula>
    </cfRule>
  </conditionalFormatting>
  <conditionalFormatting sqref="B4:B144">
    <cfRule type="cellIs" dxfId="19" priority="19" operator="equal">
      <formula>"TE"</formula>
    </cfRule>
    <cfRule type="cellIs" dxfId="18" priority="20" operator="equal">
      <formula>"RB"</formula>
    </cfRule>
    <cfRule type="cellIs" dxfId="17" priority="21" operator="equal">
      <formula>"QB"</formula>
    </cfRule>
  </conditionalFormatting>
  <conditionalFormatting sqref="J84:J132 J4:J82">
    <cfRule type="expression" dxfId="16" priority="18" stopIfTrue="1">
      <formula>MOD(ROW()+1,2)=1</formula>
    </cfRule>
  </conditionalFormatting>
  <conditionalFormatting sqref="J83">
    <cfRule type="expression" dxfId="15" priority="17" stopIfTrue="1">
      <formula>MOD(ROW()+1,2)=1</formula>
    </cfRule>
  </conditionalFormatting>
  <conditionalFormatting sqref="H83">
    <cfRule type="expression" dxfId="14" priority="16">
      <formula>MOD(ROW()+1,2)=1</formula>
    </cfRule>
  </conditionalFormatting>
  <conditionalFormatting sqref="L83:N83">
    <cfRule type="expression" dxfId="13" priority="15">
      <formula>MOD(ROW()+1,2)=1</formula>
    </cfRule>
  </conditionalFormatting>
  <conditionalFormatting sqref="A7:A8 A11 A13:A14 A18 A24 A26:A27 A30 A34 A37 A39 A41:A43 A45:A48 A50 A52:A56 A59 A61 A72 A74 A76 A78 A81:A82 A85 A87:A89 A91 A93 A95 A99:A101 A104 A108 A110 A112">
    <cfRule type="expression" dxfId="12" priority="14">
      <formula>MOD(ROW()+1,2)=1</formula>
    </cfRule>
  </conditionalFormatting>
  <conditionalFormatting sqref="A6 A9:A10 A17 A19 A21 A23 A25 A28:A29 A31:A33 A35:A36 A38 A40 A44 A49 A51 A57:A58 A60 A62:A63 A66:A68 A71 A73 A75 A77 A79:A80 A83:A84 A86 A90 A92 A94 A96:A98 A105:A107 A111">
    <cfRule type="expression" dxfId="11" priority="13">
      <formula>MOD(ROW()+1,2)=1</formula>
    </cfRule>
  </conditionalFormatting>
  <conditionalFormatting sqref="H136">
    <cfRule type="expression" dxfId="10" priority="6">
      <formula>MOD(ROW()+1,2)=1</formula>
    </cfRule>
  </conditionalFormatting>
  <conditionalFormatting sqref="A142 H134:H135 A144:H144 G137:H143 K136 A130:A131 AD114:AD115">
    <cfRule type="expression" dxfId="9" priority="11">
      <formula>MOD(ROW()+1,2)=1</formula>
    </cfRule>
  </conditionalFormatting>
  <conditionalFormatting sqref="J134:J135 J137:J144">
    <cfRule type="expression" dxfId="8" priority="10" stopIfTrue="1">
      <formula>MOD(ROW()+1,2)=1</formula>
    </cfRule>
  </conditionalFormatting>
  <conditionalFormatting sqref="J133">
    <cfRule type="expression" dxfId="7" priority="9" stopIfTrue="1">
      <formula>MOD(ROW()+1,2)=1</formula>
    </cfRule>
  </conditionalFormatting>
  <conditionalFormatting sqref="J136">
    <cfRule type="expression" dxfId="6" priority="8" stopIfTrue="1">
      <formula>MOD(ROW()+1,2)=1</formula>
    </cfRule>
  </conditionalFormatting>
  <conditionalFormatting sqref="H133">
    <cfRule type="expression" dxfId="5" priority="7">
      <formula>MOD(ROW()+1,2)=1</formula>
    </cfRule>
  </conditionalFormatting>
  <conditionalFormatting sqref="L136:N136">
    <cfRule type="expression" dxfId="4" priority="5">
      <formula>MOD(ROW()+1,2)=1</formula>
    </cfRule>
  </conditionalFormatting>
  <conditionalFormatting sqref="A115:A116 A122 A125:A126 A132 A135 A137:A140">
    <cfRule type="expression" dxfId="3" priority="4">
      <formula>MOD(ROW()+1,2)=1</formula>
    </cfRule>
  </conditionalFormatting>
  <conditionalFormatting sqref="A114 A117:A121 A123:A124 A127:A129 A133:A134 A136 A141 A143">
    <cfRule type="expression" dxfId="2" priority="3">
      <formula>MOD(ROW()+1,2)=1</formula>
    </cfRule>
  </conditionalFormatting>
  <conditionalFormatting sqref="AC114">
    <cfRule type="expression" dxfId="1" priority="2">
      <formula>MOD(ROW()+1,2)=1</formula>
    </cfRule>
  </conditionalFormatting>
  <conditionalFormatting sqref="AC115">
    <cfRule type="expression" dxfId="0" priority="1">
      <formula>MOD(ROW()+1,2)=1</formula>
    </cfRule>
  </conditionalFormatting>
  <hyperlinks>
    <hyperlink ref="A51" r:id="rId1"/>
    <hyperlink ref="A64" r:id="rId2"/>
    <hyperlink ref="A108" r:id="rId3"/>
    <hyperlink ref="A91" r:id="rId4"/>
    <hyperlink ref="A18" r:id="rId5"/>
    <hyperlink ref="A7" r:id="rId6"/>
    <hyperlink ref="A36" r:id="rId7"/>
    <hyperlink ref="A113" r:id="rId8"/>
    <hyperlink ref="A46" r:id="rId9"/>
    <hyperlink ref="A71" r:id="rId10"/>
    <hyperlink ref="A43" r:id="rId11"/>
    <hyperlink ref="A24" r:id="rId12"/>
    <hyperlink ref="A73" r:id="rId13"/>
    <hyperlink ref="A106" r:id="rId14"/>
    <hyperlink ref="A97" r:id="rId15"/>
    <hyperlink ref="A12" r:id="rId16"/>
    <hyperlink ref="A67" r:id="rId17"/>
    <hyperlink ref="A15" r:id="rId18"/>
    <hyperlink ref="A119" r:id="rId19"/>
    <hyperlink ref="A104" r:id="rId20"/>
    <hyperlink ref="A136" r:id="rId21"/>
    <hyperlink ref="A54" r:id="rId22"/>
    <hyperlink ref="A98" r:id="rId23"/>
    <hyperlink ref="A99" r:id="rId24"/>
    <hyperlink ref="A38" r:id="rId25"/>
    <hyperlink ref="A21" r:id="rId26"/>
    <hyperlink ref="A107" r:id="rId27"/>
    <hyperlink ref="A77" r:id="rId28"/>
    <hyperlink ref="A16" r:id="rId29"/>
    <hyperlink ref="A53" r:id="rId30"/>
    <hyperlink ref="A28" r:id="rId31"/>
    <hyperlink ref="A8" r:id="rId32"/>
    <hyperlink ref="A17" r:id="rId33"/>
    <hyperlink ref="A80" r:id="rId34"/>
    <hyperlink ref="A39" r:id="rId35"/>
    <hyperlink ref="A23" r:id="rId36"/>
    <hyperlink ref="A58" r:id="rId37"/>
    <hyperlink ref="A66" r:id="rId38"/>
    <hyperlink ref="A84" r:id="rId39"/>
    <hyperlink ref="A92" r:id="rId40"/>
    <hyperlink ref="A29" r:id="rId41"/>
    <hyperlink ref="A123" r:id="rId42"/>
    <hyperlink ref="A19" r:id="rId43"/>
    <hyperlink ref="A133" r:id="rId44"/>
    <hyperlink ref="A40" r:id="rId45"/>
    <hyperlink ref="A111" r:id="rId46"/>
    <hyperlink ref="A143" r:id="rId47"/>
    <hyperlink ref="A50" r:id="rId48"/>
    <hyperlink ref="A126" r:id="rId49"/>
    <hyperlink ref="A76" r:id="rId50"/>
    <hyperlink ref="A56" r:id="rId51"/>
    <hyperlink ref="A5" r:id="rId52"/>
    <hyperlink ref="A22" r:id="rId53"/>
    <hyperlink ref="A131" r:id="rId54"/>
    <hyperlink ref="A75" r:id="rId55"/>
    <hyperlink ref="A61" r:id="rId56"/>
    <hyperlink ref="A102" r:id="rId57"/>
    <hyperlink ref="A62" r:id="rId58"/>
    <hyperlink ref="A94" r:id="rId59"/>
    <hyperlink ref="A132" r:id="rId60"/>
    <hyperlink ref="A30" r:id="rId61"/>
    <hyperlink ref="A115" r:id="rId62"/>
    <hyperlink ref="A37" r:id="rId63"/>
    <hyperlink ref="A138" r:id="rId64"/>
    <hyperlink ref="A60" r:id="rId65"/>
    <hyperlink ref="A88" r:id="rId66"/>
    <hyperlink ref="A105" r:id="rId67"/>
    <hyperlink ref="A90" r:id="rId68"/>
    <hyperlink ref="A124" r:id="rId69"/>
    <hyperlink ref="A34" r:id="rId70"/>
    <hyperlink ref="A4" r:id="rId71"/>
    <hyperlink ref="A10" r:id="rId72"/>
    <hyperlink ref="A52" r:id="rId73"/>
    <hyperlink ref="A129" r:id="rId74"/>
    <hyperlink ref="A116" r:id="rId75"/>
    <hyperlink ref="A140" r:id="rId76"/>
    <hyperlink ref="A118" r:id="rId77"/>
    <hyperlink ref="A125" r:id="rId78"/>
    <hyperlink ref="A33" r:id="rId79"/>
    <hyperlink ref="A49" r:id="rId80"/>
    <hyperlink ref="A35" r:id="rId81"/>
    <hyperlink ref="A41" r:id="rId82"/>
    <hyperlink ref="A103" r:id="rId83"/>
    <hyperlink ref="A42" r:id="rId84"/>
    <hyperlink ref="A85" r:id="rId85"/>
    <hyperlink ref="A14" r:id="rId86"/>
    <hyperlink ref="A45" r:id="rId87"/>
    <hyperlink ref="A82" r:id="rId88"/>
    <hyperlink ref="A48" r:id="rId89"/>
    <hyperlink ref="A32" r:id="rId90"/>
    <hyperlink ref="A55" r:id="rId91"/>
    <hyperlink ref="A6" r:id="rId92"/>
    <hyperlink ref="A122" r:id="rId93"/>
    <hyperlink ref="A130" r:id="rId94"/>
    <hyperlink ref="A69" r:id="rId95"/>
    <hyperlink ref="A110" r:id="rId96"/>
    <hyperlink ref="A117" r:id="rId97"/>
    <hyperlink ref="A31" r:id="rId98"/>
    <hyperlink ref="A74" r:id="rId99"/>
    <hyperlink ref="A127" r:id="rId100"/>
    <hyperlink ref="A59" r:id="rId101"/>
    <hyperlink ref="A139" r:id="rId102"/>
    <hyperlink ref="A13" r:id="rId103"/>
    <hyperlink ref="A72" r:id="rId104"/>
    <hyperlink ref="A120" r:id="rId105"/>
    <hyperlink ref="A89" r:id="rId106"/>
    <hyperlink ref="A112" r:id="rId107"/>
    <hyperlink ref="A44" r:id="rId108"/>
    <hyperlink ref="A86" r:id="rId109"/>
    <hyperlink ref="A78" r:id="rId110"/>
    <hyperlink ref="A134" r:id="rId111"/>
    <hyperlink ref="A121" r:id="rId112"/>
    <hyperlink ref="A68" r:id="rId113"/>
    <hyperlink ref="A137" r:id="rId114"/>
    <hyperlink ref="A57" r:id="rId115"/>
    <hyperlink ref="A101" r:id="rId116"/>
    <hyperlink ref="A144" r:id="rId117"/>
    <hyperlink ref="A83" r:id="rId118"/>
    <hyperlink ref="A63" r:id="rId119"/>
    <hyperlink ref="A81" r:id="rId120"/>
    <hyperlink ref="A47" r:id="rId121"/>
    <hyperlink ref="A114" r:id="rId122"/>
    <hyperlink ref="A20" r:id="rId123"/>
    <hyperlink ref="A135" r:id="rId124"/>
    <hyperlink ref="A87" r:id="rId125"/>
    <hyperlink ref="A93" r:id="rId126"/>
    <hyperlink ref="A79" r:id="rId127"/>
    <hyperlink ref="A11" r:id="rId128"/>
    <hyperlink ref="A142" r:id="rId129"/>
    <hyperlink ref="A95" r:id="rId130"/>
    <hyperlink ref="A26" r:id="rId131"/>
    <hyperlink ref="A25" r:id="rId132"/>
    <hyperlink ref="A141" r:id="rId133"/>
    <hyperlink ref="A65" r:id="rId134"/>
    <hyperlink ref="A70" r:id="rId135"/>
    <hyperlink ref="A109" r:id="rId136"/>
    <hyperlink ref="A128" r:id="rId137"/>
    <hyperlink ref="A100" r:id="rId138"/>
    <hyperlink ref="A27" r:id="rId139"/>
    <hyperlink ref="A9" r:id="rId140"/>
    <hyperlink ref="A96" r:id="rId141"/>
  </hyperlinks>
  <pageMargins left="0.75" right="0.75" top="1" bottom="1" header="0.5" footer="0.5"/>
  <pageSetup scale="43" fitToHeight="0" orientation="portrait" r:id="rId142"/>
  <headerFooter alignWithMargins="0">
    <oddFooter>&amp;L&amp;"Verdana,Regular"&amp;8Copyright FantasyCube.com. This work is licensed under a Creative Commons Attribution-NonCommercial-NoDerivs 3.0 Unported License.&amp;R&amp;"Verdana,Regular"&amp;8[&amp;A]  Page &amp;P of &amp;N</oddFooter>
  </headerFooter>
  <legacyDrawing r:id="rId1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23"/>
  </sheetPr>
  <dimension ref="A1:J38"/>
  <sheetViews>
    <sheetView workbookViewId="0">
      <selection activeCell="G5" sqref="G5"/>
    </sheetView>
  </sheetViews>
  <sheetFormatPr defaultColWidth="9.08984375" defaultRowHeight="13" x14ac:dyDescent="0.3"/>
  <cols>
    <col min="1" max="1" width="3" style="3" customWidth="1"/>
    <col min="2" max="2" width="9.54296875" style="3" customWidth="1"/>
    <col min="3" max="3" width="21.90625" style="3" bestFit="1" customWidth="1"/>
    <col min="4" max="8" width="9.08984375" style="3"/>
    <col min="9" max="9" width="17.36328125" style="3" customWidth="1"/>
    <col min="10" max="10" width="49" style="3" customWidth="1"/>
    <col min="11" max="16384" width="9.08984375" style="3"/>
  </cols>
  <sheetData>
    <row r="1" spans="1:10" ht="20.5" x14ac:dyDescent="0.3">
      <c r="A1" s="1" t="s">
        <v>76</v>
      </c>
      <c r="B1" s="14"/>
      <c r="C1" s="14"/>
      <c r="D1" s="14"/>
      <c r="E1" s="14"/>
      <c r="F1" s="14"/>
      <c r="G1" s="14"/>
      <c r="H1" s="14"/>
      <c r="I1" s="14"/>
      <c r="J1" s="2" t="str">
        <f>lkpCopyright</f>
        <v>© FantasyCube.com</v>
      </c>
    </row>
    <row r="2" spans="1:10" s="15" customFormat="1" ht="17.5" x14ac:dyDescent="0.3">
      <c r="J2" s="16"/>
    </row>
    <row r="3" spans="1:10" ht="19" thickBot="1" x14ac:dyDescent="0.5">
      <c r="B3" s="4" t="s">
        <v>73</v>
      </c>
    </row>
    <row r="4" spans="1:10" ht="13.5" thickBot="1" x14ac:dyDescent="0.35">
      <c r="B4" s="5" t="s">
        <v>72</v>
      </c>
      <c r="C4" s="6" t="s">
        <v>71</v>
      </c>
      <c r="F4" s="11" t="s">
        <v>74</v>
      </c>
      <c r="G4" s="12">
        <v>2015</v>
      </c>
      <c r="I4" s="11" t="s">
        <v>75</v>
      </c>
      <c r="J4" s="13" t="s">
        <v>77</v>
      </c>
    </row>
    <row r="5" spans="1:10" x14ac:dyDescent="0.3">
      <c r="B5" s="7" t="s">
        <v>31</v>
      </c>
      <c r="C5" s="8" t="s">
        <v>114</v>
      </c>
    </row>
    <row r="6" spans="1:10" x14ac:dyDescent="0.3">
      <c r="B6" s="7" t="s">
        <v>68</v>
      </c>
      <c r="C6" s="8" t="s">
        <v>108</v>
      </c>
    </row>
    <row r="7" spans="1:10" x14ac:dyDescent="0.3">
      <c r="B7" s="7" t="s">
        <v>69</v>
      </c>
      <c r="C7" s="8" t="s">
        <v>100</v>
      </c>
    </row>
    <row r="8" spans="1:10" x14ac:dyDescent="0.3">
      <c r="B8" s="7" t="s">
        <v>51</v>
      </c>
      <c r="C8" s="8" t="s">
        <v>92</v>
      </c>
    </row>
    <row r="9" spans="1:10" x14ac:dyDescent="0.3">
      <c r="B9" s="7" t="s">
        <v>55</v>
      </c>
      <c r="C9" s="8" t="s">
        <v>111</v>
      </c>
    </row>
    <row r="10" spans="1:10" x14ac:dyDescent="0.3">
      <c r="B10" s="7" t="s">
        <v>33</v>
      </c>
      <c r="C10" s="8" t="s">
        <v>90</v>
      </c>
    </row>
    <row r="11" spans="1:10" x14ac:dyDescent="0.3">
      <c r="B11" s="7" t="s">
        <v>52</v>
      </c>
      <c r="C11" s="8" t="s">
        <v>89</v>
      </c>
    </row>
    <row r="12" spans="1:10" x14ac:dyDescent="0.3">
      <c r="B12" s="7" t="s">
        <v>62</v>
      </c>
      <c r="C12" s="8" t="s">
        <v>112</v>
      </c>
    </row>
    <row r="13" spans="1:10" x14ac:dyDescent="0.3">
      <c r="B13" s="7" t="s">
        <v>67</v>
      </c>
      <c r="C13" s="8" t="s">
        <v>94</v>
      </c>
    </row>
    <row r="14" spans="1:10" x14ac:dyDescent="0.3">
      <c r="B14" s="7" t="s">
        <v>28</v>
      </c>
      <c r="C14" s="8" t="s">
        <v>105</v>
      </c>
    </row>
    <row r="15" spans="1:10" x14ac:dyDescent="0.3">
      <c r="B15" s="7" t="s">
        <v>22</v>
      </c>
      <c r="C15" s="8" t="s">
        <v>97</v>
      </c>
    </row>
    <row r="16" spans="1:10" x14ac:dyDescent="0.3">
      <c r="B16" s="7" t="s">
        <v>66</v>
      </c>
      <c r="C16" s="8" t="s">
        <v>93</v>
      </c>
    </row>
    <row r="17" spans="2:3" x14ac:dyDescent="0.3">
      <c r="B17" s="7" t="s">
        <v>65</v>
      </c>
      <c r="C17" s="8" t="s">
        <v>95</v>
      </c>
    </row>
    <row r="18" spans="2:3" x14ac:dyDescent="0.3">
      <c r="B18" s="7" t="s">
        <v>60</v>
      </c>
      <c r="C18" s="8" t="s">
        <v>113</v>
      </c>
    </row>
    <row r="19" spans="2:3" x14ac:dyDescent="0.3">
      <c r="B19" s="7" t="s">
        <v>70</v>
      </c>
      <c r="C19" s="8" t="s">
        <v>87</v>
      </c>
    </row>
    <row r="20" spans="2:3" x14ac:dyDescent="0.3">
      <c r="B20" s="7" t="s">
        <v>54</v>
      </c>
      <c r="C20" s="8" t="s">
        <v>116</v>
      </c>
    </row>
    <row r="21" spans="2:3" x14ac:dyDescent="0.3">
      <c r="B21" s="7" t="s">
        <v>27</v>
      </c>
      <c r="C21" s="8" t="s">
        <v>98</v>
      </c>
    </row>
    <row r="22" spans="2:3" x14ac:dyDescent="0.3">
      <c r="B22" s="7" t="s">
        <v>79</v>
      </c>
      <c r="C22" s="8" t="s">
        <v>101</v>
      </c>
    </row>
    <row r="23" spans="2:3" x14ac:dyDescent="0.3">
      <c r="B23" s="7" t="s">
        <v>20</v>
      </c>
      <c r="C23" s="8" t="s">
        <v>109</v>
      </c>
    </row>
    <row r="24" spans="2:3" x14ac:dyDescent="0.3">
      <c r="B24" s="7" t="s">
        <v>53</v>
      </c>
      <c r="C24" s="8" t="s">
        <v>107</v>
      </c>
    </row>
    <row r="25" spans="2:3" x14ac:dyDescent="0.3">
      <c r="B25" s="7" t="s">
        <v>50</v>
      </c>
      <c r="C25" s="8" t="s">
        <v>86</v>
      </c>
    </row>
    <row r="26" spans="2:3" x14ac:dyDescent="0.3">
      <c r="B26" s="7" t="s">
        <v>56</v>
      </c>
      <c r="C26" s="8" t="s">
        <v>91</v>
      </c>
    </row>
    <row r="27" spans="2:3" x14ac:dyDescent="0.3">
      <c r="B27" s="7" t="s">
        <v>59</v>
      </c>
      <c r="C27" s="8" t="s">
        <v>102</v>
      </c>
    </row>
    <row r="28" spans="2:3" x14ac:dyDescent="0.3">
      <c r="B28" s="7" t="s">
        <v>57</v>
      </c>
      <c r="C28" s="8" t="s">
        <v>117</v>
      </c>
    </row>
    <row r="29" spans="2:3" x14ac:dyDescent="0.3">
      <c r="B29" s="7" t="s">
        <v>58</v>
      </c>
      <c r="C29" s="8" t="s">
        <v>110</v>
      </c>
    </row>
    <row r="30" spans="2:3" x14ac:dyDescent="0.3">
      <c r="B30" s="7" t="s">
        <v>18</v>
      </c>
      <c r="C30" s="8" t="s">
        <v>99</v>
      </c>
    </row>
    <row r="31" spans="2:3" x14ac:dyDescent="0.3">
      <c r="B31" s="7" t="s">
        <v>49</v>
      </c>
      <c r="C31" s="8" t="s">
        <v>115</v>
      </c>
    </row>
    <row r="32" spans="2:3" x14ac:dyDescent="0.3">
      <c r="B32" s="7" t="s">
        <v>21</v>
      </c>
      <c r="C32" s="8" t="s">
        <v>96</v>
      </c>
    </row>
    <row r="33" spans="2:3" x14ac:dyDescent="0.3">
      <c r="B33" s="7" t="s">
        <v>61</v>
      </c>
      <c r="C33" s="8" t="s">
        <v>104</v>
      </c>
    </row>
    <row r="34" spans="2:3" x14ac:dyDescent="0.3">
      <c r="B34" s="7" t="s">
        <v>64</v>
      </c>
      <c r="C34" s="8" t="s">
        <v>106</v>
      </c>
    </row>
    <row r="35" spans="2:3" x14ac:dyDescent="0.3">
      <c r="B35" s="7" t="s">
        <v>43</v>
      </c>
      <c r="C35" s="8" t="s">
        <v>103</v>
      </c>
    </row>
    <row r="36" spans="2:3" ht="13.5" thickBot="1" x14ac:dyDescent="0.35">
      <c r="B36" s="9" t="s">
        <v>63</v>
      </c>
      <c r="C36" s="10" t="s">
        <v>88</v>
      </c>
    </row>
    <row r="38" spans="2:3" ht="18.5" x14ac:dyDescent="0.45">
      <c r="B38" s="4"/>
    </row>
  </sheetData>
  <phoneticPr fontId="2" type="noConversion"/>
  <hyperlinks>
    <hyperlink ref="J1" r:id="rId1" display="TheExcelNinja.com 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Offense_2014</vt:lpstr>
      <vt:lpstr>lkpTables</vt:lpstr>
      <vt:lpstr>Offense_2014!lkpCopyright</vt:lpstr>
      <vt:lpstr>lkpCopyright</vt:lpstr>
      <vt:lpstr>lkpTeam</vt:lpstr>
      <vt:lpstr>lkpTeamName</vt:lpstr>
      <vt:lpstr>Offense_2014!lkpYear</vt:lpstr>
      <vt:lpstr>lkpYear</vt:lpstr>
      <vt:lpstr>Offense_2014!Print_Titles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FantasyCube Fantasy Football Stats</dc:title>
  <dc:subject>NFL</dc:subject>
  <dc:creator>FantasyCube.com &amp; Aziyo.com</dc:creator>
  <cp:keywords>NFL, fantasy football</cp:keywords>
  <dc:description>If you find this useful, share it, tweet it, leave a comment, or consider donating. It takes several hours to put this together. With your help it is what is today!</dc:description>
  <cp:lastModifiedBy>Jordan Epistola</cp:lastModifiedBy>
  <cp:lastPrinted>2012-08-16T04:37:24Z</cp:lastPrinted>
  <dcterms:created xsi:type="dcterms:W3CDTF">2012-08-16T04:44:42Z</dcterms:created>
  <dcterms:modified xsi:type="dcterms:W3CDTF">2018-01-08T22:04:26Z</dcterms:modified>
  <cp:version>2012-08-26</cp:version>
</cp:coreProperties>
</file>