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urce\bangna\CheckUP\CheckUP\doc\"/>
    </mc:Choice>
  </mc:AlternateContent>
  <bookViews>
    <workbookView xWindow="120" yWindow="840" windowWidth="14895" windowHeight="6885" activeTab="6"/>
  </bookViews>
  <sheets>
    <sheet name="eye1" sheetId="1" r:id="rId1"/>
    <sheet name="x-ray1" sheetId="10" r:id="rId2"/>
    <sheet name="ผลการตรวจ" sheetId="8" r:id="rId3"/>
    <sheet name="กราฟผลรวม" sheetId="7" r:id="rId4"/>
    <sheet name="กราฟสายตาผิดปกติ" sheetId="6" r:id="rId5"/>
    <sheet name="eyeโรงงาน" sheetId="9" r:id="rId6"/>
    <sheet name="x-ray" sheetId="11" r:id="rId7"/>
  </sheets>
  <definedNames>
    <definedName name="_xlnm._FilterDatabase" localSheetId="0" hidden="1">'eye1'!$A$7:$X$115</definedName>
    <definedName name="_xlnm.Print_Titles" localSheetId="0">'eye1'!$5:$7</definedName>
  </definedNames>
  <calcPr calcId="152511"/>
</workbook>
</file>

<file path=xl/calcChain.xml><?xml version="1.0" encoding="utf-8"?>
<calcChain xmlns="http://schemas.openxmlformats.org/spreadsheetml/2006/main">
  <c r="U25" i="11" l="1"/>
  <c r="U21" i="11"/>
  <c r="U20" i="11"/>
  <c r="U17" i="11"/>
  <c r="U11" i="11"/>
  <c r="T25" i="11"/>
  <c r="T21" i="11"/>
  <c r="T20" i="11"/>
  <c r="T17" i="11"/>
  <c r="T11" i="11"/>
  <c r="R27" i="11"/>
  <c r="Q27" i="11"/>
  <c r="P27" i="11"/>
  <c r="R26" i="11"/>
  <c r="Q26" i="11"/>
  <c r="P26" i="11"/>
  <c r="R25" i="11"/>
  <c r="Q25" i="11"/>
  <c r="P25" i="11"/>
  <c r="R24" i="11"/>
  <c r="Q24" i="11"/>
  <c r="R23" i="11"/>
  <c r="Q23" i="11"/>
  <c r="R22" i="11"/>
  <c r="Q22" i="11"/>
  <c r="R21" i="11"/>
  <c r="Q21" i="11"/>
  <c r="P21" i="11"/>
  <c r="R20" i="11"/>
  <c r="Q20" i="11"/>
  <c r="P20" i="11"/>
  <c r="R19" i="11"/>
  <c r="Q19" i="11"/>
  <c r="P19" i="11"/>
  <c r="R18" i="11"/>
  <c r="Q18" i="11"/>
  <c r="P18" i="11"/>
  <c r="R17" i="11"/>
  <c r="Q17" i="11"/>
  <c r="P17" i="11"/>
  <c r="R16" i="11"/>
  <c r="Q16" i="11"/>
  <c r="R15" i="11"/>
  <c r="Q15" i="11"/>
  <c r="P15" i="11"/>
  <c r="R14" i="11"/>
  <c r="Q14" i="11"/>
  <c r="P14" i="11"/>
  <c r="R13" i="11"/>
  <c r="Q13" i="11"/>
  <c r="P13" i="11"/>
  <c r="R12" i="11"/>
  <c r="Q12" i="11"/>
  <c r="P12" i="11"/>
  <c r="R11" i="11"/>
  <c r="Q11" i="11"/>
  <c r="R10" i="11"/>
  <c r="Q10" i="11"/>
  <c r="P10" i="11"/>
  <c r="R9" i="11"/>
  <c r="Q9" i="11"/>
  <c r="P9" i="11"/>
  <c r="R8" i="11"/>
  <c r="Q8" i="11"/>
  <c r="P8" i="11"/>
  <c r="U93" i="10"/>
  <c r="U84" i="10"/>
  <c r="U79" i="10"/>
  <c r="U78" i="10"/>
  <c r="U73" i="10"/>
  <c r="U67" i="10"/>
  <c r="U60" i="10"/>
  <c r="U57" i="10"/>
  <c r="U56" i="10"/>
  <c r="U54" i="10"/>
  <c r="U52" i="10"/>
  <c r="U46" i="10"/>
  <c r="U45" i="10"/>
  <c r="U38" i="10"/>
  <c r="U35" i="10"/>
  <c r="U25" i="10"/>
  <c r="U19" i="10"/>
  <c r="U20" i="10"/>
  <c r="U18" i="10"/>
  <c r="U13" i="10"/>
  <c r="T93" i="10"/>
  <c r="T84" i="10"/>
  <c r="T79" i="10"/>
  <c r="T78" i="10"/>
  <c r="T73" i="10"/>
  <c r="T67" i="10"/>
  <c r="T60" i="10"/>
  <c r="T57" i="10"/>
  <c r="T56" i="10"/>
  <c r="T54" i="10"/>
  <c r="T52" i="10"/>
  <c r="T46" i="10"/>
  <c r="T45" i="10"/>
  <c r="T38" i="10"/>
  <c r="T35" i="10"/>
  <c r="T32" i="10"/>
  <c r="T25" i="10"/>
  <c r="T20" i="10"/>
  <c r="T18" i="10"/>
  <c r="T13" i="10"/>
  <c r="R95" i="10"/>
  <c r="Q95" i="10"/>
  <c r="P95" i="10"/>
  <c r="R94" i="10"/>
  <c r="Q94" i="10"/>
  <c r="P94" i="10"/>
  <c r="R93" i="10"/>
  <c r="Q93" i="10"/>
  <c r="P93" i="10"/>
  <c r="R92" i="10"/>
  <c r="Q92" i="10"/>
  <c r="P92" i="10"/>
  <c r="R91" i="10"/>
  <c r="Q91" i="10"/>
  <c r="P91" i="10"/>
  <c r="R90" i="10"/>
  <c r="Q90" i="10"/>
  <c r="P90" i="10"/>
  <c r="R89" i="10"/>
  <c r="Q89" i="10"/>
  <c r="P89" i="10"/>
  <c r="R88" i="10"/>
  <c r="Q88" i="10"/>
  <c r="P88" i="10"/>
  <c r="R87" i="10"/>
  <c r="Q87" i="10"/>
  <c r="P87" i="10"/>
  <c r="R86" i="10"/>
  <c r="Q86" i="10"/>
  <c r="P86" i="10"/>
  <c r="R85" i="10"/>
  <c r="Q85" i="10"/>
  <c r="P85" i="10"/>
  <c r="R84" i="10"/>
  <c r="Q84" i="10"/>
  <c r="R83" i="10"/>
  <c r="Q83" i="10"/>
  <c r="P83" i="10"/>
  <c r="R82" i="10"/>
  <c r="Q82" i="10"/>
  <c r="R81" i="10"/>
  <c r="Q81" i="10"/>
  <c r="P81" i="10"/>
  <c r="R80" i="10"/>
  <c r="Q80" i="10"/>
  <c r="P80" i="10"/>
  <c r="R79" i="10"/>
  <c r="Q79" i="10"/>
  <c r="P79" i="10"/>
  <c r="R78" i="10"/>
  <c r="Q78" i="10"/>
  <c r="P78" i="10"/>
  <c r="R77" i="10"/>
  <c r="Q77" i="10"/>
  <c r="P77" i="10"/>
  <c r="R76" i="10"/>
  <c r="Q76" i="10"/>
  <c r="R75" i="10"/>
  <c r="Q75" i="10"/>
  <c r="R74" i="10"/>
  <c r="Q74" i="10"/>
  <c r="P74" i="10"/>
  <c r="R73" i="10"/>
  <c r="Q73" i="10"/>
  <c r="P73" i="10"/>
  <c r="R72" i="10"/>
  <c r="Q72" i="10"/>
  <c r="P72" i="10"/>
  <c r="R71" i="10"/>
  <c r="Q71" i="10"/>
  <c r="P71" i="10"/>
  <c r="R70" i="10"/>
  <c r="Q70" i="10"/>
  <c r="P70" i="10"/>
  <c r="R69" i="10"/>
  <c r="Q69" i="10"/>
  <c r="P69" i="10"/>
  <c r="R68" i="10"/>
  <c r="Q68" i="10"/>
  <c r="P68" i="10"/>
  <c r="R67" i="10"/>
  <c r="Q67" i="10"/>
  <c r="P67" i="10"/>
  <c r="R66" i="10"/>
  <c r="Q66" i="10"/>
  <c r="R65" i="10"/>
  <c r="Q65" i="10"/>
  <c r="P65" i="10"/>
  <c r="R64" i="10"/>
  <c r="Q64" i="10"/>
  <c r="P64" i="10"/>
  <c r="R63" i="10"/>
  <c r="Q63" i="10"/>
  <c r="P63" i="10"/>
  <c r="R62" i="10"/>
  <c r="Q62" i="10"/>
  <c r="P62" i="10"/>
  <c r="R61" i="10"/>
  <c r="Q61" i="10"/>
  <c r="P61" i="10"/>
  <c r="R60" i="10"/>
  <c r="Q60" i="10"/>
  <c r="P60" i="10"/>
  <c r="R59" i="10"/>
  <c r="Q59" i="10"/>
  <c r="R58" i="10"/>
  <c r="Q58" i="10"/>
  <c r="P58" i="10"/>
  <c r="Q57" i="10"/>
  <c r="P57" i="10"/>
  <c r="R56" i="10"/>
  <c r="Q56" i="10"/>
  <c r="P56" i="10"/>
  <c r="R55" i="10"/>
  <c r="Q55" i="10"/>
  <c r="P55" i="10"/>
  <c r="R54" i="10"/>
  <c r="Q54" i="10"/>
  <c r="P54" i="10"/>
  <c r="R53" i="10"/>
  <c r="Q53" i="10"/>
  <c r="P53" i="10"/>
  <c r="Q52" i="10"/>
  <c r="P52" i="10"/>
  <c r="R51" i="10"/>
  <c r="Q51" i="10"/>
  <c r="P51" i="10"/>
  <c r="R50" i="10"/>
  <c r="Q50" i="10"/>
  <c r="P50" i="10"/>
  <c r="R49" i="10"/>
  <c r="Q49" i="10"/>
  <c r="P49" i="10"/>
  <c r="R48" i="10"/>
  <c r="Q48" i="10"/>
  <c r="P48" i="10"/>
  <c r="R47" i="10"/>
  <c r="Q47" i="10"/>
  <c r="P47" i="10"/>
  <c r="Q46" i="10"/>
  <c r="P46" i="10"/>
  <c r="Q45" i="10"/>
  <c r="P45" i="10"/>
  <c r="R44" i="10"/>
  <c r="Q44" i="10"/>
  <c r="P44" i="10"/>
  <c r="R43" i="10"/>
  <c r="Q43" i="10"/>
  <c r="R42" i="10"/>
  <c r="Q42" i="10"/>
  <c r="P42" i="10"/>
  <c r="R41" i="10"/>
  <c r="Q41" i="10"/>
  <c r="P41" i="10"/>
  <c r="R40" i="10"/>
  <c r="Q40" i="10"/>
  <c r="R39" i="10"/>
  <c r="Q39" i="10"/>
  <c r="P39" i="10"/>
  <c r="R38" i="10"/>
  <c r="Q38" i="10"/>
  <c r="P38" i="10"/>
  <c r="R37" i="10"/>
  <c r="Q37" i="10"/>
  <c r="R36" i="10"/>
  <c r="Q36" i="10"/>
  <c r="R35" i="10"/>
  <c r="Q35" i="10"/>
  <c r="P35" i="10"/>
  <c r="R34" i="10"/>
  <c r="Q34" i="10"/>
  <c r="P34" i="10"/>
  <c r="R33" i="10"/>
  <c r="Q33" i="10"/>
  <c r="P33" i="10"/>
  <c r="R32" i="10"/>
  <c r="Q32" i="10"/>
  <c r="P32" i="10"/>
  <c r="R31" i="10"/>
  <c r="Q31" i="10"/>
  <c r="P31" i="10"/>
  <c r="R30" i="10"/>
  <c r="Q30" i="10"/>
  <c r="P30" i="10"/>
  <c r="R29" i="10"/>
  <c r="Q29" i="10"/>
  <c r="P29" i="10"/>
  <c r="R28" i="10"/>
  <c r="Q28" i="10"/>
  <c r="P28" i="10"/>
  <c r="R27" i="10"/>
  <c r="P27" i="10"/>
  <c r="R26" i="10"/>
  <c r="Q26" i="10"/>
  <c r="P26" i="10"/>
  <c r="R25" i="10"/>
  <c r="Q25" i="10"/>
  <c r="P25" i="10"/>
  <c r="R24" i="10"/>
  <c r="Q24" i="10"/>
  <c r="P24" i="10"/>
  <c r="R23" i="10"/>
  <c r="Q23" i="10"/>
  <c r="P23" i="10"/>
  <c r="R22" i="10"/>
  <c r="Q22" i="10"/>
  <c r="P22" i="10"/>
  <c r="R21" i="10"/>
  <c r="Q21" i="10"/>
  <c r="P21" i="10"/>
  <c r="R20" i="10"/>
  <c r="Q20" i="10"/>
  <c r="P20" i="10"/>
  <c r="R19" i="10"/>
  <c r="Q19" i="10"/>
  <c r="P19" i="10"/>
  <c r="R18" i="10"/>
  <c r="Q18" i="10"/>
  <c r="P18" i="10"/>
  <c r="R17" i="10"/>
  <c r="Q17" i="10"/>
  <c r="P17" i="10"/>
  <c r="R16" i="10"/>
  <c r="P16" i="10"/>
  <c r="R15" i="10"/>
  <c r="Q15" i="10"/>
  <c r="P15" i="10"/>
  <c r="R14" i="10"/>
  <c r="Q14" i="10"/>
  <c r="P14" i="10"/>
  <c r="R13" i="10"/>
  <c r="Q13" i="10"/>
  <c r="P13" i="10"/>
  <c r="R12" i="10"/>
  <c r="Q12" i="10"/>
  <c r="P12" i="10"/>
  <c r="R11" i="10"/>
  <c r="Q11" i="10"/>
  <c r="P11" i="10"/>
  <c r="R10" i="10"/>
  <c r="Q10" i="10"/>
  <c r="P10" i="10"/>
  <c r="R9" i="10"/>
  <c r="Q9" i="10"/>
  <c r="P9" i="10"/>
  <c r="R8" i="10"/>
  <c r="Q8" i="10"/>
  <c r="P8" i="10"/>
  <c r="R15" i="9" l="1"/>
  <c r="Q15" i="9"/>
  <c r="P15" i="9"/>
  <c r="R14" i="9"/>
  <c r="Q14" i="9"/>
  <c r="P14" i="9"/>
  <c r="R13" i="9"/>
  <c r="Q13" i="9"/>
  <c r="P13" i="9"/>
  <c r="R19" i="9"/>
  <c r="Q19" i="9"/>
  <c r="P19" i="9"/>
  <c r="R18" i="9"/>
  <c r="Q18" i="9"/>
  <c r="P18" i="9"/>
  <c r="R25" i="9"/>
  <c r="Q25" i="9"/>
  <c r="P25" i="9"/>
  <c r="R24" i="9"/>
  <c r="Q24" i="9"/>
  <c r="R22" i="9"/>
  <c r="Q22" i="9"/>
  <c r="R21" i="9"/>
  <c r="Q21" i="9"/>
  <c r="P21" i="9"/>
  <c r="R20" i="9"/>
  <c r="Q20" i="9"/>
  <c r="P20" i="9"/>
  <c r="R23" i="9" l="1"/>
  <c r="Q23" i="9"/>
  <c r="R17" i="9"/>
  <c r="Q17" i="9"/>
  <c r="P17" i="9"/>
  <c r="R16" i="9"/>
  <c r="Q16" i="9"/>
  <c r="R12" i="9"/>
  <c r="Q12" i="9"/>
  <c r="P12" i="9"/>
  <c r="R11" i="9"/>
  <c r="Q11" i="9"/>
  <c r="R10" i="9"/>
  <c r="Q10" i="9"/>
  <c r="P10" i="9"/>
  <c r="R9" i="9"/>
  <c r="Q9" i="9"/>
  <c r="P9" i="9"/>
  <c r="R8" i="9"/>
  <c r="Q8" i="9"/>
  <c r="P8" i="9"/>
  <c r="R27" i="9"/>
  <c r="Q27" i="9"/>
  <c r="P27" i="9"/>
  <c r="R26" i="9"/>
  <c r="Q26" i="9"/>
  <c r="P26" i="9"/>
  <c r="R9" i="1" l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7" i="1"/>
  <c r="R48" i="1"/>
  <c r="R49" i="1"/>
  <c r="R50" i="1"/>
  <c r="R51" i="1"/>
  <c r="R53" i="1"/>
  <c r="R54" i="1"/>
  <c r="R55" i="1"/>
  <c r="R56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8" i="1"/>
  <c r="P9" i="1" l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8" i="1"/>
  <c r="P39" i="1"/>
  <c r="P41" i="1"/>
  <c r="P42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60" i="1"/>
  <c r="P61" i="1"/>
  <c r="P62" i="1"/>
  <c r="P63" i="1"/>
  <c r="P64" i="1"/>
  <c r="P65" i="1"/>
  <c r="P67" i="1"/>
  <c r="P68" i="1"/>
  <c r="P69" i="1"/>
  <c r="P70" i="1"/>
  <c r="P71" i="1"/>
  <c r="P72" i="1"/>
  <c r="P73" i="1"/>
  <c r="P74" i="1"/>
  <c r="P77" i="1"/>
  <c r="P78" i="1"/>
  <c r="P79" i="1"/>
  <c r="P80" i="1"/>
  <c r="P81" i="1"/>
  <c r="P83" i="1"/>
  <c r="P85" i="1"/>
  <c r="P86" i="1"/>
  <c r="P87" i="1"/>
  <c r="P88" i="1"/>
  <c r="P89" i="1"/>
  <c r="P90" i="1"/>
  <c r="P91" i="1"/>
  <c r="P92" i="1"/>
  <c r="P93" i="1"/>
  <c r="P94" i="1"/>
  <c r="P95" i="1"/>
  <c r="P8" i="1"/>
  <c r="Q88" i="1" l="1"/>
  <c r="Q10" i="1" l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9" i="1"/>
  <c r="Q90" i="1"/>
  <c r="Q91" i="1"/>
  <c r="Q92" i="1"/>
  <c r="Q93" i="1"/>
  <c r="Q94" i="1"/>
  <c r="Q95" i="1"/>
  <c r="Q9" i="1"/>
  <c r="G7" i="7" l="1"/>
  <c r="Q8" i="1" l="1"/>
  <c r="C18" i="6"/>
  <c r="D10" i="6" l="1"/>
  <c r="D15" i="6"/>
  <c r="D7" i="6"/>
  <c r="D16" i="6"/>
  <c r="D8" i="6"/>
  <c r="D14" i="6"/>
  <c r="D5" i="6"/>
  <c r="D11" i="6"/>
  <c r="D6" i="6"/>
  <c r="D12" i="6"/>
  <c r="D17" i="6"/>
  <c r="D9" i="6"/>
  <c r="D13" i="6"/>
  <c r="D4" i="6"/>
</calcChain>
</file>

<file path=xl/sharedStrings.xml><?xml version="1.0" encoding="utf-8"?>
<sst xmlns="http://schemas.openxmlformats.org/spreadsheetml/2006/main" count="1589" uniqueCount="322">
  <si>
    <t>ค่าวัดสายตา</t>
  </si>
  <si>
    <t>การแยกสี</t>
  </si>
  <si>
    <t>ผลการตรวจ</t>
  </si>
  <si>
    <t>เอียง</t>
  </si>
  <si>
    <t>องศา</t>
  </si>
  <si>
    <t>ยาวมีอายุ</t>
  </si>
  <si>
    <t>R</t>
  </si>
  <si>
    <t>L</t>
  </si>
  <si>
    <t>ปกติ</t>
  </si>
  <si>
    <t>ผิดปกติ</t>
  </si>
  <si>
    <t>พบจักษุแพทย์</t>
  </si>
  <si>
    <t>ข้อแนะนำ</t>
  </si>
  <si>
    <t>จำนวน (คน)</t>
  </si>
  <si>
    <t>ไม่เข้ารับการตรวจ</t>
  </si>
  <si>
    <t>รวม</t>
  </si>
  <si>
    <t>ร้อยละ (%)</t>
  </si>
  <si>
    <t>สั้น</t>
  </si>
  <si>
    <t>สั้น-เอียง</t>
  </si>
  <si>
    <t>สั้น-ยาว(มีอายุ)</t>
  </si>
  <si>
    <t>สั้น-เอียง-ยาว(มีอายุ)</t>
  </si>
  <si>
    <t>เอียง-ยาว(มีอายุ)</t>
  </si>
  <si>
    <t>ยาว(มองไกล)</t>
  </si>
  <si>
    <t>ยาว(มองไกล)-เอียง</t>
  </si>
  <si>
    <t>ยาว(มีอายุ)</t>
  </si>
  <si>
    <t>ยาว(มองไกล)-ยาว(มีอายุ)</t>
  </si>
  <si>
    <t>ยาว(มองไกล)-เอียง-ยาว(มีอายุ)</t>
  </si>
  <si>
    <t>ชื่อ-นามสกุล</t>
  </si>
  <si>
    <t>ID</t>
  </si>
  <si>
    <t>ยาว</t>
  </si>
  <si>
    <t>โรคตา</t>
  </si>
  <si>
    <t>ผลการตรวจวัดสายตา</t>
  </si>
  <si>
    <t>พนักงาน</t>
  </si>
  <si>
    <t xml:space="preserve"> </t>
  </si>
  <si>
    <t xml:space="preserve">             </t>
  </si>
  <si>
    <t>2. ตารางสรุปผลการตรวจสุขภาพ</t>
  </si>
  <si>
    <t>3. กราฟแสดงจำนวนการตรวจสุขภาพสายตา</t>
  </si>
  <si>
    <t>4. ผลการตรวจสุขภาพสายตา (รายบุคคล)</t>
  </si>
  <si>
    <t>5. เอกสารความรู้เบื้องต้นเกี่ยวกับดวงตา</t>
  </si>
  <si>
    <t>กราฟแสดงจำนวนสายตาผิดปกติ</t>
  </si>
  <si>
    <t>กราฟผลรวมการตรวจสุขภาพสายตา</t>
  </si>
  <si>
    <t>ตรวจสุขภาพสายตาและจัดทำรายงานผลรูปเล่มให้แก่ทางบริษัทเพื่อเก็บไว้เป็นข้อมูลด้านสุขภาพต่อไป</t>
  </si>
  <si>
    <t xml:space="preserve">                     **   สาเหตุของสายตาที่ผิดปกติ</t>
  </si>
  <si>
    <t xml:space="preserve">                     **   โรคตาน่ารู้</t>
  </si>
  <si>
    <t xml:space="preserve">                     **   วิธีถนอมดวงตา   </t>
  </si>
  <si>
    <t xml:space="preserve">                     **   การบริหารกล้ามเนื้อตา</t>
  </si>
  <si>
    <t>ลำดับ</t>
  </si>
  <si>
    <t>ผลการตรวจสุขภาพสายตา ประจำปี 2560</t>
  </si>
  <si>
    <r>
      <t>1.</t>
    </r>
    <r>
      <rPr>
        <sz val="18"/>
        <rFont val="Cordia New"/>
        <family val="2"/>
      </rPr>
      <t xml:space="preserve"> </t>
    </r>
    <r>
      <rPr>
        <b/>
        <sz val="18"/>
        <rFont val="Cordia New"/>
        <family val="2"/>
      </rPr>
      <t>ตารางกราฟสรุปผลการตรวจของสายตาปกติและสายตาผิดปกติ</t>
    </r>
  </si>
  <si>
    <r>
      <rPr>
        <b/>
        <sz val="24"/>
        <color rgb="FF0000FF"/>
        <rFont val="Cordia New"/>
        <family val="2"/>
      </rPr>
      <t xml:space="preserve">          </t>
    </r>
    <r>
      <rPr>
        <b/>
        <u/>
        <sz val="24"/>
        <color rgb="FF0000FF"/>
        <rFont val="Cordia New"/>
        <family val="2"/>
      </rPr>
      <t>โดยผลรายงานดังกล่าวประกอบด้วย</t>
    </r>
  </si>
  <si>
    <t>000001</t>
  </si>
  <si>
    <t>นาย</t>
  </si>
  <si>
    <t>สุวิทย์ วงศ์สงวน</t>
  </si>
  <si>
    <t>000094</t>
  </si>
  <si>
    <t>วิภาส พูนพัฒนาทรัพย์</t>
  </si>
  <si>
    <t>000101</t>
  </si>
  <si>
    <t>สมศักดิ์ จารุจุฑารัตน์</t>
  </si>
  <si>
    <t>000111</t>
  </si>
  <si>
    <t>น.ส.</t>
  </si>
  <si>
    <t>สินีนาฏ จิตคูดี</t>
  </si>
  <si>
    <t>000113</t>
  </si>
  <si>
    <t>นาง</t>
  </si>
  <si>
    <t>เต็มสิริ โชติสุต</t>
  </si>
  <si>
    <t>000130</t>
  </si>
  <si>
    <t>ศิลป์ชัย เอี่ยมสินวรกุล</t>
  </si>
  <si>
    <t>000131</t>
  </si>
  <si>
    <t>ศักดิ์สิทธิ์ ประเสริฐวงษ์เดชา</t>
  </si>
  <si>
    <t>000147</t>
  </si>
  <si>
    <t>ยงยุทธ รัตนโสภา</t>
  </si>
  <si>
    <t>000185</t>
  </si>
  <si>
    <t>นวพร สิงห์สนั่น</t>
  </si>
  <si>
    <t>000189</t>
  </si>
  <si>
    <t>มงคล ธนทัศนีย์ชัย</t>
  </si>
  <si>
    <t>000193</t>
  </si>
  <si>
    <t>ชัยวัฒน์ ชูไตรรัตน์</t>
  </si>
  <si>
    <t>000234</t>
  </si>
  <si>
    <t>เอกสันต์ อัศวทนันชัยกุล</t>
  </si>
  <si>
    <t>000238</t>
  </si>
  <si>
    <t>กรศิริ อินทรดิเรก</t>
  </si>
  <si>
    <t>000241</t>
  </si>
  <si>
    <t>กิตติพงษ์ พงษ์สวัสดิ์</t>
  </si>
  <si>
    <t>000288</t>
  </si>
  <si>
    <t>วัฒนา ศรีมันตะ</t>
  </si>
  <si>
    <t>000306</t>
  </si>
  <si>
    <t>สุรพงษ์ สิงห์ดำ</t>
  </si>
  <si>
    <t>000307</t>
  </si>
  <si>
    <t>สมชาย ลอยสะเทื้อน</t>
  </si>
  <si>
    <t>000390</t>
  </si>
  <si>
    <t>อานนท์ บุณยรัตพันธุ์</t>
  </si>
  <si>
    <t>000443</t>
  </si>
  <si>
    <t>เต็มดวง พิสุทธิ์ดำรง</t>
  </si>
  <si>
    <t>000449</t>
  </si>
  <si>
    <t>ประณต นิยมชื่นเกษม</t>
  </si>
  <si>
    <t>000489</t>
  </si>
  <si>
    <t>พุทธา ทับทิมทอง</t>
  </si>
  <si>
    <t>000528</t>
  </si>
  <si>
    <t>บรรเจิด ผงสุวรรณกุล</t>
  </si>
  <si>
    <t>000555</t>
  </si>
  <si>
    <t>พิชัย อร่ามจันทร์</t>
  </si>
  <si>
    <t>000557</t>
  </si>
  <si>
    <t>คนึง รักกัน</t>
  </si>
  <si>
    <t>000575</t>
  </si>
  <si>
    <t>ฐิติพงษ์ อยู่เกิด</t>
  </si>
  <si>
    <t>000592</t>
  </si>
  <si>
    <t>ทวีศักดิ์ ก่อสกุล</t>
  </si>
  <si>
    <t>000602</t>
  </si>
  <si>
    <t>ศุภวิชญ์ แสงสุข</t>
  </si>
  <si>
    <t>000615</t>
  </si>
  <si>
    <t>ณรงค์ หงษ์เวียงจันทร์</t>
  </si>
  <si>
    <t>000618</t>
  </si>
  <si>
    <t>มณฑล กฤษณา</t>
  </si>
  <si>
    <t>000624</t>
  </si>
  <si>
    <t>วิรัตน์ นันตาแสง</t>
  </si>
  <si>
    <t>000635</t>
  </si>
  <si>
    <t>ณะรินทร์ สำแดง</t>
  </si>
  <si>
    <t>000640</t>
  </si>
  <si>
    <t>เปมิกา แก้วเทพ</t>
  </si>
  <si>
    <t>000651</t>
  </si>
  <si>
    <t>รัชญา แก้วเพ็ง</t>
  </si>
  <si>
    <t>000652</t>
  </si>
  <si>
    <t>นเรศ เทพราช</t>
  </si>
  <si>
    <t>000666</t>
  </si>
  <si>
    <t>สมชาติ พลวิเศษ</t>
  </si>
  <si>
    <t>000675</t>
  </si>
  <si>
    <t>ศุภลักษณ์ เจริญรุจิทรัพย์</t>
  </si>
  <si>
    <t>000678</t>
  </si>
  <si>
    <t>ณัฐชัย อ่อนน้ำเที่ยง</t>
  </si>
  <si>
    <t>000682</t>
  </si>
  <si>
    <t>นิรันดร์ เอี่ยมสำอางค์</t>
  </si>
  <si>
    <t>000684</t>
  </si>
  <si>
    <t>พรชัย สิทธิยศ</t>
  </si>
  <si>
    <t>000692</t>
  </si>
  <si>
    <t>เกศินี หงิมห่วง</t>
  </si>
  <si>
    <t>000693</t>
  </si>
  <si>
    <t>ช่ออรุณ เทพรัตน์</t>
  </si>
  <si>
    <t>000694</t>
  </si>
  <si>
    <t>ณิชาภา รัตนวิหาร</t>
  </si>
  <si>
    <t>000696</t>
  </si>
  <si>
    <t>ประชา ใหมทอง</t>
  </si>
  <si>
    <t>000698</t>
  </si>
  <si>
    <t>สมบูรณ์ พุฒเส็ง</t>
  </si>
  <si>
    <t>000701</t>
  </si>
  <si>
    <t>ณรงค์ศักดิ์ เศลารักษ์</t>
  </si>
  <si>
    <t>000704</t>
  </si>
  <si>
    <t>อัฐพล จันทะวงษ์</t>
  </si>
  <si>
    <t>000713</t>
  </si>
  <si>
    <t>สุธีราภรณ์ กันทะวงศ์</t>
  </si>
  <si>
    <t>000723</t>
  </si>
  <si>
    <t>พิสิษฐ์ วงษ์โล่ห์ทอง</t>
  </si>
  <si>
    <t>000732</t>
  </si>
  <si>
    <t>พงษ์เทพ อินทรมงคล</t>
  </si>
  <si>
    <t>000743</t>
  </si>
  <si>
    <t>ธวัชชัย ละมูล</t>
  </si>
  <si>
    <t>000749</t>
  </si>
  <si>
    <t>จันทร์เพ็ญ ประชานันท์</t>
  </si>
  <si>
    <t>000751</t>
  </si>
  <si>
    <t>วิชัย ประเสริฐ</t>
  </si>
  <si>
    <t>000758</t>
  </si>
  <si>
    <t>ณัฐการณ์ สุขผล</t>
  </si>
  <si>
    <t>000760</t>
  </si>
  <si>
    <t>สุพรรษา หงษ์เวียงจันทร์</t>
  </si>
  <si>
    <t>000762</t>
  </si>
  <si>
    <t>ปนัดดา ขาวพิศุทธิ์พูนพร</t>
  </si>
  <si>
    <t>000765</t>
  </si>
  <si>
    <t>สุนิสา ถิ่นทวี</t>
  </si>
  <si>
    <t>000767</t>
  </si>
  <si>
    <t>สมพร แก้วบุญ</t>
  </si>
  <si>
    <t>000768</t>
  </si>
  <si>
    <t>นฤมล ติงสรัตน์</t>
  </si>
  <si>
    <t>000769</t>
  </si>
  <si>
    <t>ชนิกานต์ มงคล</t>
  </si>
  <si>
    <t>000774</t>
  </si>
  <si>
    <t>ภัทรพล มณีเรือน</t>
  </si>
  <si>
    <t>000777</t>
  </si>
  <si>
    <t>นงนุช โตยะวนิชกุล</t>
  </si>
  <si>
    <t>000785</t>
  </si>
  <si>
    <t>ปรีชัยชาญ เถาว์ทุมมา</t>
  </si>
  <si>
    <t>000787</t>
  </si>
  <si>
    <t>พัฒนโชค ตรีเพ็ชร์</t>
  </si>
  <si>
    <t>000789</t>
  </si>
  <si>
    <t>สาวิตรี เกตุงาม</t>
  </si>
  <si>
    <t>000803</t>
  </si>
  <si>
    <t>อุดมศักดิ์ ศรีสง่า</t>
  </si>
  <si>
    <t>000808</t>
  </si>
  <si>
    <t>เกษศราภรณ์ ธิตะเชียง</t>
  </si>
  <si>
    <t>000809</t>
  </si>
  <si>
    <t>สุวิสิษฐ์ วงษ์สมาน</t>
  </si>
  <si>
    <t>000814</t>
  </si>
  <si>
    <t>เครือวัลย์ ทิพย์วัฒน์</t>
  </si>
  <si>
    <t>000818</t>
  </si>
  <si>
    <t>ลักษณสุดา มหากนก</t>
  </si>
  <si>
    <t>000823</t>
  </si>
  <si>
    <t>สุจิตรา นาเม็ง</t>
  </si>
  <si>
    <t>000824</t>
  </si>
  <si>
    <t>พรเทพ เนืองนอง</t>
  </si>
  <si>
    <t>000825</t>
  </si>
  <si>
    <t>แพรวพรรณ พิณเผือก</t>
  </si>
  <si>
    <t>000829</t>
  </si>
  <si>
    <t>ชัชชัย แย้มพราย</t>
  </si>
  <si>
    <t>000830</t>
  </si>
  <si>
    <t>ศรัณย์ สุขมล</t>
  </si>
  <si>
    <t>000831</t>
  </si>
  <si>
    <t>รัตนา คำเสน</t>
  </si>
  <si>
    <t>000832</t>
  </si>
  <si>
    <t>อภิชาติ อุบลบาน</t>
  </si>
  <si>
    <t>000833</t>
  </si>
  <si>
    <t>ศรศักดิ์ ทองจิตร</t>
  </si>
  <si>
    <t>000834</t>
  </si>
  <si>
    <t>พสุธร ทิมรอด</t>
  </si>
  <si>
    <t>000835</t>
  </si>
  <si>
    <t>อริสมา เอี่ยมฉลาด</t>
  </si>
  <si>
    <t>000837</t>
  </si>
  <si>
    <t>สุภัสสร เอี่ยมสารี</t>
  </si>
  <si>
    <t>000838</t>
  </si>
  <si>
    <t>ราเชนทร์ พันทา</t>
  </si>
  <si>
    <t>000845</t>
  </si>
  <si>
    <t>พนธกร หะยีฟุต</t>
  </si>
  <si>
    <t>000087</t>
  </si>
  <si>
    <t>ธีรพัฒน์ มณีสาตร์</t>
  </si>
  <si>
    <t>000210</t>
  </si>
  <si>
    <t>สมบูรณ์ แซ่ลี้</t>
  </si>
  <si>
    <t>000232</t>
  </si>
  <si>
    <t>อนุชา นิติการ</t>
  </si>
  <si>
    <t>000259</t>
  </si>
  <si>
    <t>สุภาพ ลาภภักดี</t>
  </si>
  <si>
    <t>000393</t>
  </si>
  <si>
    <t>สมประสงค์ แก้วกัณหา</t>
  </si>
  <si>
    <t>000429</t>
  </si>
  <si>
    <t>สิริพงษ์ ภาระมาตร</t>
  </si>
  <si>
    <t>000628</t>
  </si>
  <si>
    <t>จันทิมา พูพัฒนานุรักษ์</t>
  </si>
  <si>
    <t>000637</t>
  </si>
  <si>
    <t>ลักขนา อินทฤทธิ์</t>
  </si>
  <si>
    <t>000668</t>
  </si>
  <si>
    <t>ภชมน คงเจริญทรัพย์</t>
  </si>
  <si>
    <t>000689</t>
  </si>
  <si>
    <t>กิตติพงษ์ วงษ์สลาม</t>
  </si>
  <si>
    <t>000695</t>
  </si>
  <si>
    <t>ศุภกิจ สักแสงโสภา</t>
  </si>
  <si>
    <t>000742</t>
  </si>
  <si>
    <t>สุวดี เลขศักดิ์</t>
  </si>
  <si>
    <t>000780</t>
  </si>
  <si>
    <t>ศิวณัฐ พุ่มกุมาร</t>
  </si>
  <si>
    <t>000813</t>
  </si>
  <si>
    <t>ไพลิน โอรีภาพ</t>
  </si>
  <si>
    <t>000816</t>
  </si>
  <si>
    <t>ชลิต บุญครอง</t>
  </si>
  <si>
    <t>000817</t>
  </si>
  <si>
    <t>จารุวัฒน์ วันชาลี</t>
  </si>
  <si>
    <t>บริษัท CDG คอมพิวเตอร์</t>
  </si>
  <si>
    <t>วันที่  19  ธันวาคม  2560</t>
  </si>
  <si>
    <t>สายตายาวมีอายุ</t>
  </si>
  <si>
    <t>+150</t>
  </si>
  <si>
    <t>สายตาสั้น-เอียง-ยาวมีอายุ</t>
  </si>
  <si>
    <t>-200</t>
  </si>
  <si>
    <t>-150</t>
  </si>
  <si>
    <t>-100</t>
  </si>
  <si>
    <t>180</t>
  </si>
  <si>
    <t>+200</t>
  </si>
  <si>
    <t>+125</t>
  </si>
  <si>
    <t>สายตาสั้น-เอียง</t>
  </si>
  <si>
    <t>-1150</t>
  </si>
  <si>
    <t>-25</t>
  </si>
  <si>
    <t>-75</t>
  </si>
  <si>
    <t>70</t>
  </si>
  <si>
    <t>90</t>
  </si>
  <si>
    <t>-400</t>
  </si>
  <si>
    <t>-350</t>
  </si>
  <si>
    <t>-125</t>
  </si>
  <si>
    <t>+100</t>
  </si>
  <si>
    <t>สายตาเอียง-ยาวมีอายุ</t>
  </si>
  <si>
    <t>-50</t>
  </si>
  <si>
    <t>110</t>
  </si>
  <si>
    <t>140</t>
  </si>
  <si>
    <t>+175</t>
  </si>
  <si>
    <t>-175</t>
  </si>
  <si>
    <t>+225</t>
  </si>
  <si>
    <t>สายตาเอียง</t>
  </si>
  <si>
    <t>ต้อลม</t>
  </si>
  <si>
    <t>สายตาสั้น</t>
  </si>
  <si>
    <t>-300</t>
  </si>
  <si>
    <t>สายตาปกติ</t>
  </si>
  <si>
    <t>ต้อเนื้อ</t>
  </si>
  <si>
    <t>ใส่คอนแท็คเลนส์</t>
  </si>
  <si>
    <t>-750</t>
  </si>
  <si>
    <t>-550</t>
  </si>
  <si>
    <t>+50</t>
  </si>
  <si>
    <t>-225</t>
  </si>
  <si>
    <t>-450</t>
  </si>
  <si>
    <t>-425</t>
  </si>
  <si>
    <t>20</t>
  </si>
  <si>
    <t>170</t>
  </si>
  <si>
    <t>-250</t>
  </si>
  <si>
    <t>150</t>
  </si>
  <si>
    <t>160</t>
  </si>
  <si>
    <t>สายตาสั้น-ยาวมีอายุ</t>
  </si>
  <si>
    <t>-275</t>
  </si>
  <si>
    <t>+75</t>
  </si>
  <si>
    <r>
      <t xml:space="preserve">          หลังจากที่ทาง ศูนย์สายตา ลักษณาพร แว่นตา ได้ทำการตรวจสุขภาพ </t>
    </r>
    <r>
      <rPr>
        <b/>
        <u/>
        <sz val="20"/>
        <color rgb="FFFF0000"/>
        <rFont val="Cordia New"/>
        <family val="2"/>
      </rPr>
      <t>บริษัท CDG คอมพิวเตอร์</t>
    </r>
    <r>
      <rPr>
        <b/>
        <sz val="20"/>
        <rFont val="Cordia New"/>
        <family val="2"/>
      </rPr>
      <t xml:space="preserve"> เก็บรวบรวมข้อมูลของการ</t>
    </r>
  </si>
  <si>
    <t>เมื่อวันที่  19  ธันวาคม  2560 (จำนวนผู้ที่มีสิทธิ์เข้ารับการตรวจ 108 คน)</t>
  </si>
  <si>
    <t>X-RAY</t>
  </si>
  <si>
    <t>-</t>
  </si>
  <si>
    <t>000798</t>
  </si>
  <si>
    <t>ณัฐกร เจริญผล</t>
  </si>
  <si>
    <t>000800</t>
  </si>
  <si>
    <t>พานิช ตระดวงดี</t>
  </si>
  <si>
    <t>000802</t>
  </si>
  <si>
    <t>อดิศักดิ์ เจริญ</t>
  </si>
  <si>
    <t>000826</t>
  </si>
  <si>
    <t>คฑาวุธ วงษาบุญโณ</t>
  </si>
  <si>
    <t>000827</t>
  </si>
  <si>
    <t>อรพรรณ อินทร์กลัด</t>
  </si>
  <si>
    <t>-375</t>
  </si>
  <si>
    <t>000772</t>
  </si>
  <si>
    <t>นที แก้วบัวดี</t>
  </si>
  <si>
    <t>000773</t>
  </si>
  <si>
    <t>ชัยธวัช วงศ์อรินทร์</t>
  </si>
  <si>
    <t>000727</t>
  </si>
  <si>
    <t>อภิวัฒน์ ศรีมันตะ</t>
  </si>
  <si>
    <t>000731</t>
  </si>
  <si>
    <t>สมภาร แพทย์ไทย</t>
  </si>
  <si>
    <t>eye สั้น R R</t>
  </si>
  <si>
    <t>eye ยาว L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</si>
</sst>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1"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14"/>
      <name val="Angsana New"/>
      <family val="1"/>
      <charset val="222"/>
    </font>
    <font>
      <sz val="10"/>
      <color indexed="8"/>
      <name val="Arial"/>
      <family val="2"/>
    </font>
    <font>
      <sz val="11"/>
      <color indexed="8"/>
      <name val="Tahoma"/>
      <family val="2"/>
      <charset val="222"/>
    </font>
    <font>
      <sz val="10"/>
      <name val="JS Junkaew"/>
    </font>
    <font>
      <b/>
      <sz val="14"/>
      <name val="JS Junkaew"/>
    </font>
    <font>
      <sz val="14"/>
      <name val="JS Junkaew"/>
    </font>
    <font>
      <sz val="16"/>
      <name val="Cordia New"/>
      <family val="2"/>
    </font>
    <font>
      <b/>
      <sz val="24"/>
      <color rgb="FF0000FF"/>
      <name val="Cordia New"/>
      <family val="2"/>
    </font>
    <font>
      <b/>
      <sz val="16"/>
      <name val="Cordia New"/>
      <family val="2"/>
    </font>
    <font>
      <b/>
      <sz val="36"/>
      <color rgb="FFFF0000"/>
      <name val="Cordia New"/>
      <family val="2"/>
    </font>
    <font>
      <sz val="10"/>
      <name val="Cordia New"/>
      <family val="2"/>
    </font>
    <font>
      <b/>
      <sz val="30"/>
      <color rgb="FF0000FF"/>
      <name val="Cordia New"/>
      <family val="2"/>
    </font>
    <font>
      <b/>
      <sz val="18"/>
      <color rgb="FF0000FF"/>
      <name val="Cordia New"/>
      <family val="2"/>
    </font>
    <font>
      <b/>
      <u/>
      <sz val="20"/>
      <color rgb="FFFF0000"/>
      <name val="Cordia New"/>
      <family val="2"/>
    </font>
    <font>
      <sz val="30"/>
      <color rgb="FF006600"/>
      <name val="Cordia New"/>
      <family val="2"/>
    </font>
    <font>
      <sz val="12"/>
      <name val="Cordia New"/>
      <family val="2"/>
    </font>
    <font>
      <b/>
      <sz val="18"/>
      <name val="Cordia New"/>
      <family val="2"/>
    </font>
    <font>
      <b/>
      <sz val="10"/>
      <name val="Cordia New"/>
      <family val="2"/>
    </font>
    <font>
      <b/>
      <sz val="30"/>
      <color rgb="FF0000CC"/>
      <name val="Cordia New"/>
      <family val="2"/>
    </font>
    <font>
      <b/>
      <sz val="20"/>
      <name val="Cordia New"/>
      <family val="2"/>
    </font>
    <font>
      <b/>
      <u/>
      <sz val="24"/>
      <name val="Cordia New"/>
      <family val="2"/>
    </font>
    <font>
      <sz val="18"/>
      <name val="Cordia New"/>
      <family val="2"/>
    </font>
    <font>
      <b/>
      <u/>
      <sz val="24"/>
      <color rgb="FF0000FF"/>
      <name val="Cordia New"/>
      <family val="2"/>
    </font>
    <font>
      <sz val="26"/>
      <name val="Cordia New"/>
      <family val="2"/>
    </font>
    <font>
      <b/>
      <sz val="24"/>
      <color rgb="FF008000"/>
      <name val="Cordia New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indexed="72"/>
      <name val="Arial"/>
      <family val="2"/>
    </font>
    <font>
      <sz val="10"/>
      <name val="Times New Roman"/>
      <family val="1"/>
    </font>
    <font>
      <b/>
      <sz val="14"/>
      <name val="Cordia New"/>
      <family val="2"/>
    </font>
    <font>
      <sz val="14"/>
      <name val="Cordia New"/>
      <family val="2"/>
    </font>
    <font>
      <sz val="11"/>
      <color indexed="8"/>
      <name val="Tahoma"/>
      <family val="2"/>
    </font>
    <font>
      <sz val="16"/>
      <color indexed="8"/>
      <name val="Cordia New"/>
      <family val="2"/>
    </font>
    <font>
      <b/>
      <sz val="24"/>
      <color rgb="FF0000CC"/>
      <name val="Cordia New"/>
      <family val="2"/>
    </font>
    <font>
      <b/>
      <sz val="16"/>
      <color indexed="10"/>
      <name val="Cordia New"/>
      <family val="2"/>
    </font>
    <font>
      <sz val="16"/>
      <color theme="1"/>
      <name val="Cordia New"/>
      <family val="2"/>
    </font>
    <font>
      <b/>
      <sz val="30"/>
      <color rgb="FFFF00FF"/>
      <name val="Cordia New"/>
      <family val="2"/>
    </font>
    <font>
      <b/>
      <sz val="16"/>
      <color rgb="FF0000CC"/>
      <name val="Cordia New"/>
      <family val="2"/>
    </font>
    <font>
      <b/>
      <sz val="16"/>
      <color rgb="FFFF0000"/>
      <name val="Cordia New"/>
      <family val="2"/>
    </font>
  </fonts>
  <fills count="3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</fills>
  <borders count="21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26">
    <xf numFmtId="0" fontId="0" fillId="0" borderId="0"/>
    <xf numFmtId="0" fontId="2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4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28" fillId="0" borderId="0"/>
    <xf numFmtId="0" fontId="29" fillId="0" borderId="0"/>
    <xf numFmtId="0" fontId="28" fillId="0" borderId="0"/>
    <xf numFmtId="0" fontId="30" fillId="0" borderId="0"/>
    <xf numFmtId="0" fontId="27" fillId="0" borderId="0"/>
    <xf numFmtId="0" fontId="1" fillId="0" borderId="0"/>
    <xf numFmtId="0" fontId="33" fillId="0" borderId="0"/>
  </cellStyleXfs>
  <cellXfs count="81">
    <xf numFmtId="0" fontId="0" fillId="0" borderId="0" xfId="0"/>
    <xf numFmtId="0" fontId="5" fillId="0" borderId="0" xfId="1" applyFont="1"/>
    <xf numFmtId="0" fontId="7" fillId="0" borderId="0" xfId="1" applyFont="1"/>
    <xf numFmtId="0" fontId="6" fillId="0" borderId="0" xfId="1" applyFont="1"/>
    <xf numFmtId="0" fontId="12" fillId="0" borderId="0" xfId="0" applyFont="1"/>
    <xf numFmtId="0" fontId="14" fillId="0" borderId="0" xfId="0" applyFont="1" applyAlignment="1">
      <alignment horizontal="center"/>
    </xf>
    <xf numFmtId="0" fontId="12" fillId="0" borderId="0" xfId="1" applyFont="1"/>
    <xf numFmtId="0" fontId="17" fillId="0" borderId="0" xfId="1" applyFont="1"/>
    <xf numFmtId="0" fontId="17" fillId="0" borderId="0" xfId="1" applyFont="1" applyAlignment="1">
      <alignment horizontal="center"/>
    </xf>
    <xf numFmtId="0" fontId="12" fillId="0" borderId="0" xfId="1" applyFont="1" applyAlignment="1">
      <alignment horizontal="center"/>
    </xf>
    <xf numFmtId="0" fontId="19" fillId="0" borderId="0" xfId="1" applyFont="1" applyAlignment="1">
      <alignment horizontal="center"/>
    </xf>
    <xf numFmtId="0" fontId="16" fillId="0" borderId="0" xfId="1" applyFont="1" applyAlignment="1">
      <alignment vertical="center"/>
    </xf>
    <xf numFmtId="0" fontId="18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center"/>
    </xf>
    <xf numFmtId="0" fontId="21" fillId="0" borderId="0" xfId="0" applyFont="1"/>
    <xf numFmtId="0" fontId="18" fillId="0" borderId="0" xfId="0" applyFont="1" applyAlignment="1"/>
    <xf numFmtId="0" fontId="21" fillId="0" borderId="0" xfId="0" applyFont="1" applyAlignment="1"/>
    <xf numFmtId="0" fontId="18" fillId="0" borderId="0" xfId="0" applyFont="1"/>
    <xf numFmtId="0" fontId="23" fillId="0" borderId="0" xfId="0" applyFont="1"/>
    <xf numFmtId="0" fontId="25" fillId="0" borderId="0" xfId="0" applyFont="1"/>
    <xf numFmtId="0" fontId="18" fillId="0" borderId="13" xfId="1" applyFont="1" applyBorder="1" applyAlignment="1">
      <alignment horizontal="center" vertical="center"/>
    </xf>
    <xf numFmtId="0" fontId="18" fillId="0" borderId="14" xfId="1" applyFont="1" applyBorder="1" applyAlignment="1">
      <alignment horizontal="center" vertical="center"/>
    </xf>
    <xf numFmtId="0" fontId="31" fillId="0" borderId="8" xfId="1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1" fillId="0" borderId="7" xfId="1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0" fontId="31" fillId="0" borderId="9" xfId="1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31" fillId="0" borderId="12" xfId="1" applyFont="1" applyBorder="1" applyAlignment="1">
      <alignment horizontal="center" vertical="center"/>
    </xf>
    <xf numFmtId="0" fontId="34" fillId="0" borderId="3" xfId="0" applyFont="1" applyFill="1" applyBorder="1" applyAlignment="1">
      <alignment horizontal="center" shrinkToFit="1"/>
    </xf>
    <xf numFmtId="0" fontId="8" fillId="0" borderId="0" xfId="0" applyFont="1" applyFill="1" applyAlignment="1">
      <alignment shrinkToFit="1"/>
    </xf>
    <xf numFmtId="0" fontId="36" fillId="0" borderId="0" xfId="0" applyFont="1" applyFill="1" applyAlignment="1"/>
    <xf numFmtId="0" fontId="36" fillId="0" borderId="0" xfId="0" applyFont="1" applyFill="1" applyAlignment="1">
      <alignment vertical="center"/>
    </xf>
    <xf numFmtId="0" fontId="8" fillId="0" borderId="0" xfId="0" applyFont="1" applyFill="1" applyAlignment="1">
      <alignment vertical="center" shrinkToFit="1"/>
    </xf>
    <xf numFmtId="0" fontId="8" fillId="0" borderId="4" xfId="0" applyFont="1" applyFill="1" applyBorder="1" applyAlignment="1">
      <alignment horizontal="center"/>
    </xf>
    <xf numFmtId="49" fontId="8" fillId="0" borderId="6" xfId="0" applyNumberFormat="1" applyFont="1" applyFill="1" applyBorder="1" applyAlignment="1">
      <alignment horizontal="center" shrinkToFit="1"/>
    </xf>
    <xf numFmtId="49" fontId="8" fillId="0" borderId="3" xfId="0" applyNumberFormat="1" applyFont="1" applyFill="1" applyBorder="1" applyAlignment="1">
      <alignment horizontal="center" shrinkToFit="1"/>
    </xf>
    <xf numFmtId="0" fontId="8" fillId="0" borderId="0" xfId="0" applyFont="1" applyFill="1" applyAlignment="1">
      <alignment horizontal="center" shrinkToFit="1"/>
    </xf>
    <xf numFmtId="0" fontId="8" fillId="0" borderId="0" xfId="0" applyFont="1" applyFill="1" applyBorder="1" applyAlignment="1">
      <alignment horizontal="left" shrinkToFit="1"/>
    </xf>
    <xf numFmtId="0" fontId="8" fillId="0" borderId="0" xfId="0" applyFont="1" applyFill="1" applyBorder="1" applyAlignment="1">
      <alignment shrinkToFit="1"/>
    </xf>
    <xf numFmtId="0" fontId="10" fillId="0" borderId="0" xfId="0" applyFont="1" applyFill="1" applyBorder="1" applyAlignment="1">
      <alignment shrinkToFit="1"/>
    </xf>
    <xf numFmtId="0" fontId="10" fillId="0" borderId="0" xfId="0" applyFont="1" applyFill="1" applyAlignment="1">
      <alignment shrinkToFit="1"/>
    </xf>
    <xf numFmtId="49" fontId="10" fillId="2" borderId="3" xfId="0" applyNumberFormat="1" applyFont="1" applyFill="1" applyBorder="1" applyAlignment="1">
      <alignment horizontal="center" vertical="center"/>
    </xf>
    <xf numFmtId="0" fontId="39" fillId="0" borderId="15" xfId="0" applyFont="1" applyFill="1" applyBorder="1" applyAlignment="1">
      <alignment horizontal="center" vertical="center" shrinkToFit="1"/>
    </xf>
    <xf numFmtId="0" fontId="37" fillId="0" borderId="4" xfId="0" applyFont="1" applyBorder="1" applyAlignment="1">
      <alignment horizontal="left" vertical="center" wrapText="1"/>
    </xf>
    <xf numFmtId="0" fontId="37" fillId="0" borderId="6" xfId="0" applyFont="1" applyBorder="1" applyAlignment="1">
      <alignment horizontal="left" vertical="center" wrapText="1"/>
    </xf>
    <xf numFmtId="0" fontId="10" fillId="0" borderId="0" xfId="0" applyFont="1" applyFill="1" applyBorder="1" applyAlignment="1">
      <alignment horizontal="center" shrinkToFit="1"/>
    </xf>
    <xf numFmtId="0" fontId="10" fillId="0" borderId="0" xfId="0" applyFont="1" applyFill="1" applyAlignment="1"/>
    <xf numFmtId="0" fontId="10" fillId="0" borderId="0" xfId="0" applyFont="1" applyFill="1" applyBorder="1" applyAlignment="1"/>
    <xf numFmtId="49" fontId="10" fillId="2" borderId="3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shrinkToFit="1"/>
    </xf>
    <xf numFmtId="0" fontId="34" fillId="0" borderId="3" xfId="0" quotePrefix="1" applyFont="1" applyFill="1" applyBorder="1" applyAlignment="1">
      <alignment horizontal="center" shrinkToFit="1"/>
    </xf>
    <xf numFmtId="0" fontId="40" fillId="0" borderId="3" xfId="0" quotePrefix="1" applyFont="1" applyFill="1" applyBorder="1" applyAlignment="1">
      <alignment horizontal="center" shrinkToFit="1"/>
    </xf>
    <xf numFmtId="0" fontId="0" fillId="0" borderId="0" xfId="0" applyAlignment="1">
      <alignment horizontal="center"/>
    </xf>
    <xf numFmtId="49" fontId="10" fillId="2" borderId="3" xfId="0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 shrinkToFit="1"/>
    </xf>
    <xf numFmtId="0" fontId="10" fillId="2" borderId="5" xfId="0" applyFont="1" applyFill="1" applyBorder="1" applyAlignment="1">
      <alignment horizontal="center" vertical="center" shrinkToFit="1"/>
    </xf>
    <xf numFmtId="0" fontId="10" fillId="2" borderId="17" xfId="0" applyFont="1" applyFill="1" applyBorder="1" applyAlignment="1">
      <alignment horizontal="center" vertical="center" shrinkToFit="1"/>
    </xf>
    <xf numFmtId="0" fontId="10" fillId="2" borderId="18" xfId="0" applyFont="1" applyFill="1" applyBorder="1" applyAlignment="1">
      <alignment horizontal="center" vertical="center" shrinkToFit="1"/>
    </xf>
    <xf numFmtId="0" fontId="35" fillId="0" borderId="0" xfId="0" applyFont="1" applyFill="1" applyBorder="1" applyAlignment="1">
      <alignment horizontal="center" vertical="center" shrinkToFit="1"/>
    </xf>
    <xf numFmtId="0" fontId="35" fillId="0" borderId="0" xfId="0" applyFont="1" applyFill="1" applyBorder="1" applyAlignment="1">
      <alignment horizontal="center" vertical="top" shrinkToFit="1"/>
    </xf>
    <xf numFmtId="0" fontId="24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26">
    <cellStyle name="Normal" xfId="0" builtinId="0"/>
    <cellStyle name="Normal 10" xfId="2"/>
    <cellStyle name="Normal 11" xfId="3"/>
    <cellStyle name="Normal 12" xfId="4"/>
    <cellStyle name="Normal 13" xfId="5"/>
    <cellStyle name="Normal 14" xfId="6"/>
    <cellStyle name="Normal 15" xfId="7"/>
    <cellStyle name="Normal 16" xfId="8"/>
    <cellStyle name="Normal 16 2" xfId="21"/>
    <cellStyle name="Normal 17" xfId="9"/>
    <cellStyle name="Normal 18" xfId="10"/>
    <cellStyle name="Normal 19" xfId="11"/>
    <cellStyle name="Normal 2" xfId="1"/>
    <cellStyle name="Normal 2 2" xfId="19"/>
    <cellStyle name="Normal 2 2 2" xfId="25"/>
    <cellStyle name="Normal 20" xfId="12"/>
    <cellStyle name="Normal 23" xfId="20"/>
    <cellStyle name="Normal 3" xfId="13"/>
    <cellStyle name="Normal 35" xfId="24"/>
    <cellStyle name="Normal 4" xfId="14"/>
    <cellStyle name="Normal 5" xfId="23"/>
    <cellStyle name="Normal 6" xfId="15"/>
    <cellStyle name="Normal 7" xfId="16"/>
    <cellStyle name="Normal 8" xfId="17"/>
    <cellStyle name="Normal 9" xfId="18"/>
    <cellStyle name="ปกติ 2" xfId="22"/>
  </cellStyles>
  <dxfs count="78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strike val="0"/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strike val="0"/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strike val="0"/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strike val="0"/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strike val="0"/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b/>
        <i val="0"/>
        <strike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strike val="0"/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strike val="0"/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strike val="0"/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strike val="0"/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strike val="0"/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b/>
        <i val="0"/>
        <strike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strike val="0"/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strike val="0"/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b/>
        <i val="0"/>
        <color rgb="FFFF0000"/>
      </font>
    </dxf>
    <dxf>
      <font>
        <b/>
        <i val="0"/>
        <strike val="0"/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strike val="0"/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</dxfs>
  <tableStyles count="0" defaultTableStyle="TableStyleMedium9" defaultPivotStyle="PivotStyleLight16"/>
  <colors>
    <mruColors>
      <color rgb="FFFF0066"/>
      <color rgb="FF5F5F5F"/>
      <color rgb="FFFFCCFF"/>
      <color rgb="FF9966FF"/>
      <color rgb="FF00FFFF"/>
      <color rgb="FFFF9933"/>
      <color rgb="FFA50021"/>
      <color rgb="FF33CC33"/>
      <color rgb="FF0000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กราฟผลรวม!$G$3</c:f>
              <c:strCache>
                <c:ptCount val="1"/>
                <c:pt idx="0">
                  <c:v>จำนวน (คน)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rgbClr val="33CC33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latin typeface="Cordia New" pitchFamily="34" charset="-34"/>
                    <a:cs typeface="Cordia New" pitchFamily="34" charset="-34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กราฟผลรวม!$F$4:$F$6</c:f>
              <c:strCache>
                <c:ptCount val="3"/>
                <c:pt idx="0">
                  <c:v>ปกติ</c:v>
                </c:pt>
                <c:pt idx="1">
                  <c:v>ผิดปกติ</c:v>
                </c:pt>
                <c:pt idx="2">
                  <c:v>ไม่เข้ารับการตรวจ</c:v>
                </c:pt>
              </c:strCache>
            </c:strRef>
          </c:cat>
          <c:val>
            <c:numRef>
              <c:f>กราฟผลรวม!$G$4:$G$6</c:f>
              <c:numCache>
                <c:formatCode>General</c:formatCode>
                <c:ptCount val="3"/>
                <c:pt idx="0">
                  <c:v>34</c:v>
                </c:pt>
                <c:pt idx="1">
                  <c:v>50</c:v>
                </c:pt>
                <c:pt idx="2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sz="1200" b="1">
              <a:latin typeface="Cordia New" pitchFamily="34" charset="-34"/>
              <a:cs typeface="Cordia New" pitchFamily="34" charset="-34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rgbClr val="33CC33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latin typeface="Cordia New" pitchFamily="34" charset="-34"/>
                    <a:cs typeface="Cordia New" pitchFamily="34" charset="-34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กราฟผลรวม!$F$4:$F$6</c:f>
              <c:strCache>
                <c:ptCount val="3"/>
                <c:pt idx="0">
                  <c:v>ปกติ</c:v>
                </c:pt>
                <c:pt idx="1">
                  <c:v>ผิดปกติ</c:v>
                </c:pt>
                <c:pt idx="2">
                  <c:v>ไม่เข้ารับการตรวจ</c:v>
                </c:pt>
              </c:strCache>
            </c:strRef>
          </c:cat>
          <c:val>
            <c:numRef>
              <c:f>กราฟผลรวม!$G$4:$G$6</c:f>
              <c:numCache>
                <c:formatCode>General</c:formatCode>
                <c:ptCount val="3"/>
                <c:pt idx="0">
                  <c:v>34</c:v>
                </c:pt>
                <c:pt idx="1">
                  <c:v>50</c:v>
                </c:pt>
                <c:pt idx="2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sz="1200" b="1">
              <a:latin typeface="Cordia New" pitchFamily="34" charset="-34"/>
              <a:cs typeface="Cordia New" pitchFamily="34" charset="-34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CC66FF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FFFF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33CC33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</c:spPr>
          </c:dPt>
          <c:dPt>
            <c:idx val="6"/>
            <c:invertIfNegative val="0"/>
            <c:bubble3D val="0"/>
            <c:spPr>
              <a:solidFill>
                <a:srgbClr val="A50021"/>
              </a:solidFill>
            </c:spPr>
          </c:dPt>
          <c:dPt>
            <c:idx val="7"/>
            <c:invertIfNegative val="0"/>
            <c:bubble3D val="0"/>
            <c:spPr>
              <a:solidFill>
                <a:srgbClr val="FF9933"/>
              </a:solidFill>
            </c:spPr>
          </c:dPt>
          <c:dPt>
            <c:idx val="8"/>
            <c:invertIfNegative val="0"/>
            <c:bubble3D val="0"/>
            <c:spPr>
              <a:solidFill>
                <a:srgbClr val="00FFFF"/>
              </a:solidFill>
            </c:spPr>
          </c:dPt>
          <c:dPt>
            <c:idx val="9"/>
            <c:invertIfNegative val="0"/>
            <c:bubble3D val="0"/>
            <c:spPr>
              <a:solidFill>
                <a:srgbClr val="9966FF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CCFF"/>
              </a:solidFill>
            </c:spPr>
          </c:dPt>
          <c:dPt>
            <c:idx val="11"/>
            <c:invertIfNegative val="0"/>
            <c:bubble3D val="0"/>
            <c:spPr>
              <a:solidFill>
                <a:srgbClr val="5F5F5F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F0066"/>
              </a:solidFill>
            </c:spPr>
          </c:dPt>
          <c:dPt>
            <c:idx val="13"/>
            <c:invertIfNegative val="0"/>
            <c:bubble3D val="0"/>
            <c:spPr>
              <a:solidFill>
                <a:schemeClr val="tx1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กราฟสายตาผิดปกติ!$B$4:$B$17</c:f>
              <c:strCache>
                <c:ptCount val="14"/>
                <c:pt idx="0">
                  <c:v>ปกติ</c:v>
                </c:pt>
                <c:pt idx="1">
                  <c:v>สั้น</c:v>
                </c:pt>
                <c:pt idx="2">
                  <c:v>สั้น-เอียง</c:v>
                </c:pt>
                <c:pt idx="3">
                  <c:v>สั้น-ยาว(มีอายุ)</c:v>
                </c:pt>
                <c:pt idx="4">
                  <c:v>สั้น-เอียง-ยาว(มีอายุ)</c:v>
                </c:pt>
                <c:pt idx="5">
                  <c:v>เอียง</c:v>
                </c:pt>
                <c:pt idx="6">
                  <c:v>เอียง-ยาว(มีอายุ)</c:v>
                </c:pt>
                <c:pt idx="7">
                  <c:v>ยาว(มองไกล)</c:v>
                </c:pt>
                <c:pt idx="8">
                  <c:v>ยาว(มองไกล)-เอียง</c:v>
                </c:pt>
                <c:pt idx="9">
                  <c:v>ยาว(มีอายุ)</c:v>
                </c:pt>
                <c:pt idx="10">
                  <c:v>ยาว(มองไกล)-ยาว(มีอายุ)</c:v>
                </c:pt>
                <c:pt idx="11">
                  <c:v>ยาว(มองไกล)-เอียง-ยาว(มีอายุ)</c:v>
                </c:pt>
                <c:pt idx="12">
                  <c:v>พบจักษุแพทย์</c:v>
                </c:pt>
                <c:pt idx="13">
                  <c:v>ไม่เข้ารับการตรวจ</c:v>
                </c:pt>
              </c:strCache>
            </c:strRef>
          </c:cat>
          <c:val>
            <c:numRef>
              <c:f>กราฟสายตาผิดปกติ!$C$4:$C$17</c:f>
              <c:numCache>
                <c:formatCode>General</c:formatCode>
                <c:ptCount val="14"/>
                <c:pt idx="0">
                  <c:v>34</c:v>
                </c:pt>
                <c:pt idx="1">
                  <c:v>16</c:v>
                </c:pt>
                <c:pt idx="2">
                  <c:v>3</c:v>
                </c:pt>
                <c:pt idx="3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5464160"/>
        <c:axId val="1695461440"/>
      </c:barChart>
      <c:catAx>
        <c:axId val="169546416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695461440"/>
        <c:crosses val="autoZero"/>
        <c:auto val="1"/>
        <c:lblAlgn val="ctr"/>
        <c:lblOffset val="100"/>
        <c:noMultiLvlLbl val="0"/>
      </c:catAx>
      <c:valAx>
        <c:axId val="169546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5464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9</xdr:row>
      <xdr:rowOff>204787</xdr:rowOff>
    </xdr:from>
    <xdr:to>
      <xdr:col>5</xdr:col>
      <xdr:colOff>1418775</xdr:colOff>
      <xdr:row>20</xdr:row>
      <xdr:rowOff>152062</xdr:rowOff>
    </xdr:to>
    <xdr:graphicFrame macro="">
      <xdr:nvGraphicFramePr>
        <xdr:cNvPr id="3" name="แผนภูมิ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285750</xdr:colOff>
      <xdr:row>9</xdr:row>
      <xdr:rowOff>195262</xdr:rowOff>
    </xdr:from>
    <xdr:to>
      <xdr:col>10</xdr:col>
      <xdr:colOff>485325</xdr:colOff>
      <xdr:row>20</xdr:row>
      <xdr:rowOff>142537</xdr:rowOff>
    </xdr:to>
    <xdr:graphicFrame macro="">
      <xdr:nvGraphicFramePr>
        <xdr:cNvPr id="4" name="แผนภูมิ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19051</xdr:rowOff>
    </xdr:from>
    <xdr:to>
      <xdr:col>11</xdr:col>
      <xdr:colOff>381000</xdr:colOff>
      <xdr:row>18</xdr:row>
      <xdr:rowOff>9525</xdr:rowOff>
    </xdr:to>
    <xdr:graphicFrame macro="">
      <xdr:nvGraphicFramePr>
        <xdr:cNvPr id="2" name="แผนภูมิ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7</xdr:row>
      <xdr:rowOff>0</xdr:rowOff>
    </xdr:from>
    <xdr:ext cx="184731" cy="262572"/>
    <xdr:sp macro="" textlink="">
      <xdr:nvSpPr>
        <xdr:cNvPr id="3" name="TextBox 2"/>
        <xdr:cNvSpPr txBox="1"/>
      </xdr:nvSpPr>
      <xdr:spPr>
        <a:xfrm>
          <a:off x="962025" y="352615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7</xdr:row>
      <xdr:rowOff>0</xdr:rowOff>
    </xdr:from>
    <xdr:ext cx="184731" cy="262572"/>
    <xdr:sp macro="" textlink="">
      <xdr:nvSpPr>
        <xdr:cNvPr id="2" name="TextBox 1"/>
        <xdr:cNvSpPr txBox="1"/>
      </xdr:nvSpPr>
      <xdr:spPr>
        <a:xfrm>
          <a:off x="1009650" y="24955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W115"/>
  <sheetViews>
    <sheetView zoomScale="80" zoomScaleNormal="80" zoomScalePageLayoutView="90" workbookViewId="0">
      <pane ySplit="7" topLeftCell="A23" activePane="bottomLeft" state="frozen"/>
      <selection pane="bottomLeft" activeCell="D42" sqref="D42"/>
    </sheetView>
  </sheetViews>
  <sheetFormatPr defaultColWidth="18.28515625" defaultRowHeight="24" customHeight="1"/>
  <cols>
    <col min="1" max="1" width="6.5703125" style="43" bestFit="1" customWidth="1"/>
    <col min="2" max="2" width="7.85546875" style="43" bestFit="1" customWidth="1"/>
    <col min="3" max="3" width="4.85546875" style="44" bestFit="1" customWidth="1"/>
    <col min="4" max="4" width="24.42578125" style="45" bestFit="1" customWidth="1"/>
    <col min="5" max="5" width="25.28515625" style="46" customWidth="1"/>
    <col min="6" max="10" width="5.7109375" style="46" customWidth="1"/>
    <col min="11" max="15" width="5.7109375" style="47" customWidth="1"/>
    <col min="16" max="16" width="9.140625" style="47" customWidth="1"/>
    <col min="17" max="17" width="10.140625" style="47" bestFit="1" customWidth="1"/>
    <col min="18" max="18" width="25" style="47" customWidth="1"/>
    <col min="19" max="16384" width="18.28515625" style="36"/>
  </cols>
  <sheetData>
    <row r="1" spans="1:23" ht="31.5" customHeight="1">
      <c r="A1" s="71" t="s">
        <v>46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</row>
    <row r="2" spans="1:23" s="37" customFormat="1" ht="31.5" customHeight="1">
      <c r="A2" s="72" t="s">
        <v>248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</row>
    <row r="3" spans="1:23" s="37" customFormat="1" ht="31.5" customHeight="1">
      <c r="A3" s="71" t="s">
        <v>249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</row>
    <row r="4" spans="1:23" s="37" customFormat="1" ht="18" customHeigh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</row>
    <row r="5" spans="1:23" s="38" customFormat="1" ht="24" customHeight="1">
      <c r="A5" s="61" t="s">
        <v>45</v>
      </c>
      <c r="B5" s="61" t="s">
        <v>27</v>
      </c>
      <c r="C5" s="67" t="s">
        <v>26</v>
      </c>
      <c r="D5" s="68"/>
      <c r="E5" s="61" t="s">
        <v>2</v>
      </c>
      <c r="F5" s="66" t="s">
        <v>0</v>
      </c>
      <c r="G5" s="66"/>
      <c r="H5" s="66"/>
      <c r="I5" s="66"/>
      <c r="J5" s="66"/>
      <c r="K5" s="66"/>
      <c r="L5" s="66"/>
      <c r="M5" s="66"/>
      <c r="N5" s="66"/>
      <c r="O5" s="66"/>
      <c r="P5" s="66" t="s">
        <v>29</v>
      </c>
      <c r="Q5" s="61" t="s">
        <v>1</v>
      </c>
      <c r="R5" s="61" t="s">
        <v>11</v>
      </c>
      <c r="S5" s="63" t="s">
        <v>299</v>
      </c>
    </row>
    <row r="6" spans="1:23" s="38" customFormat="1" ht="24" customHeight="1">
      <c r="A6" s="61"/>
      <c r="B6" s="61"/>
      <c r="C6" s="67"/>
      <c r="D6" s="68"/>
      <c r="E6" s="61"/>
      <c r="F6" s="66" t="s">
        <v>16</v>
      </c>
      <c r="G6" s="66"/>
      <c r="H6" s="66" t="s">
        <v>28</v>
      </c>
      <c r="I6" s="66"/>
      <c r="J6" s="66" t="s">
        <v>3</v>
      </c>
      <c r="K6" s="66"/>
      <c r="L6" s="66" t="s">
        <v>4</v>
      </c>
      <c r="M6" s="66"/>
      <c r="N6" s="66" t="s">
        <v>5</v>
      </c>
      <c r="O6" s="66"/>
      <c r="P6" s="66"/>
      <c r="Q6" s="61"/>
      <c r="R6" s="61"/>
      <c r="S6" s="64"/>
    </row>
    <row r="7" spans="1:23" s="39" customFormat="1" ht="24" customHeight="1">
      <c r="A7" s="61"/>
      <c r="B7" s="62"/>
      <c r="C7" s="69"/>
      <c r="D7" s="70"/>
      <c r="E7" s="61"/>
      <c r="F7" s="48" t="s">
        <v>6</v>
      </c>
      <c r="G7" s="48" t="s">
        <v>7</v>
      </c>
      <c r="H7" s="48" t="s">
        <v>6</v>
      </c>
      <c r="I7" s="48" t="s">
        <v>7</v>
      </c>
      <c r="J7" s="48" t="s">
        <v>6</v>
      </c>
      <c r="K7" s="48" t="s">
        <v>7</v>
      </c>
      <c r="L7" s="48" t="s">
        <v>6</v>
      </c>
      <c r="M7" s="48" t="s">
        <v>7</v>
      </c>
      <c r="N7" s="48" t="s">
        <v>6</v>
      </c>
      <c r="O7" s="48" t="s">
        <v>7</v>
      </c>
      <c r="P7" s="66"/>
      <c r="Q7" s="61"/>
      <c r="R7" s="61"/>
      <c r="S7" s="65"/>
    </row>
    <row r="8" spans="1:23" s="53" customFormat="1" ht="24" customHeight="1">
      <c r="A8" s="40">
        <v>1</v>
      </c>
      <c r="B8" s="40" t="s">
        <v>49</v>
      </c>
      <c r="C8" s="50" t="s">
        <v>50</v>
      </c>
      <c r="D8" s="51" t="s">
        <v>51</v>
      </c>
      <c r="E8" s="41" t="s">
        <v>13</v>
      </c>
      <c r="F8" s="42"/>
      <c r="G8" s="42"/>
      <c r="H8" s="42"/>
      <c r="I8" s="42"/>
      <c r="J8" s="42"/>
      <c r="K8" s="42"/>
      <c r="L8" s="42"/>
      <c r="M8" s="42"/>
      <c r="N8" s="42"/>
      <c r="O8" s="42"/>
      <c r="P8" s="35" t="str">
        <f t="shared" ref="P8:P35" si="0">IF(E8="สายตายาว-เอียง","ปกติ",IF(E8="ไม่เข้ารับการตรวจ","-",IF(E8="สายตาปกติ","ปกติ",IF(E8="สายตาสั้น","ปกติ",IF(E8="สายตาสั้น-เอียง","ปกติ",IF(E8="สายตาสั้น-ยาวมีอายุ","ปกติ",IF(E8="สายตาสั้น-เอียง-ยาวมีอายุ","ปกติ",IF(E8="สายตาเอียง","ปกติ",IF(E8="สายตาเอียง-ยาวมีอายุ","ปกติ",IF(E8="สายตายาวมีอายุ","ปกติ",IF(E8="สายตายาว-ยาวมีอายุ","ปกติ",IF(E8="สายตายาว-เอียง-ยาวมีอายุ","ปกติ",IF(E8="-","-",IF(E8="สายตายาวมองไกล","ปกติ",IF(E8="พบจักษุแพทย์","ปกติ")))))))))))))))</f>
        <v>-</v>
      </c>
      <c r="Q8" s="35" t="str">
        <f t="shared" ref="Q8:Q15" si="1">IF(E8="สายตายาว-เอียง","ปกติ",IF(E8="ไม่เข้ารับการตรวจ","-",IF(E8="สายตาปกติ","ปกติ",IF(E8="สายตาสั้น","ปกติ",IF(E8="สายตาสั้น-เอียง","ปกติ",IF(E8="สายตาสั้น-ยาวมีอายุ","ปกติ",IF(E8="สายตาสั้น-เอียง-ยาวมีอายุ","ปกติ",IF(E8="สายตาเอียง","ปกติ",IF(E8="สายตาเอียง-ยาวมีอายุ","ปกติ",IF(E8="สายตายาวมีอายุ","ปกติ",IF(E8="สายตายาว-ยาวมีอายุ","ปกติ",IF(E8="สายตายาว-เอียง-ยาวมีอายุ","ปกติ",IF(E8="-","-",IF(E8="สายตายาวมองไกล","ปกติ",IF(E8="พบจักษุแพทย์","ปกติ")))))))))))))))</f>
        <v>-</v>
      </c>
      <c r="R8" s="35" t="str">
        <f t="shared" ref="R8:R44" si="2">IF(E8="สายตายาวมองไกล","แนะนำใช้แว่นสายตา",IF(E8="สายตายาว-เอียง","แนะนำใช้แว่นสายตา",IF(E8="พบจักษุแพทย์","ควรพบจักษุแพทย์",IF(E8="ไม่เข้ารับการตรวจ"," ",IF(E8="สายตาปกติ","ควรตรวจสายตาปีละครั้ง",IF(E8="สายตาสั้น","แนะนำใช้แว่นสายตา",IF(E8="สายตาสั้น-เอียง","แนะนำใช้แว่นสายตา",IF(E8="สายตาเอียง","แนะนำใช้แว่นสายตา",IF(E8="สายตายาวมีอายุ","แนะนำใช้แว่นสายตา",IF(E8="สายตายาว-ยาวมีอายุ","แนะนำใช้แว่นสายตา",IF(E8="สายตาสั้น-ยาวมีอายุ","แนะนำใช้แว่นสายตา",IF(E8="สายตาเอียง-ยาวมีอายุ","แนะนำใช้แว่นสายตา",IF(E8="สายตาสั้น-เอียง-ยาวมีอายุ","แนะนำใช้แว่นสายตา",IF(E8="สายตายาว-เอียง-ยาวมีอายุ","แนะนำใช้แว่นสายตา",IF(E8="สายตาสั้น-ยาว-เอียง-ยาวมีอายุ","แนะนำใช้แว่นสายตา",IF(E8="-",""))))))))))))))))</f>
        <v xml:space="preserve"> </v>
      </c>
      <c r="S8" s="56" t="s">
        <v>8</v>
      </c>
      <c r="T8" s="52"/>
      <c r="U8" s="52"/>
      <c r="V8" s="52"/>
      <c r="W8" s="52"/>
    </row>
    <row r="9" spans="1:23" s="54" customFormat="1" ht="24" customHeight="1">
      <c r="A9" s="40">
        <v>2</v>
      </c>
      <c r="B9" s="40" t="s">
        <v>52</v>
      </c>
      <c r="C9" s="50" t="s">
        <v>50</v>
      </c>
      <c r="D9" s="51" t="s">
        <v>53</v>
      </c>
      <c r="E9" s="41" t="s">
        <v>13</v>
      </c>
      <c r="F9" s="42"/>
      <c r="G9" s="42"/>
      <c r="H9" s="42"/>
      <c r="I9" s="42"/>
      <c r="J9" s="42"/>
      <c r="K9" s="42"/>
      <c r="L9" s="42"/>
      <c r="M9" s="42"/>
      <c r="N9" s="42"/>
      <c r="O9" s="42"/>
      <c r="P9" s="35" t="str">
        <f t="shared" si="0"/>
        <v>-</v>
      </c>
      <c r="Q9" s="35" t="str">
        <f t="shared" si="1"/>
        <v>-</v>
      </c>
      <c r="R9" s="35" t="str">
        <f t="shared" si="2"/>
        <v xml:space="preserve"> </v>
      </c>
      <c r="S9" s="56" t="s">
        <v>8</v>
      </c>
      <c r="T9" s="45"/>
      <c r="U9" s="45"/>
      <c r="V9" s="45"/>
      <c r="W9" s="45"/>
    </row>
    <row r="10" spans="1:23" s="52" customFormat="1" ht="24" customHeight="1">
      <c r="A10" s="40">
        <v>3</v>
      </c>
      <c r="B10" s="40" t="s">
        <v>54</v>
      </c>
      <c r="C10" s="50" t="s">
        <v>50</v>
      </c>
      <c r="D10" s="51" t="s">
        <v>55</v>
      </c>
      <c r="E10" s="41" t="s">
        <v>13</v>
      </c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35" t="str">
        <f t="shared" si="0"/>
        <v>-</v>
      </c>
      <c r="Q10" s="35" t="str">
        <f t="shared" si="1"/>
        <v>-</v>
      </c>
      <c r="R10" s="35" t="str">
        <f t="shared" si="2"/>
        <v xml:space="preserve"> </v>
      </c>
      <c r="S10" s="57" t="s">
        <v>300</v>
      </c>
      <c r="T10" s="54"/>
      <c r="U10" s="54"/>
      <c r="V10" s="54"/>
      <c r="W10" s="54"/>
    </row>
    <row r="11" spans="1:23" ht="24" customHeight="1">
      <c r="A11" s="40">
        <v>4</v>
      </c>
      <c r="B11" s="40" t="s">
        <v>56</v>
      </c>
      <c r="C11" s="50" t="s">
        <v>57</v>
      </c>
      <c r="D11" s="51" t="s">
        <v>58</v>
      </c>
      <c r="E11" s="41" t="s">
        <v>13</v>
      </c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35" t="str">
        <f t="shared" si="0"/>
        <v>-</v>
      </c>
      <c r="Q11" s="35" t="str">
        <f t="shared" si="1"/>
        <v>-</v>
      </c>
      <c r="R11" s="35" t="str">
        <f t="shared" si="2"/>
        <v xml:space="preserve"> </v>
      </c>
      <c r="S11" s="56" t="s">
        <v>8</v>
      </c>
    </row>
    <row r="12" spans="1:23" ht="24" customHeight="1">
      <c r="A12" s="40">
        <v>5</v>
      </c>
      <c r="B12" s="40" t="s">
        <v>59</v>
      </c>
      <c r="C12" s="50" t="s">
        <v>60</v>
      </c>
      <c r="D12" s="51" t="s">
        <v>61</v>
      </c>
      <c r="E12" s="41" t="s">
        <v>250</v>
      </c>
      <c r="F12" s="42"/>
      <c r="G12" s="42"/>
      <c r="H12" s="42"/>
      <c r="I12" s="42"/>
      <c r="J12" s="42"/>
      <c r="K12" s="42"/>
      <c r="L12" s="42"/>
      <c r="M12" s="42"/>
      <c r="N12" s="42" t="s">
        <v>251</v>
      </c>
      <c r="O12" s="42" t="s">
        <v>251</v>
      </c>
      <c r="P12" s="35" t="str">
        <f t="shared" si="0"/>
        <v>ปกติ</v>
      </c>
      <c r="Q12" s="35" t="str">
        <f t="shared" si="1"/>
        <v>ปกติ</v>
      </c>
      <c r="R12" s="35" t="str">
        <f t="shared" si="2"/>
        <v>แนะนำใช้แว่นสายตา</v>
      </c>
      <c r="S12" s="56" t="s">
        <v>8</v>
      </c>
    </row>
    <row r="13" spans="1:23" ht="24" customHeight="1">
      <c r="A13" s="40">
        <v>6</v>
      </c>
      <c r="B13" s="40" t="s">
        <v>62</v>
      </c>
      <c r="C13" s="50" t="s">
        <v>50</v>
      </c>
      <c r="D13" s="51" t="s">
        <v>63</v>
      </c>
      <c r="E13" s="41" t="s">
        <v>252</v>
      </c>
      <c r="F13" s="42" t="s">
        <v>253</v>
      </c>
      <c r="G13" s="42" t="s">
        <v>253</v>
      </c>
      <c r="H13" s="42"/>
      <c r="I13" s="42"/>
      <c r="J13" s="42" t="s">
        <v>254</v>
      </c>
      <c r="K13" s="42" t="s">
        <v>255</v>
      </c>
      <c r="L13" s="42" t="s">
        <v>256</v>
      </c>
      <c r="M13" s="42" t="s">
        <v>256</v>
      </c>
      <c r="N13" s="42" t="s">
        <v>257</v>
      </c>
      <c r="O13" s="42" t="s">
        <v>257</v>
      </c>
      <c r="P13" s="35" t="str">
        <f t="shared" si="0"/>
        <v>ปกติ</v>
      </c>
      <c r="Q13" s="35" t="str">
        <f t="shared" si="1"/>
        <v>ปกติ</v>
      </c>
      <c r="R13" s="35" t="str">
        <f t="shared" si="2"/>
        <v>แนะนำใช้แว่นสายตา</v>
      </c>
      <c r="S13" s="56" t="s">
        <v>8</v>
      </c>
    </row>
    <row r="14" spans="1:23" ht="24" customHeight="1">
      <c r="A14" s="40">
        <v>7</v>
      </c>
      <c r="B14" s="40" t="s">
        <v>64</v>
      </c>
      <c r="C14" s="50" t="s">
        <v>50</v>
      </c>
      <c r="D14" s="51" t="s">
        <v>65</v>
      </c>
      <c r="E14" s="41" t="s">
        <v>250</v>
      </c>
      <c r="F14" s="42"/>
      <c r="G14" s="42"/>
      <c r="H14" s="42"/>
      <c r="I14" s="42"/>
      <c r="J14" s="42"/>
      <c r="K14" s="42"/>
      <c r="L14" s="42"/>
      <c r="M14" s="42"/>
      <c r="N14" s="42" t="s">
        <v>251</v>
      </c>
      <c r="O14" s="42" t="s">
        <v>251</v>
      </c>
      <c r="P14" s="35" t="str">
        <f t="shared" si="0"/>
        <v>ปกติ</v>
      </c>
      <c r="Q14" s="35" t="str">
        <f t="shared" si="1"/>
        <v>ปกติ</v>
      </c>
      <c r="R14" s="35" t="str">
        <f t="shared" si="2"/>
        <v>แนะนำใช้แว่นสายตา</v>
      </c>
      <c r="S14" s="56" t="s">
        <v>8</v>
      </c>
    </row>
    <row r="15" spans="1:23" ht="24" customHeight="1">
      <c r="A15" s="40">
        <v>8</v>
      </c>
      <c r="B15" s="40" t="s">
        <v>66</v>
      </c>
      <c r="C15" s="50" t="s">
        <v>50</v>
      </c>
      <c r="D15" s="51" t="s">
        <v>67</v>
      </c>
      <c r="E15" s="41" t="s">
        <v>250</v>
      </c>
      <c r="F15" s="42"/>
      <c r="G15" s="42"/>
      <c r="H15" s="42"/>
      <c r="I15" s="42"/>
      <c r="J15" s="42"/>
      <c r="K15" s="42"/>
      <c r="L15" s="42"/>
      <c r="M15" s="42"/>
      <c r="N15" s="42" t="s">
        <v>258</v>
      </c>
      <c r="O15" s="42" t="s">
        <v>258</v>
      </c>
      <c r="P15" s="35" t="str">
        <f t="shared" si="0"/>
        <v>ปกติ</v>
      </c>
      <c r="Q15" s="35" t="str">
        <f t="shared" si="1"/>
        <v>ปกติ</v>
      </c>
      <c r="R15" s="35" t="str">
        <f t="shared" si="2"/>
        <v>แนะนำใช้แว่นสายตา</v>
      </c>
      <c r="S15" s="56" t="s">
        <v>8</v>
      </c>
    </row>
    <row r="16" spans="1:23" ht="24" customHeight="1">
      <c r="A16" s="40">
        <v>9</v>
      </c>
      <c r="B16" s="40" t="s">
        <v>68</v>
      </c>
      <c r="C16" s="50" t="s">
        <v>57</v>
      </c>
      <c r="D16" s="51" t="s">
        <v>69</v>
      </c>
      <c r="E16" s="41" t="s">
        <v>250</v>
      </c>
      <c r="F16" s="42"/>
      <c r="G16" s="42"/>
      <c r="H16" s="42"/>
      <c r="I16" s="42"/>
      <c r="J16" s="42"/>
      <c r="K16" s="42"/>
      <c r="L16" s="42"/>
      <c r="M16" s="42"/>
      <c r="N16" s="42" t="s">
        <v>251</v>
      </c>
      <c r="O16" s="42" t="s">
        <v>251</v>
      </c>
      <c r="P16" s="35" t="str">
        <f t="shared" si="0"/>
        <v>ปกติ</v>
      </c>
      <c r="Q16" s="35"/>
      <c r="R16" s="35" t="str">
        <f t="shared" si="2"/>
        <v>แนะนำใช้แว่นสายตา</v>
      </c>
      <c r="S16" s="56" t="s">
        <v>8</v>
      </c>
    </row>
    <row r="17" spans="1:19" ht="24" customHeight="1">
      <c r="A17" s="40">
        <v>10</v>
      </c>
      <c r="B17" s="40" t="s">
        <v>70</v>
      </c>
      <c r="C17" s="50" t="s">
        <v>50</v>
      </c>
      <c r="D17" s="51" t="s">
        <v>71</v>
      </c>
      <c r="E17" s="41" t="s">
        <v>13</v>
      </c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35" t="str">
        <f t="shared" si="0"/>
        <v>-</v>
      </c>
      <c r="Q17" s="35" t="str">
        <f t="shared" ref="Q17:Q26" si="3">IF(E17="สายตายาว-เอียง","ปกติ",IF(E17="ไม่เข้ารับการตรวจ","-",IF(E17="สายตาปกติ","ปกติ",IF(E17="สายตาสั้น","ปกติ",IF(E17="สายตาสั้น-เอียง","ปกติ",IF(E17="สายตาสั้น-ยาวมีอายุ","ปกติ",IF(E17="สายตาสั้น-เอียง-ยาวมีอายุ","ปกติ",IF(E17="สายตาเอียง","ปกติ",IF(E17="สายตาเอียง-ยาวมีอายุ","ปกติ",IF(E17="สายตายาวมีอายุ","ปกติ",IF(E17="สายตายาว-ยาวมีอายุ","ปกติ",IF(E17="สายตายาว-เอียง-ยาวมีอายุ","ปกติ",IF(E17="-","-",IF(E17="สายตายาวมองไกล","ปกติ",IF(E17="พบจักษุแพทย์","ปกติ")))))))))))))))</f>
        <v>-</v>
      </c>
      <c r="R17" s="35" t="str">
        <f t="shared" si="2"/>
        <v xml:space="preserve"> </v>
      </c>
      <c r="S17" s="56" t="s">
        <v>8</v>
      </c>
    </row>
    <row r="18" spans="1:19" ht="24" customHeight="1">
      <c r="A18" s="40">
        <v>11</v>
      </c>
      <c r="B18" s="40" t="s">
        <v>72</v>
      </c>
      <c r="C18" s="50" t="s">
        <v>50</v>
      </c>
      <c r="D18" s="51" t="s">
        <v>73</v>
      </c>
      <c r="E18" s="41" t="s">
        <v>259</v>
      </c>
      <c r="F18" s="42" t="s">
        <v>260</v>
      </c>
      <c r="G18" s="42" t="s">
        <v>260</v>
      </c>
      <c r="H18" s="42"/>
      <c r="I18" s="42"/>
      <c r="J18" s="42" t="s">
        <v>255</v>
      </c>
      <c r="K18" s="42" t="s">
        <v>255</v>
      </c>
      <c r="L18" s="42" t="s">
        <v>256</v>
      </c>
      <c r="M18" s="42" t="s">
        <v>256</v>
      </c>
      <c r="N18" s="42"/>
      <c r="O18" s="42"/>
      <c r="P18" s="35" t="str">
        <f t="shared" si="0"/>
        <v>ปกติ</v>
      </c>
      <c r="Q18" s="35" t="str">
        <f t="shared" si="3"/>
        <v>ปกติ</v>
      </c>
      <c r="R18" s="35" t="str">
        <f t="shared" si="2"/>
        <v>แนะนำใช้แว่นสายตา</v>
      </c>
      <c r="S18" s="56" t="s">
        <v>8</v>
      </c>
    </row>
    <row r="19" spans="1:19" ht="24" customHeight="1">
      <c r="A19" s="40">
        <v>12</v>
      </c>
      <c r="B19" s="40" t="s">
        <v>74</v>
      </c>
      <c r="C19" s="50" t="s">
        <v>50</v>
      </c>
      <c r="D19" s="51" t="s">
        <v>75</v>
      </c>
      <c r="E19" s="41" t="s">
        <v>252</v>
      </c>
      <c r="F19" s="42"/>
      <c r="G19" s="42" t="s">
        <v>261</v>
      </c>
      <c r="H19" s="42"/>
      <c r="I19" s="42"/>
      <c r="J19" s="42" t="s">
        <v>262</v>
      </c>
      <c r="K19" s="42" t="s">
        <v>261</v>
      </c>
      <c r="L19" s="42" t="s">
        <v>263</v>
      </c>
      <c r="M19" s="42" t="s">
        <v>264</v>
      </c>
      <c r="N19" s="42" t="s">
        <v>251</v>
      </c>
      <c r="O19" s="42" t="s">
        <v>251</v>
      </c>
      <c r="P19" s="35" t="str">
        <f t="shared" si="0"/>
        <v>ปกติ</v>
      </c>
      <c r="Q19" s="35" t="str">
        <f t="shared" si="3"/>
        <v>ปกติ</v>
      </c>
      <c r="R19" s="35" t="str">
        <f t="shared" si="2"/>
        <v>แนะนำใช้แว่นสายตา</v>
      </c>
      <c r="S19" s="56" t="s">
        <v>8</v>
      </c>
    </row>
    <row r="20" spans="1:19" ht="24" customHeight="1">
      <c r="A20" s="40">
        <v>13</v>
      </c>
      <c r="B20" s="40" t="s">
        <v>76</v>
      </c>
      <c r="C20" s="50" t="s">
        <v>50</v>
      </c>
      <c r="D20" s="51" t="s">
        <v>77</v>
      </c>
      <c r="E20" s="41" t="s">
        <v>252</v>
      </c>
      <c r="F20" s="42" t="s">
        <v>265</v>
      </c>
      <c r="G20" s="42" t="s">
        <v>266</v>
      </c>
      <c r="H20" s="42"/>
      <c r="I20" s="42"/>
      <c r="J20" s="42" t="s">
        <v>254</v>
      </c>
      <c r="K20" s="42" t="s">
        <v>267</v>
      </c>
      <c r="L20" s="42" t="s">
        <v>256</v>
      </c>
      <c r="M20" s="42" t="s">
        <v>256</v>
      </c>
      <c r="N20" s="42" t="s">
        <v>251</v>
      </c>
      <c r="O20" s="42" t="s">
        <v>251</v>
      </c>
      <c r="P20" s="35" t="str">
        <f t="shared" si="0"/>
        <v>ปกติ</v>
      </c>
      <c r="Q20" s="35" t="str">
        <f t="shared" si="3"/>
        <v>ปกติ</v>
      </c>
      <c r="R20" s="35" t="str">
        <f t="shared" si="2"/>
        <v>แนะนำใช้แว่นสายตา</v>
      </c>
      <c r="S20" s="56" t="s">
        <v>8</v>
      </c>
    </row>
    <row r="21" spans="1:19" ht="24" customHeight="1">
      <c r="A21" s="40">
        <v>14</v>
      </c>
      <c r="B21" s="40" t="s">
        <v>78</v>
      </c>
      <c r="C21" s="50" t="s">
        <v>50</v>
      </c>
      <c r="D21" s="51" t="s">
        <v>79</v>
      </c>
      <c r="E21" s="41" t="s">
        <v>250</v>
      </c>
      <c r="F21" s="42"/>
      <c r="G21" s="42"/>
      <c r="H21" s="42"/>
      <c r="I21" s="42"/>
      <c r="J21" s="42"/>
      <c r="K21" s="42"/>
      <c r="L21" s="42"/>
      <c r="M21" s="42"/>
      <c r="N21" s="42" t="s">
        <v>268</v>
      </c>
      <c r="O21" s="42" t="s">
        <v>268</v>
      </c>
      <c r="P21" s="35" t="str">
        <f t="shared" si="0"/>
        <v>ปกติ</v>
      </c>
      <c r="Q21" s="35" t="str">
        <f t="shared" si="3"/>
        <v>ปกติ</v>
      </c>
      <c r="R21" s="35" t="str">
        <f t="shared" si="2"/>
        <v>แนะนำใช้แว่นสายตา</v>
      </c>
      <c r="S21" s="56" t="s">
        <v>8</v>
      </c>
    </row>
    <row r="22" spans="1:19" ht="24" customHeight="1">
      <c r="A22" s="40">
        <v>15</v>
      </c>
      <c r="B22" s="40" t="s">
        <v>80</v>
      </c>
      <c r="C22" s="50" t="s">
        <v>50</v>
      </c>
      <c r="D22" s="51" t="s">
        <v>81</v>
      </c>
      <c r="E22" s="41" t="s">
        <v>13</v>
      </c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35" t="str">
        <f t="shared" si="0"/>
        <v>-</v>
      </c>
      <c r="Q22" s="35" t="str">
        <f t="shared" si="3"/>
        <v>-</v>
      </c>
      <c r="R22" s="35" t="str">
        <f t="shared" si="2"/>
        <v xml:space="preserve"> </v>
      </c>
      <c r="S22" s="56" t="s">
        <v>8</v>
      </c>
    </row>
    <row r="23" spans="1:19" ht="24" customHeight="1">
      <c r="A23" s="40">
        <v>16</v>
      </c>
      <c r="B23" s="40" t="s">
        <v>82</v>
      </c>
      <c r="C23" s="50" t="s">
        <v>50</v>
      </c>
      <c r="D23" s="51" t="s">
        <v>83</v>
      </c>
      <c r="E23" s="41" t="s">
        <v>250</v>
      </c>
      <c r="F23" s="42"/>
      <c r="G23" s="42"/>
      <c r="H23" s="42"/>
      <c r="I23" s="42"/>
      <c r="J23" s="42"/>
      <c r="K23" s="42"/>
      <c r="L23" s="42"/>
      <c r="M23" s="42"/>
      <c r="N23" s="42" t="s">
        <v>258</v>
      </c>
      <c r="O23" s="42" t="s">
        <v>258</v>
      </c>
      <c r="P23" s="35" t="str">
        <f t="shared" si="0"/>
        <v>ปกติ</v>
      </c>
      <c r="Q23" s="35" t="str">
        <f t="shared" si="3"/>
        <v>ปกติ</v>
      </c>
      <c r="R23" s="35" t="str">
        <f t="shared" si="2"/>
        <v>แนะนำใช้แว่นสายตา</v>
      </c>
      <c r="S23" s="56" t="s">
        <v>8</v>
      </c>
    </row>
    <row r="24" spans="1:19" ht="24" customHeight="1">
      <c r="A24" s="40">
        <v>17</v>
      </c>
      <c r="B24" s="40" t="s">
        <v>84</v>
      </c>
      <c r="C24" s="50" t="s">
        <v>50</v>
      </c>
      <c r="D24" s="51" t="s">
        <v>85</v>
      </c>
      <c r="E24" s="41" t="s">
        <v>13</v>
      </c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35" t="str">
        <f t="shared" si="0"/>
        <v>-</v>
      </c>
      <c r="Q24" s="35" t="str">
        <f t="shared" si="3"/>
        <v>-</v>
      </c>
      <c r="R24" s="35" t="str">
        <f t="shared" si="2"/>
        <v xml:space="preserve"> </v>
      </c>
      <c r="S24" s="56" t="s">
        <v>8</v>
      </c>
    </row>
    <row r="25" spans="1:19" ht="24" customHeight="1">
      <c r="A25" s="40">
        <v>18</v>
      </c>
      <c r="B25" s="40" t="s">
        <v>86</v>
      </c>
      <c r="C25" s="50" t="s">
        <v>50</v>
      </c>
      <c r="D25" s="51" t="s">
        <v>87</v>
      </c>
      <c r="E25" s="41" t="s">
        <v>252</v>
      </c>
      <c r="F25" s="42" t="s">
        <v>255</v>
      </c>
      <c r="G25" s="42" t="s">
        <v>261</v>
      </c>
      <c r="H25" s="42"/>
      <c r="I25" s="42"/>
      <c r="J25" s="42" t="s">
        <v>262</v>
      </c>
      <c r="K25" s="42" t="s">
        <v>262</v>
      </c>
      <c r="L25" s="42" t="s">
        <v>264</v>
      </c>
      <c r="M25" s="42" t="s">
        <v>264</v>
      </c>
      <c r="N25" s="42" t="s">
        <v>251</v>
      </c>
      <c r="O25" s="42" t="s">
        <v>251</v>
      </c>
      <c r="P25" s="35" t="str">
        <f t="shared" si="0"/>
        <v>ปกติ</v>
      </c>
      <c r="Q25" s="35" t="str">
        <f t="shared" si="3"/>
        <v>ปกติ</v>
      </c>
      <c r="R25" s="35" t="str">
        <f t="shared" si="2"/>
        <v>แนะนำใช้แว่นสายตา</v>
      </c>
      <c r="S25" s="56" t="s">
        <v>8</v>
      </c>
    </row>
    <row r="26" spans="1:19" ht="24" customHeight="1">
      <c r="A26" s="40">
        <v>19</v>
      </c>
      <c r="B26" s="40" t="s">
        <v>88</v>
      </c>
      <c r="C26" s="50" t="s">
        <v>60</v>
      </c>
      <c r="D26" s="51" t="s">
        <v>89</v>
      </c>
      <c r="E26" s="41" t="s">
        <v>13</v>
      </c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35" t="str">
        <f t="shared" si="0"/>
        <v>-</v>
      </c>
      <c r="Q26" s="35" t="str">
        <f t="shared" si="3"/>
        <v>-</v>
      </c>
      <c r="R26" s="35" t="str">
        <f t="shared" si="2"/>
        <v xml:space="preserve"> </v>
      </c>
      <c r="S26" s="56" t="s">
        <v>8</v>
      </c>
    </row>
    <row r="27" spans="1:19" ht="24" customHeight="1">
      <c r="A27" s="40">
        <v>20</v>
      </c>
      <c r="B27" s="40" t="s">
        <v>90</v>
      </c>
      <c r="C27" s="50" t="s">
        <v>50</v>
      </c>
      <c r="D27" s="51" t="s">
        <v>91</v>
      </c>
      <c r="E27" s="41" t="s">
        <v>269</v>
      </c>
      <c r="F27" s="42"/>
      <c r="G27" s="42"/>
      <c r="H27" s="42"/>
      <c r="I27" s="42"/>
      <c r="J27" s="42" t="s">
        <v>270</v>
      </c>
      <c r="K27" s="42" t="s">
        <v>270</v>
      </c>
      <c r="L27" s="42" t="s">
        <v>256</v>
      </c>
      <c r="M27" s="42" t="s">
        <v>256</v>
      </c>
      <c r="N27" s="42" t="s">
        <v>268</v>
      </c>
      <c r="O27" s="42" t="s">
        <v>268</v>
      </c>
      <c r="P27" s="35" t="str">
        <f t="shared" si="0"/>
        <v>ปกติ</v>
      </c>
      <c r="Q27" s="35"/>
      <c r="R27" s="35" t="str">
        <f t="shared" si="2"/>
        <v>แนะนำใช้แว่นสายตา</v>
      </c>
      <c r="S27" s="56" t="s">
        <v>8</v>
      </c>
    </row>
    <row r="28" spans="1:19" ht="24" customHeight="1">
      <c r="A28" s="40">
        <v>21</v>
      </c>
      <c r="B28" s="40" t="s">
        <v>92</v>
      </c>
      <c r="C28" s="50" t="s">
        <v>50</v>
      </c>
      <c r="D28" s="51" t="s">
        <v>93</v>
      </c>
      <c r="E28" s="41" t="s">
        <v>269</v>
      </c>
      <c r="F28" s="42"/>
      <c r="G28" s="42"/>
      <c r="H28" s="42"/>
      <c r="I28" s="42"/>
      <c r="J28" s="42" t="s">
        <v>270</v>
      </c>
      <c r="K28" s="42" t="s">
        <v>270</v>
      </c>
      <c r="L28" s="42" t="s">
        <v>271</v>
      </c>
      <c r="M28" s="42" t="s">
        <v>272</v>
      </c>
      <c r="N28" s="42" t="s">
        <v>273</v>
      </c>
      <c r="O28" s="42" t="s">
        <v>273</v>
      </c>
      <c r="P28" s="35" t="str">
        <f t="shared" si="0"/>
        <v>ปกติ</v>
      </c>
      <c r="Q28" s="35" t="str">
        <f t="shared" ref="Q28:Q59" si="4">IF(E28="สายตายาว-เอียง","ปกติ",IF(E28="ไม่เข้ารับการตรวจ","-",IF(E28="สายตาปกติ","ปกติ",IF(E28="สายตาสั้น","ปกติ",IF(E28="สายตาสั้น-เอียง","ปกติ",IF(E28="สายตาสั้น-ยาวมีอายุ","ปกติ",IF(E28="สายตาสั้น-เอียง-ยาวมีอายุ","ปกติ",IF(E28="สายตาเอียง","ปกติ",IF(E28="สายตาเอียง-ยาวมีอายุ","ปกติ",IF(E28="สายตายาวมีอายุ","ปกติ",IF(E28="สายตายาว-ยาวมีอายุ","ปกติ",IF(E28="สายตายาว-เอียง-ยาวมีอายุ","ปกติ",IF(E28="-","-",IF(E28="สายตายาวมองไกล","ปกติ",IF(E28="พบจักษุแพทย์","ปกติ")))))))))))))))</f>
        <v>ปกติ</v>
      </c>
      <c r="R28" s="35" t="str">
        <f t="shared" si="2"/>
        <v>แนะนำใช้แว่นสายตา</v>
      </c>
      <c r="S28" s="56" t="s">
        <v>8</v>
      </c>
    </row>
    <row r="29" spans="1:19" ht="24" customHeight="1">
      <c r="A29" s="40">
        <v>22</v>
      </c>
      <c r="B29" s="40" t="s">
        <v>94</v>
      </c>
      <c r="C29" s="50" t="s">
        <v>50</v>
      </c>
      <c r="D29" s="51" t="s">
        <v>95</v>
      </c>
      <c r="E29" s="41" t="s">
        <v>13</v>
      </c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35" t="str">
        <f t="shared" si="0"/>
        <v>-</v>
      </c>
      <c r="Q29" s="35" t="str">
        <f t="shared" si="4"/>
        <v>-</v>
      </c>
      <c r="R29" s="35" t="str">
        <f t="shared" si="2"/>
        <v xml:space="preserve"> </v>
      </c>
      <c r="S29" s="56" t="s">
        <v>8</v>
      </c>
    </row>
    <row r="30" spans="1:19" ht="24" customHeight="1">
      <c r="A30" s="40">
        <v>23</v>
      </c>
      <c r="B30" s="40" t="s">
        <v>96</v>
      </c>
      <c r="C30" s="50" t="s">
        <v>50</v>
      </c>
      <c r="D30" s="51" t="s">
        <v>97</v>
      </c>
      <c r="E30" s="41" t="s">
        <v>250</v>
      </c>
      <c r="F30" s="42"/>
      <c r="G30" s="42"/>
      <c r="H30" s="42"/>
      <c r="I30" s="42"/>
      <c r="J30" s="42"/>
      <c r="K30" s="42"/>
      <c r="L30" s="42"/>
      <c r="M30" s="42"/>
      <c r="N30" s="42" t="s">
        <v>258</v>
      </c>
      <c r="O30" s="42" t="s">
        <v>258</v>
      </c>
      <c r="P30" s="35" t="str">
        <f t="shared" si="0"/>
        <v>ปกติ</v>
      </c>
      <c r="Q30" s="35" t="str">
        <f t="shared" si="4"/>
        <v>ปกติ</v>
      </c>
      <c r="R30" s="35" t="str">
        <f t="shared" si="2"/>
        <v>แนะนำใช้แว่นสายตา</v>
      </c>
      <c r="S30" s="56" t="s">
        <v>8</v>
      </c>
    </row>
    <row r="31" spans="1:19" ht="24" customHeight="1">
      <c r="A31" s="40">
        <v>24</v>
      </c>
      <c r="B31" s="40" t="s">
        <v>98</v>
      </c>
      <c r="C31" s="50" t="s">
        <v>50</v>
      </c>
      <c r="D31" s="51" t="s">
        <v>99</v>
      </c>
      <c r="E31" s="41" t="s">
        <v>250</v>
      </c>
      <c r="F31" s="42"/>
      <c r="G31" s="42"/>
      <c r="H31" s="42"/>
      <c r="I31" s="42"/>
      <c r="J31" s="42"/>
      <c r="K31" s="42"/>
      <c r="L31" s="42"/>
      <c r="M31" s="42"/>
      <c r="N31" s="42" t="s">
        <v>258</v>
      </c>
      <c r="O31" s="42" t="s">
        <v>258</v>
      </c>
      <c r="P31" s="35" t="str">
        <f t="shared" si="0"/>
        <v>ปกติ</v>
      </c>
      <c r="Q31" s="35" t="str">
        <f t="shared" si="4"/>
        <v>ปกติ</v>
      </c>
      <c r="R31" s="35" t="str">
        <f t="shared" si="2"/>
        <v>แนะนำใช้แว่นสายตา</v>
      </c>
      <c r="S31" s="56" t="s">
        <v>8</v>
      </c>
    </row>
    <row r="32" spans="1:19" ht="24" customHeight="1">
      <c r="A32" s="40">
        <v>25</v>
      </c>
      <c r="B32" s="40" t="s">
        <v>100</v>
      </c>
      <c r="C32" s="50" t="s">
        <v>50</v>
      </c>
      <c r="D32" s="51" t="s">
        <v>101</v>
      </c>
      <c r="E32" s="41" t="s">
        <v>252</v>
      </c>
      <c r="F32" s="42" t="s">
        <v>274</v>
      </c>
      <c r="G32" s="42"/>
      <c r="H32" s="42"/>
      <c r="I32" s="42"/>
      <c r="J32" s="42"/>
      <c r="K32" s="42" t="s">
        <v>270</v>
      </c>
      <c r="L32" s="42"/>
      <c r="M32" s="42" t="s">
        <v>256</v>
      </c>
      <c r="N32" s="42" t="s">
        <v>251</v>
      </c>
      <c r="O32" s="42" t="s">
        <v>251</v>
      </c>
      <c r="P32" s="35" t="str">
        <f t="shared" si="0"/>
        <v>ปกติ</v>
      </c>
      <c r="Q32" s="35" t="str">
        <f t="shared" si="4"/>
        <v>ปกติ</v>
      </c>
      <c r="R32" s="35" t="str">
        <f t="shared" si="2"/>
        <v>แนะนำใช้แว่นสายตา</v>
      </c>
      <c r="S32" s="56" t="s">
        <v>8</v>
      </c>
    </row>
    <row r="33" spans="1:19" ht="24" customHeight="1">
      <c r="A33" s="40">
        <v>26</v>
      </c>
      <c r="B33" s="40" t="s">
        <v>102</v>
      </c>
      <c r="C33" s="50" t="s">
        <v>50</v>
      </c>
      <c r="D33" s="51" t="s">
        <v>103</v>
      </c>
      <c r="E33" s="41" t="s">
        <v>13</v>
      </c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35" t="str">
        <f t="shared" si="0"/>
        <v>-</v>
      </c>
      <c r="Q33" s="35" t="str">
        <f t="shared" si="4"/>
        <v>-</v>
      </c>
      <c r="R33" s="35" t="str">
        <f t="shared" si="2"/>
        <v xml:space="preserve"> </v>
      </c>
      <c r="S33" s="58" t="s">
        <v>300</v>
      </c>
    </row>
    <row r="34" spans="1:19" ht="24" customHeight="1">
      <c r="A34" s="40">
        <v>27</v>
      </c>
      <c r="B34" s="40" t="s">
        <v>104</v>
      </c>
      <c r="C34" s="50" t="s">
        <v>50</v>
      </c>
      <c r="D34" s="51" t="s">
        <v>105</v>
      </c>
      <c r="E34" s="41" t="s">
        <v>250</v>
      </c>
      <c r="F34" s="42"/>
      <c r="G34" s="42"/>
      <c r="H34" s="42"/>
      <c r="I34" s="42"/>
      <c r="J34" s="42"/>
      <c r="K34" s="42"/>
      <c r="L34" s="42"/>
      <c r="M34" s="42"/>
      <c r="N34" s="42" t="s">
        <v>275</v>
      </c>
      <c r="O34" s="42" t="s">
        <v>275</v>
      </c>
      <c r="P34" s="35" t="str">
        <f t="shared" si="0"/>
        <v>ปกติ</v>
      </c>
      <c r="Q34" s="35" t="str">
        <f t="shared" si="4"/>
        <v>ปกติ</v>
      </c>
      <c r="R34" s="35" t="str">
        <f t="shared" si="2"/>
        <v>แนะนำใช้แว่นสายตา</v>
      </c>
      <c r="S34" s="56" t="s">
        <v>8</v>
      </c>
    </row>
    <row r="35" spans="1:19" ht="24" customHeight="1">
      <c r="A35" s="40">
        <v>28</v>
      </c>
      <c r="B35" s="40" t="s">
        <v>106</v>
      </c>
      <c r="C35" s="50" t="s">
        <v>50</v>
      </c>
      <c r="D35" s="51" t="s">
        <v>107</v>
      </c>
      <c r="E35" s="41" t="s">
        <v>252</v>
      </c>
      <c r="F35" s="42" t="s">
        <v>270</v>
      </c>
      <c r="G35" s="42" t="s">
        <v>270</v>
      </c>
      <c r="H35" s="42"/>
      <c r="I35" s="42"/>
      <c r="J35" s="42" t="s">
        <v>270</v>
      </c>
      <c r="K35" s="42"/>
      <c r="L35" s="42" t="s">
        <v>256</v>
      </c>
      <c r="M35" s="42"/>
      <c r="N35" s="42" t="s">
        <v>268</v>
      </c>
      <c r="O35" s="42" t="s">
        <v>268</v>
      </c>
      <c r="P35" s="35" t="str">
        <f t="shared" si="0"/>
        <v>ปกติ</v>
      </c>
      <c r="Q35" s="35" t="str">
        <f t="shared" si="4"/>
        <v>ปกติ</v>
      </c>
      <c r="R35" s="35" t="str">
        <f t="shared" si="2"/>
        <v>แนะนำใช้แว่นสายตา</v>
      </c>
      <c r="S35" s="56" t="s">
        <v>8</v>
      </c>
    </row>
    <row r="36" spans="1:19" ht="24" customHeight="1">
      <c r="A36" s="40">
        <v>29</v>
      </c>
      <c r="B36" s="40" t="s">
        <v>108</v>
      </c>
      <c r="C36" s="50" t="s">
        <v>50</v>
      </c>
      <c r="D36" s="51" t="s">
        <v>109</v>
      </c>
      <c r="E36" s="41" t="s">
        <v>276</v>
      </c>
      <c r="F36" s="42"/>
      <c r="G36" s="42"/>
      <c r="H36" s="42"/>
      <c r="I36" s="42"/>
      <c r="J36" s="42" t="s">
        <v>270</v>
      </c>
      <c r="K36" s="42" t="s">
        <v>270</v>
      </c>
      <c r="L36" s="42" t="s">
        <v>256</v>
      </c>
      <c r="M36" s="42" t="s">
        <v>256</v>
      </c>
      <c r="N36" s="42"/>
      <c r="O36" s="42"/>
      <c r="P36" s="35" t="s">
        <v>277</v>
      </c>
      <c r="Q36" s="35" t="str">
        <f t="shared" si="4"/>
        <v>ปกติ</v>
      </c>
      <c r="R36" s="35" t="str">
        <f t="shared" si="2"/>
        <v>แนะนำใช้แว่นสายตา</v>
      </c>
      <c r="S36" s="56" t="s">
        <v>8</v>
      </c>
    </row>
    <row r="37" spans="1:19" ht="24" customHeight="1">
      <c r="A37" s="40">
        <v>30</v>
      </c>
      <c r="B37" s="40" t="s">
        <v>112</v>
      </c>
      <c r="C37" s="50" t="s">
        <v>50</v>
      </c>
      <c r="D37" s="51" t="s">
        <v>113</v>
      </c>
      <c r="E37" s="41" t="s">
        <v>250</v>
      </c>
      <c r="F37" s="42"/>
      <c r="G37" s="42"/>
      <c r="H37" s="42"/>
      <c r="I37" s="42"/>
      <c r="J37" s="42"/>
      <c r="K37" s="42"/>
      <c r="L37" s="42"/>
      <c r="M37" s="42"/>
      <c r="N37" s="42" t="s">
        <v>273</v>
      </c>
      <c r="O37" s="42" t="s">
        <v>273</v>
      </c>
      <c r="P37" s="35" t="s">
        <v>277</v>
      </c>
      <c r="Q37" s="35" t="str">
        <f t="shared" si="4"/>
        <v>ปกติ</v>
      </c>
      <c r="R37" s="35" t="str">
        <f t="shared" si="2"/>
        <v>แนะนำใช้แว่นสายตา</v>
      </c>
      <c r="S37" s="56" t="s">
        <v>8</v>
      </c>
    </row>
    <row r="38" spans="1:19" ht="24" customHeight="1">
      <c r="A38" s="40">
        <v>31</v>
      </c>
      <c r="B38" s="40" t="s">
        <v>114</v>
      </c>
      <c r="C38" s="50" t="s">
        <v>57</v>
      </c>
      <c r="D38" s="51" t="s">
        <v>115</v>
      </c>
      <c r="E38" s="41" t="s">
        <v>278</v>
      </c>
      <c r="F38" s="42" t="s">
        <v>279</v>
      </c>
      <c r="G38" s="42" t="s">
        <v>279</v>
      </c>
      <c r="H38" s="42"/>
      <c r="I38" s="42"/>
      <c r="J38" s="42"/>
      <c r="K38" s="42"/>
      <c r="L38" s="42"/>
      <c r="M38" s="42"/>
      <c r="N38" s="42"/>
      <c r="O38" s="42"/>
      <c r="P38" s="35" t="str">
        <f>IF(E38="สายตายาว-เอียง","ปกติ",IF(E38="ไม่เข้ารับการตรวจ","-",IF(E38="สายตาปกติ","ปกติ",IF(E38="สายตาสั้น","ปกติ",IF(E38="สายตาสั้น-เอียง","ปกติ",IF(E38="สายตาสั้น-ยาวมีอายุ","ปกติ",IF(E38="สายตาสั้น-เอียง-ยาวมีอายุ","ปกติ",IF(E38="สายตาเอียง","ปกติ",IF(E38="สายตาเอียง-ยาวมีอายุ","ปกติ",IF(E38="สายตายาวมีอายุ","ปกติ",IF(E38="สายตายาว-ยาวมีอายุ","ปกติ",IF(E38="สายตายาว-เอียง-ยาวมีอายุ","ปกติ",IF(E38="-","-",IF(E38="สายตายาวมองไกล","ปกติ",IF(E38="พบจักษุแพทย์","ปกติ")))))))))))))))</f>
        <v>ปกติ</v>
      </c>
      <c r="Q38" s="35" t="str">
        <f t="shared" si="4"/>
        <v>ปกติ</v>
      </c>
      <c r="R38" s="35" t="str">
        <f t="shared" si="2"/>
        <v>แนะนำใช้แว่นสายตา</v>
      </c>
      <c r="S38" s="56" t="s">
        <v>8</v>
      </c>
    </row>
    <row r="39" spans="1:19" ht="24" customHeight="1">
      <c r="A39" s="40">
        <v>32</v>
      </c>
      <c r="B39" s="40" t="s">
        <v>116</v>
      </c>
      <c r="C39" s="50" t="s">
        <v>57</v>
      </c>
      <c r="D39" s="51" t="s">
        <v>117</v>
      </c>
      <c r="E39" s="41" t="s">
        <v>13</v>
      </c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35" t="str">
        <f>IF(E39="สายตายาว-เอียง","ปกติ",IF(E39="ไม่เข้ารับการตรวจ","-",IF(E39="สายตาปกติ","ปกติ",IF(E39="สายตาสั้น","ปกติ",IF(E39="สายตาสั้น-เอียง","ปกติ",IF(E39="สายตาสั้น-ยาวมีอายุ","ปกติ",IF(E39="สายตาสั้น-เอียง-ยาวมีอายุ","ปกติ",IF(E39="สายตาเอียง","ปกติ",IF(E39="สายตาเอียง-ยาวมีอายุ","ปกติ",IF(E39="สายตายาวมีอายุ","ปกติ",IF(E39="สายตายาว-ยาวมีอายุ","ปกติ",IF(E39="สายตายาว-เอียง-ยาวมีอายุ","ปกติ",IF(E39="-","-",IF(E39="สายตายาวมองไกล","ปกติ",IF(E39="พบจักษุแพทย์","ปกติ")))))))))))))))</f>
        <v>-</v>
      </c>
      <c r="Q39" s="35" t="str">
        <f t="shared" si="4"/>
        <v>-</v>
      </c>
      <c r="R39" s="35" t="str">
        <f t="shared" si="2"/>
        <v xml:space="preserve"> </v>
      </c>
      <c r="S39" s="56" t="s">
        <v>8</v>
      </c>
    </row>
    <row r="40" spans="1:19" ht="24" customHeight="1">
      <c r="A40" s="40">
        <v>33</v>
      </c>
      <c r="B40" s="40" t="s">
        <v>118</v>
      </c>
      <c r="C40" s="50" t="s">
        <v>50</v>
      </c>
      <c r="D40" s="51" t="s">
        <v>119</v>
      </c>
      <c r="E40" s="41" t="s">
        <v>250</v>
      </c>
      <c r="F40" s="42"/>
      <c r="G40" s="42"/>
      <c r="H40" s="42"/>
      <c r="I40" s="42"/>
      <c r="J40" s="42"/>
      <c r="K40" s="42"/>
      <c r="L40" s="42"/>
      <c r="M40" s="42"/>
      <c r="N40" s="42" t="s">
        <v>258</v>
      </c>
      <c r="O40" s="42" t="s">
        <v>258</v>
      </c>
      <c r="P40" s="35" t="s">
        <v>277</v>
      </c>
      <c r="Q40" s="35" t="str">
        <f t="shared" si="4"/>
        <v>ปกติ</v>
      </c>
      <c r="R40" s="35" t="str">
        <f t="shared" si="2"/>
        <v>แนะนำใช้แว่นสายตา</v>
      </c>
      <c r="S40" s="56" t="s">
        <v>8</v>
      </c>
    </row>
    <row r="41" spans="1:19" ht="24" customHeight="1">
      <c r="A41" s="40">
        <v>34</v>
      </c>
      <c r="B41" s="40" t="s">
        <v>120</v>
      </c>
      <c r="C41" s="50" t="s">
        <v>50</v>
      </c>
      <c r="D41" s="51" t="s">
        <v>121</v>
      </c>
      <c r="E41" s="41" t="s">
        <v>13</v>
      </c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35" t="str">
        <f>IF(E41="สายตายาว-เอียง","ปกติ",IF(E41="ไม่เข้ารับการตรวจ","-",IF(E41="สายตาปกติ","ปกติ",IF(E41="สายตาสั้น","ปกติ",IF(E41="สายตาสั้น-เอียง","ปกติ",IF(E41="สายตาสั้น-ยาวมีอายุ","ปกติ",IF(E41="สายตาสั้น-เอียง-ยาวมีอายุ","ปกติ",IF(E41="สายตาเอียง","ปกติ",IF(E41="สายตาเอียง-ยาวมีอายุ","ปกติ",IF(E41="สายตายาวมีอายุ","ปกติ",IF(E41="สายตายาว-ยาวมีอายุ","ปกติ",IF(E41="สายตายาว-เอียง-ยาวมีอายุ","ปกติ",IF(E41="-","-",IF(E41="สายตายาวมองไกล","ปกติ",IF(E41="พบจักษุแพทย์","ปกติ")))))))))))))))</f>
        <v>-</v>
      </c>
      <c r="Q41" s="35" t="str">
        <f t="shared" si="4"/>
        <v>-</v>
      </c>
      <c r="R41" s="35" t="str">
        <f t="shared" si="2"/>
        <v xml:space="preserve"> </v>
      </c>
      <c r="S41" s="56" t="s">
        <v>8</v>
      </c>
    </row>
    <row r="42" spans="1:19" ht="24" customHeight="1">
      <c r="A42" s="40">
        <v>35</v>
      </c>
      <c r="B42" s="40" t="s">
        <v>122</v>
      </c>
      <c r="C42" s="50" t="s">
        <v>57</v>
      </c>
      <c r="D42" s="51" t="s">
        <v>123</v>
      </c>
      <c r="E42" s="41" t="s">
        <v>280</v>
      </c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35" t="str">
        <f>IF(E42="สายตายาว-เอียง","ปกติ",IF(E42="ไม่เข้ารับการตรวจ","-",IF(E42="สายตาปกติ","ปกติ",IF(E42="สายตาสั้น","ปกติ",IF(E42="สายตาสั้น-เอียง","ปกติ",IF(E42="สายตาสั้น-ยาวมีอายุ","ปกติ",IF(E42="สายตาสั้น-เอียง-ยาวมีอายุ","ปกติ",IF(E42="สายตาเอียง","ปกติ",IF(E42="สายตาเอียง-ยาวมีอายุ","ปกติ",IF(E42="สายตายาวมีอายุ","ปกติ",IF(E42="สายตายาว-ยาวมีอายุ","ปกติ",IF(E42="สายตายาว-เอียง-ยาวมีอายุ","ปกติ",IF(E42="-","-",IF(E42="สายตายาวมองไกล","ปกติ",IF(E42="พบจักษุแพทย์","ปกติ")))))))))))))))</f>
        <v>ปกติ</v>
      </c>
      <c r="Q42" s="35" t="str">
        <f t="shared" si="4"/>
        <v>ปกติ</v>
      </c>
      <c r="R42" s="35" t="str">
        <f t="shared" si="2"/>
        <v>ควรตรวจสายตาปีละครั้ง</v>
      </c>
      <c r="S42" s="56" t="s">
        <v>8</v>
      </c>
    </row>
    <row r="43" spans="1:19" ht="24" customHeight="1">
      <c r="A43" s="40">
        <v>36</v>
      </c>
      <c r="B43" s="40" t="s">
        <v>124</v>
      </c>
      <c r="C43" s="50" t="s">
        <v>50</v>
      </c>
      <c r="D43" s="51" t="s">
        <v>125</v>
      </c>
      <c r="E43" s="41" t="s">
        <v>250</v>
      </c>
      <c r="F43" s="42"/>
      <c r="G43" s="42"/>
      <c r="H43" s="42"/>
      <c r="I43" s="42"/>
      <c r="J43" s="42"/>
      <c r="K43" s="42"/>
      <c r="L43" s="42"/>
      <c r="M43" s="42"/>
      <c r="N43" s="42" t="s">
        <v>258</v>
      </c>
      <c r="O43" s="42" t="s">
        <v>258</v>
      </c>
      <c r="P43" s="35" t="s">
        <v>281</v>
      </c>
      <c r="Q43" s="35" t="str">
        <f t="shared" si="4"/>
        <v>ปกติ</v>
      </c>
      <c r="R43" s="35" t="str">
        <f t="shared" si="2"/>
        <v>แนะนำใช้แว่นสายตา</v>
      </c>
      <c r="S43" s="56" t="s">
        <v>8</v>
      </c>
    </row>
    <row r="44" spans="1:19" ht="24" customHeight="1">
      <c r="A44" s="40">
        <v>37</v>
      </c>
      <c r="B44" s="40" t="s">
        <v>130</v>
      </c>
      <c r="C44" s="50" t="s">
        <v>57</v>
      </c>
      <c r="D44" s="51" t="s">
        <v>131</v>
      </c>
      <c r="E44" s="41" t="s">
        <v>280</v>
      </c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35" t="str">
        <f t="shared" ref="P44:P58" si="5">IF(E44="สายตายาว-เอียง","ปกติ",IF(E44="ไม่เข้ารับการตรวจ","-",IF(E44="สายตาปกติ","ปกติ",IF(E44="สายตาสั้น","ปกติ",IF(E44="สายตาสั้น-เอียง","ปกติ",IF(E44="สายตาสั้น-ยาวมีอายุ","ปกติ",IF(E44="สายตาสั้น-เอียง-ยาวมีอายุ","ปกติ",IF(E44="สายตาเอียง","ปกติ",IF(E44="สายตาเอียง-ยาวมีอายุ","ปกติ",IF(E44="สายตายาวมีอายุ","ปกติ",IF(E44="สายตายาว-ยาวมีอายุ","ปกติ",IF(E44="สายตายาว-เอียง-ยาวมีอายุ","ปกติ",IF(E44="-","-",IF(E44="สายตายาวมองไกล","ปกติ",IF(E44="พบจักษุแพทย์","ปกติ")))))))))))))))</f>
        <v>ปกติ</v>
      </c>
      <c r="Q44" s="35" t="str">
        <f t="shared" si="4"/>
        <v>ปกติ</v>
      </c>
      <c r="R44" s="35" t="str">
        <f t="shared" si="2"/>
        <v>ควรตรวจสายตาปีละครั้ง</v>
      </c>
      <c r="S44" s="56" t="s">
        <v>8</v>
      </c>
    </row>
    <row r="45" spans="1:19" ht="24" customHeight="1">
      <c r="A45" s="40">
        <v>38</v>
      </c>
      <c r="B45" s="40" t="s">
        <v>132</v>
      </c>
      <c r="C45" s="50" t="s">
        <v>57</v>
      </c>
      <c r="D45" s="51" t="s">
        <v>133</v>
      </c>
      <c r="E45" s="41" t="s">
        <v>278</v>
      </c>
      <c r="F45" s="42" t="s">
        <v>262</v>
      </c>
      <c r="G45" s="42" t="s">
        <v>262</v>
      </c>
      <c r="H45" s="42"/>
      <c r="I45" s="42"/>
      <c r="J45" s="42"/>
      <c r="K45" s="42"/>
      <c r="L45" s="42"/>
      <c r="M45" s="42"/>
      <c r="N45" s="42"/>
      <c r="O45" s="42"/>
      <c r="P45" s="35" t="str">
        <f t="shared" si="5"/>
        <v>ปกติ</v>
      </c>
      <c r="Q45" s="35" t="str">
        <f t="shared" si="4"/>
        <v>ปกติ</v>
      </c>
      <c r="R45" s="35" t="s">
        <v>282</v>
      </c>
      <c r="S45" s="56" t="s">
        <v>8</v>
      </c>
    </row>
    <row r="46" spans="1:19" ht="24" customHeight="1">
      <c r="A46" s="40">
        <v>39</v>
      </c>
      <c r="B46" s="40" t="s">
        <v>134</v>
      </c>
      <c r="C46" s="50" t="s">
        <v>57</v>
      </c>
      <c r="D46" s="51" t="s">
        <v>135</v>
      </c>
      <c r="E46" s="41" t="s">
        <v>278</v>
      </c>
      <c r="F46" s="42" t="s">
        <v>283</v>
      </c>
      <c r="G46" s="42" t="s">
        <v>284</v>
      </c>
      <c r="H46" s="42"/>
      <c r="I46" s="42"/>
      <c r="J46" s="42"/>
      <c r="K46" s="42"/>
      <c r="L46" s="42"/>
      <c r="M46" s="42"/>
      <c r="N46" s="42"/>
      <c r="O46" s="42"/>
      <c r="P46" s="35" t="str">
        <f t="shared" si="5"/>
        <v>ปกติ</v>
      </c>
      <c r="Q46" s="35" t="str">
        <f t="shared" si="4"/>
        <v>ปกติ</v>
      </c>
      <c r="R46" s="35" t="s">
        <v>282</v>
      </c>
      <c r="S46" s="56" t="s">
        <v>8</v>
      </c>
    </row>
    <row r="47" spans="1:19" ht="24" customHeight="1">
      <c r="A47" s="40">
        <v>40</v>
      </c>
      <c r="B47" s="40" t="s">
        <v>136</v>
      </c>
      <c r="C47" s="50" t="s">
        <v>50</v>
      </c>
      <c r="D47" s="51" t="s">
        <v>137</v>
      </c>
      <c r="E47" s="41" t="s">
        <v>280</v>
      </c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35" t="str">
        <f t="shared" si="5"/>
        <v>ปกติ</v>
      </c>
      <c r="Q47" s="35" t="str">
        <f t="shared" si="4"/>
        <v>ปกติ</v>
      </c>
      <c r="R47" s="35" t="str">
        <f>IF(E47="สายตายาวมองไกล","แนะนำใช้แว่นสายตา",IF(E47="สายตายาว-เอียง","แนะนำใช้แว่นสายตา",IF(E47="พบจักษุแพทย์","ควรพบจักษุแพทย์",IF(E47="ไม่เข้ารับการตรวจ"," ",IF(E47="สายตาปกติ","ควรตรวจสายตาปีละครั้ง",IF(E47="สายตาสั้น","แนะนำใช้แว่นสายตา",IF(E47="สายตาสั้น-เอียง","แนะนำใช้แว่นสายตา",IF(E47="สายตาเอียง","แนะนำใช้แว่นสายตา",IF(E47="สายตายาวมีอายุ","แนะนำใช้แว่นสายตา",IF(E47="สายตายาว-ยาวมีอายุ","แนะนำใช้แว่นสายตา",IF(E47="สายตาสั้น-ยาวมีอายุ","แนะนำใช้แว่นสายตา",IF(E47="สายตาเอียง-ยาวมีอายุ","แนะนำใช้แว่นสายตา",IF(E47="สายตาสั้น-เอียง-ยาวมีอายุ","แนะนำใช้แว่นสายตา",IF(E47="สายตายาว-เอียง-ยาวมีอายุ","แนะนำใช้แว่นสายตา",IF(E47="สายตาสั้น-ยาว-เอียง-ยาวมีอายุ","แนะนำใช้แว่นสายตา",IF(E47="-",""))))))))))))))))</f>
        <v>ควรตรวจสายตาปีละครั้ง</v>
      </c>
      <c r="S47" s="56" t="s">
        <v>8</v>
      </c>
    </row>
    <row r="48" spans="1:19" ht="24" customHeight="1">
      <c r="A48" s="40">
        <v>41</v>
      </c>
      <c r="B48" s="40" t="s">
        <v>138</v>
      </c>
      <c r="C48" s="50" t="s">
        <v>50</v>
      </c>
      <c r="D48" s="51" t="s">
        <v>139</v>
      </c>
      <c r="E48" s="41" t="s">
        <v>250</v>
      </c>
      <c r="F48" s="42"/>
      <c r="G48" s="42"/>
      <c r="H48" s="42"/>
      <c r="I48" s="42"/>
      <c r="J48" s="42"/>
      <c r="K48" s="42"/>
      <c r="L48" s="42"/>
      <c r="M48" s="42"/>
      <c r="N48" s="42" t="s">
        <v>285</v>
      </c>
      <c r="O48" s="42" t="s">
        <v>285</v>
      </c>
      <c r="P48" s="35" t="str">
        <f t="shared" si="5"/>
        <v>ปกติ</v>
      </c>
      <c r="Q48" s="35" t="str">
        <f t="shared" si="4"/>
        <v>ปกติ</v>
      </c>
      <c r="R48" s="35" t="str">
        <f>IF(E48="สายตายาวมองไกล","แนะนำใช้แว่นสายตา",IF(E48="สายตายาว-เอียง","แนะนำใช้แว่นสายตา",IF(E48="พบจักษุแพทย์","ควรพบจักษุแพทย์",IF(E48="ไม่เข้ารับการตรวจ"," ",IF(E48="สายตาปกติ","ควรตรวจสายตาปีละครั้ง",IF(E48="สายตาสั้น","แนะนำใช้แว่นสายตา",IF(E48="สายตาสั้น-เอียง","แนะนำใช้แว่นสายตา",IF(E48="สายตาเอียง","แนะนำใช้แว่นสายตา",IF(E48="สายตายาวมีอายุ","แนะนำใช้แว่นสายตา",IF(E48="สายตายาว-ยาวมีอายุ","แนะนำใช้แว่นสายตา",IF(E48="สายตาสั้น-ยาวมีอายุ","แนะนำใช้แว่นสายตา",IF(E48="สายตาเอียง-ยาวมีอายุ","แนะนำใช้แว่นสายตา",IF(E48="สายตาสั้น-เอียง-ยาวมีอายุ","แนะนำใช้แว่นสายตา",IF(E48="สายตายาว-เอียง-ยาวมีอายุ","แนะนำใช้แว่นสายตา",IF(E48="สายตาสั้น-ยาว-เอียง-ยาวมีอายุ","แนะนำใช้แว่นสายตา",IF(E48="-",""))))))))))))))))</f>
        <v>แนะนำใช้แว่นสายตา</v>
      </c>
      <c r="S48" s="56" t="s">
        <v>8</v>
      </c>
    </row>
    <row r="49" spans="1:19" ht="24" customHeight="1">
      <c r="A49" s="40">
        <v>42</v>
      </c>
      <c r="B49" s="40" t="s">
        <v>144</v>
      </c>
      <c r="C49" s="50" t="s">
        <v>57</v>
      </c>
      <c r="D49" s="51" t="s">
        <v>145</v>
      </c>
      <c r="E49" s="41" t="s">
        <v>276</v>
      </c>
      <c r="F49" s="42"/>
      <c r="G49" s="42"/>
      <c r="H49" s="42"/>
      <c r="I49" s="42"/>
      <c r="J49" s="42" t="s">
        <v>270</v>
      </c>
      <c r="K49" s="42" t="s">
        <v>270</v>
      </c>
      <c r="L49" s="42" t="s">
        <v>256</v>
      </c>
      <c r="M49" s="42" t="s">
        <v>256</v>
      </c>
      <c r="N49" s="42"/>
      <c r="O49" s="42"/>
      <c r="P49" s="35" t="str">
        <f t="shared" si="5"/>
        <v>ปกติ</v>
      </c>
      <c r="Q49" s="35" t="str">
        <f t="shared" si="4"/>
        <v>ปกติ</v>
      </c>
      <c r="R49" s="35" t="str">
        <f>IF(E49="สายตายาวมองไกล","แนะนำใช้แว่นสายตา",IF(E49="สายตายาว-เอียง","แนะนำใช้แว่นสายตา",IF(E49="พบจักษุแพทย์","ควรพบจักษุแพทย์",IF(E49="ไม่เข้ารับการตรวจ"," ",IF(E49="สายตาปกติ","ควรตรวจสายตาปีละครั้ง",IF(E49="สายตาสั้น","แนะนำใช้แว่นสายตา",IF(E49="สายตาสั้น-เอียง","แนะนำใช้แว่นสายตา",IF(E49="สายตาเอียง","แนะนำใช้แว่นสายตา",IF(E49="สายตายาวมีอายุ","แนะนำใช้แว่นสายตา",IF(E49="สายตายาว-ยาวมีอายุ","แนะนำใช้แว่นสายตา",IF(E49="สายตาสั้น-ยาวมีอายุ","แนะนำใช้แว่นสายตา",IF(E49="สายตาเอียง-ยาวมีอายุ","แนะนำใช้แว่นสายตา",IF(E49="สายตาสั้น-เอียง-ยาวมีอายุ","แนะนำใช้แว่นสายตา",IF(E49="สายตายาว-เอียง-ยาวมีอายุ","แนะนำใช้แว่นสายตา",IF(E49="สายตาสั้น-ยาว-เอียง-ยาวมีอายุ","แนะนำใช้แว่นสายตา",IF(E49="-",""))))))))))))))))</f>
        <v>แนะนำใช้แว่นสายตา</v>
      </c>
      <c r="S49" s="56" t="s">
        <v>8</v>
      </c>
    </row>
    <row r="50" spans="1:19" ht="24" customHeight="1">
      <c r="A50" s="40">
        <v>43</v>
      </c>
      <c r="B50" s="40" t="s">
        <v>146</v>
      </c>
      <c r="C50" s="50" t="s">
        <v>50</v>
      </c>
      <c r="D50" s="51" t="s">
        <v>147</v>
      </c>
      <c r="E50" s="41" t="s">
        <v>280</v>
      </c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35" t="str">
        <f t="shared" si="5"/>
        <v>ปกติ</v>
      </c>
      <c r="Q50" s="35" t="str">
        <f t="shared" si="4"/>
        <v>ปกติ</v>
      </c>
      <c r="R50" s="35" t="str">
        <f>IF(E50="สายตายาวมองไกล","แนะนำใช้แว่นสายตา",IF(E50="สายตายาว-เอียง","แนะนำใช้แว่นสายตา",IF(E50="พบจักษุแพทย์","ควรพบจักษุแพทย์",IF(E50="ไม่เข้ารับการตรวจ"," ",IF(E50="สายตาปกติ","ควรตรวจสายตาปีละครั้ง",IF(E50="สายตาสั้น","แนะนำใช้แว่นสายตา",IF(E50="สายตาสั้น-เอียง","แนะนำใช้แว่นสายตา",IF(E50="สายตาเอียง","แนะนำใช้แว่นสายตา",IF(E50="สายตายาวมีอายุ","แนะนำใช้แว่นสายตา",IF(E50="สายตายาว-ยาวมีอายุ","แนะนำใช้แว่นสายตา",IF(E50="สายตาสั้น-ยาวมีอายุ","แนะนำใช้แว่นสายตา",IF(E50="สายตาเอียง-ยาวมีอายุ","แนะนำใช้แว่นสายตา",IF(E50="สายตาสั้น-เอียง-ยาวมีอายุ","แนะนำใช้แว่นสายตา",IF(E50="สายตายาว-เอียง-ยาวมีอายุ","แนะนำใช้แว่นสายตา",IF(E50="สายตาสั้น-ยาว-เอียง-ยาวมีอายุ","แนะนำใช้แว่นสายตา",IF(E50="-",""))))))))))))))))</f>
        <v>ควรตรวจสายตาปีละครั้ง</v>
      </c>
      <c r="S50" s="56" t="s">
        <v>8</v>
      </c>
    </row>
    <row r="51" spans="1:19" ht="24" customHeight="1">
      <c r="A51" s="40">
        <v>44</v>
      </c>
      <c r="B51" s="40" t="s">
        <v>148</v>
      </c>
      <c r="C51" s="50" t="s">
        <v>50</v>
      </c>
      <c r="D51" s="51" t="s">
        <v>149</v>
      </c>
      <c r="E51" s="41" t="s">
        <v>280</v>
      </c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5" t="str">
        <f t="shared" si="5"/>
        <v>ปกติ</v>
      </c>
      <c r="Q51" s="35" t="str">
        <f t="shared" si="4"/>
        <v>ปกติ</v>
      </c>
      <c r="R51" s="35" t="str">
        <f>IF(E51="สายตายาวมองไกล","แนะนำใช้แว่นสายตา",IF(E51="สายตายาว-เอียง","แนะนำใช้แว่นสายตา",IF(E51="พบจักษุแพทย์","ควรพบจักษุแพทย์",IF(E51="ไม่เข้ารับการตรวจ"," ",IF(E51="สายตาปกติ","ควรตรวจสายตาปีละครั้ง",IF(E51="สายตาสั้น","แนะนำใช้แว่นสายตา",IF(E51="สายตาสั้น-เอียง","แนะนำใช้แว่นสายตา",IF(E51="สายตาเอียง","แนะนำใช้แว่นสายตา",IF(E51="สายตายาวมีอายุ","แนะนำใช้แว่นสายตา",IF(E51="สายตายาว-ยาวมีอายุ","แนะนำใช้แว่นสายตา",IF(E51="สายตาสั้น-ยาวมีอายุ","แนะนำใช้แว่นสายตา",IF(E51="สายตาเอียง-ยาวมีอายุ","แนะนำใช้แว่นสายตา",IF(E51="สายตาสั้น-เอียง-ยาวมีอายุ","แนะนำใช้แว่นสายตา",IF(E51="สายตายาว-เอียง-ยาวมีอายุ","แนะนำใช้แว่นสายตา",IF(E51="สายตาสั้น-ยาว-เอียง-ยาวมีอายุ","แนะนำใช้แว่นสายตา",IF(E51="-",""))))))))))))))))</f>
        <v>ควรตรวจสายตาปีละครั้ง</v>
      </c>
      <c r="S51" s="56" t="s">
        <v>8</v>
      </c>
    </row>
    <row r="52" spans="1:19" ht="24" customHeight="1">
      <c r="A52" s="40">
        <v>45</v>
      </c>
      <c r="B52" s="40" t="s">
        <v>152</v>
      </c>
      <c r="C52" s="50" t="s">
        <v>57</v>
      </c>
      <c r="D52" s="51" t="s">
        <v>153</v>
      </c>
      <c r="E52" s="41" t="s">
        <v>278</v>
      </c>
      <c r="F52" s="42" t="s">
        <v>286</v>
      </c>
      <c r="G52" s="42" t="s">
        <v>286</v>
      </c>
      <c r="H52" s="42"/>
      <c r="I52" s="42"/>
      <c r="J52" s="42"/>
      <c r="K52" s="42"/>
      <c r="L52" s="42"/>
      <c r="M52" s="42"/>
      <c r="N52" s="42"/>
      <c r="O52" s="42"/>
      <c r="P52" s="35" t="str">
        <f t="shared" si="5"/>
        <v>ปกติ</v>
      </c>
      <c r="Q52" s="35" t="str">
        <f t="shared" si="4"/>
        <v>ปกติ</v>
      </c>
      <c r="R52" s="35" t="s">
        <v>282</v>
      </c>
      <c r="S52" s="56" t="s">
        <v>8</v>
      </c>
    </row>
    <row r="53" spans="1:19" ht="24" customHeight="1">
      <c r="A53" s="40">
        <v>46</v>
      </c>
      <c r="B53" s="40" t="s">
        <v>156</v>
      </c>
      <c r="C53" s="50" t="s">
        <v>57</v>
      </c>
      <c r="D53" s="51" t="s">
        <v>157</v>
      </c>
      <c r="E53" s="41" t="s">
        <v>13</v>
      </c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35" t="str">
        <f t="shared" si="5"/>
        <v>-</v>
      </c>
      <c r="Q53" s="35" t="str">
        <f t="shared" si="4"/>
        <v>-</v>
      </c>
      <c r="R53" s="35" t="str">
        <f>IF(E53="สายตายาวมองไกล","แนะนำใช้แว่นสายตา",IF(E53="สายตายาว-เอียง","แนะนำใช้แว่นสายตา",IF(E53="พบจักษุแพทย์","ควรพบจักษุแพทย์",IF(E53="ไม่เข้ารับการตรวจ"," ",IF(E53="สายตาปกติ","ควรตรวจสายตาปีละครั้ง",IF(E53="สายตาสั้น","แนะนำใช้แว่นสายตา",IF(E53="สายตาสั้น-เอียง","แนะนำใช้แว่นสายตา",IF(E53="สายตาเอียง","แนะนำใช้แว่นสายตา",IF(E53="สายตายาวมีอายุ","แนะนำใช้แว่นสายตา",IF(E53="สายตายาว-ยาวมีอายุ","แนะนำใช้แว่นสายตา",IF(E53="สายตาสั้น-ยาวมีอายุ","แนะนำใช้แว่นสายตา",IF(E53="สายตาเอียง-ยาวมีอายุ","แนะนำใช้แว่นสายตา",IF(E53="สายตาสั้น-เอียง-ยาวมีอายุ","แนะนำใช้แว่นสายตา",IF(E53="สายตายาว-เอียง-ยาวมีอายุ","แนะนำใช้แว่นสายตา",IF(E53="สายตาสั้น-ยาว-เอียง-ยาวมีอายุ","แนะนำใช้แว่นสายตา",IF(E53="-",""))))))))))))))))</f>
        <v xml:space="preserve"> </v>
      </c>
      <c r="S53" s="56" t="s">
        <v>8</v>
      </c>
    </row>
    <row r="54" spans="1:19" ht="24" customHeight="1">
      <c r="A54" s="40">
        <v>47</v>
      </c>
      <c r="B54" s="40" t="s">
        <v>158</v>
      </c>
      <c r="C54" s="50" t="s">
        <v>57</v>
      </c>
      <c r="D54" s="51" t="s">
        <v>159</v>
      </c>
      <c r="E54" s="41" t="s">
        <v>278</v>
      </c>
      <c r="F54" s="42" t="s">
        <v>270</v>
      </c>
      <c r="G54" s="42" t="s">
        <v>254</v>
      </c>
      <c r="H54" s="42"/>
      <c r="I54" s="42"/>
      <c r="J54" s="42"/>
      <c r="K54" s="42"/>
      <c r="L54" s="42"/>
      <c r="M54" s="42"/>
      <c r="N54" s="42"/>
      <c r="O54" s="42"/>
      <c r="P54" s="35" t="str">
        <f t="shared" si="5"/>
        <v>ปกติ</v>
      </c>
      <c r="Q54" s="35" t="str">
        <f t="shared" si="4"/>
        <v>ปกติ</v>
      </c>
      <c r="R54" s="35" t="str">
        <f>IF(E54="สายตายาวมองไกล","แนะนำใช้แว่นสายตา",IF(E54="สายตายาว-เอียง","แนะนำใช้แว่นสายตา",IF(E54="พบจักษุแพทย์","ควรพบจักษุแพทย์",IF(E54="ไม่เข้ารับการตรวจ"," ",IF(E54="สายตาปกติ","ควรตรวจสายตาปีละครั้ง",IF(E54="สายตาสั้น","แนะนำใช้แว่นสายตา",IF(E54="สายตาสั้น-เอียง","แนะนำใช้แว่นสายตา",IF(E54="สายตาเอียง","แนะนำใช้แว่นสายตา",IF(E54="สายตายาวมีอายุ","แนะนำใช้แว่นสายตา",IF(E54="สายตายาว-ยาวมีอายุ","แนะนำใช้แว่นสายตา",IF(E54="สายตาสั้น-ยาวมีอายุ","แนะนำใช้แว่นสายตา",IF(E54="สายตาเอียง-ยาวมีอายุ","แนะนำใช้แว่นสายตา",IF(E54="สายตาสั้น-เอียง-ยาวมีอายุ","แนะนำใช้แว่นสายตา",IF(E54="สายตายาว-เอียง-ยาวมีอายุ","แนะนำใช้แว่นสายตา",IF(E54="สายตาสั้น-ยาว-เอียง-ยาวมีอายุ","แนะนำใช้แว่นสายตา",IF(E54="-",""))))))))))))))))</f>
        <v>แนะนำใช้แว่นสายตา</v>
      </c>
      <c r="S54" s="56" t="s">
        <v>8</v>
      </c>
    </row>
    <row r="55" spans="1:19" ht="24" customHeight="1">
      <c r="A55" s="40">
        <v>48</v>
      </c>
      <c r="B55" s="40" t="s">
        <v>160</v>
      </c>
      <c r="C55" s="50" t="s">
        <v>57</v>
      </c>
      <c r="D55" s="51" t="s">
        <v>161</v>
      </c>
      <c r="E55" s="41" t="s">
        <v>280</v>
      </c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35" t="str">
        <f t="shared" si="5"/>
        <v>ปกติ</v>
      </c>
      <c r="Q55" s="35" t="str">
        <f t="shared" si="4"/>
        <v>ปกติ</v>
      </c>
      <c r="R55" s="35" t="str">
        <f>IF(E55="สายตายาวมองไกล","แนะนำใช้แว่นสายตา",IF(E55="สายตายาว-เอียง","แนะนำใช้แว่นสายตา",IF(E55="พบจักษุแพทย์","ควรพบจักษุแพทย์",IF(E55="ไม่เข้ารับการตรวจ"," ",IF(E55="สายตาปกติ","ควรตรวจสายตาปีละครั้ง",IF(E55="สายตาสั้น","แนะนำใช้แว่นสายตา",IF(E55="สายตาสั้น-เอียง","แนะนำใช้แว่นสายตา",IF(E55="สายตาเอียง","แนะนำใช้แว่นสายตา",IF(E55="สายตายาวมีอายุ","แนะนำใช้แว่นสายตา",IF(E55="สายตายาว-ยาวมีอายุ","แนะนำใช้แว่นสายตา",IF(E55="สายตาสั้น-ยาวมีอายุ","แนะนำใช้แว่นสายตา",IF(E55="สายตาเอียง-ยาวมีอายุ","แนะนำใช้แว่นสายตา",IF(E55="สายตาสั้น-เอียง-ยาวมีอายุ","แนะนำใช้แว่นสายตา",IF(E55="สายตายาว-เอียง-ยาวมีอายุ","แนะนำใช้แว่นสายตา",IF(E55="สายตาสั้น-ยาว-เอียง-ยาวมีอายุ","แนะนำใช้แว่นสายตา",IF(E55="-",""))))))))))))))))</f>
        <v>ควรตรวจสายตาปีละครั้ง</v>
      </c>
      <c r="S55" s="56" t="s">
        <v>8</v>
      </c>
    </row>
    <row r="56" spans="1:19" ht="24" customHeight="1">
      <c r="A56" s="40">
        <v>49</v>
      </c>
      <c r="B56" s="40" t="s">
        <v>162</v>
      </c>
      <c r="C56" s="50" t="s">
        <v>57</v>
      </c>
      <c r="D56" s="51" t="s">
        <v>163</v>
      </c>
      <c r="E56" s="41" t="s">
        <v>278</v>
      </c>
      <c r="F56" s="42" t="s">
        <v>270</v>
      </c>
      <c r="G56" s="42" t="s">
        <v>270</v>
      </c>
      <c r="H56" s="42"/>
      <c r="I56" s="42"/>
      <c r="J56" s="42"/>
      <c r="K56" s="42"/>
      <c r="L56" s="42"/>
      <c r="M56" s="42"/>
      <c r="N56" s="42"/>
      <c r="O56" s="42"/>
      <c r="P56" s="35" t="str">
        <f t="shared" si="5"/>
        <v>ปกติ</v>
      </c>
      <c r="Q56" s="35" t="str">
        <f t="shared" si="4"/>
        <v>ปกติ</v>
      </c>
      <c r="R56" s="35" t="str">
        <f>IF(E56="สายตายาวมองไกล","แนะนำใช้แว่นสายตา",IF(E56="สายตายาว-เอียง","แนะนำใช้แว่นสายตา",IF(E56="พบจักษุแพทย์","ควรพบจักษุแพทย์",IF(E56="ไม่เข้ารับการตรวจ"," ",IF(E56="สายตาปกติ","ควรตรวจสายตาปีละครั้ง",IF(E56="สายตาสั้น","แนะนำใช้แว่นสายตา",IF(E56="สายตาสั้น-เอียง","แนะนำใช้แว่นสายตา",IF(E56="สายตาเอียง","แนะนำใช้แว่นสายตา",IF(E56="สายตายาวมีอายุ","แนะนำใช้แว่นสายตา",IF(E56="สายตายาว-ยาวมีอายุ","แนะนำใช้แว่นสายตา",IF(E56="สายตาสั้น-ยาวมีอายุ","แนะนำใช้แว่นสายตา",IF(E56="สายตาเอียง-ยาวมีอายุ","แนะนำใช้แว่นสายตา",IF(E56="สายตาสั้น-เอียง-ยาวมีอายุ","แนะนำใช้แว่นสายตา",IF(E56="สายตายาว-เอียง-ยาวมีอายุ","แนะนำใช้แว่นสายตา",IF(E56="สายตาสั้น-ยาว-เอียง-ยาวมีอายุ","แนะนำใช้แว่นสายตา",IF(E56="-",""))))))))))))))))</f>
        <v>แนะนำใช้แว่นสายตา</v>
      </c>
      <c r="S56" s="58" t="s">
        <v>300</v>
      </c>
    </row>
    <row r="57" spans="1:19" ht="24" customHeight="1">
      <c r="A57" s="40">
        <v>50</v>
      </c>
      <c r="B57" s="40" t="s">
        <v>164</v>
      </c>
      <c r="C57" s="50" t="s">
        <v>50</v>
      </c>
      <c r="D57" s="51" t="s">
        <v>165</v>
      </c>
      <c r="E57" s="41" t="s">
        <v>278</v>
      </c>
      <c r="F57" s="42" t="s">
        <v>287</v>
      </c>
      <c r="G57" s="42" t="s">
        <v>287</v>
      </c>
      <c r="H57" s="42"/>
      <c r="I57" s="42"/>
      <c r="J57" s="42"/>
      <c r="K57" s="42"/>
      <c r="L57" s="42"/>
      <c r="M57" s="42"/>
      <c r="N57" s="42"/>
      <c r="O57" s="42"/>
      <c r="P57" s="35" t="str">
        <f t="shared" si="5"/>
        <v>ปกติ</v>
      </c>
      <c r="Q57" s="35" t="str">
        <f t="shared" si="4"/>
        <v>ปกติ</v>
      </c>
      <c r="R57" s="35" t="s">
        <v>282</v>
      </c>
      <c r="S57" s="56" t="s">
        <v>8</v>
      </c>
    </row>
    <row r="58" spans="1:19" ht="24" customHeight="1">
      <c r="A58" s="40">
        <v>51</v>
      </c>
      <c r="B58" s="40" t="s">
        <v>166</v>
      </c>
      <c r="C58" s="50" t="s">
        <v>57</v>
      </c>
      <c r="D58" s="51" t="s">
        <v>167</v>
      </c>
      <c r="E58" s="41" t="s">
        <v>280</v>
      </c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35" t="str">
        <f t="shared" si="5"/>
        <v>ปกติ</v>
      </c>
      <c r="Q58" s="35" t="str">
        <f t="shared" si="4"/>
        <v>ปกติ</v>
      </c>
      <c r="R58" s="35" t="str">
        <f t="shared" ref="R58:R95" si="6">IF(E58="สายตายาวมองไกล","แนะนำใช้แว่นสายตา",IF(E58="สายตายาว-เอียง","แนะนำใช้แว่นสายตา",IF(E58="พบจักษุแพทย์","ควรพบจักษุแพทย์",IF(E58="ไม่เข้ารับการตรวจ"," ",IF(E58="สายตาปกติ","ควรตรวจสายตาปีละครั้ง",IF(E58="สายตาสั้น","แนะนำใช้แว่นสายตา",IF(E58="สายตาสั้น-เอียง","แนะนำใช้แว่นสายตา",IF(E58="สายตาเอียง","แนะนำใช้แว่นสายตา",IF(E58="สายตายาวมีอายุ","แนะนำใช้แว่นสายตา",IF(E58="สายตายาว-ยาวมีอายุ","แนะนำใช้แว่นสายตา",IF(E58="สายตาสั้น-ยาวมีอายุ","แนะนำใช้แว่นสายตา",IF(E58="สายตาเอียง-ยาวมีอายุ","แนะนำใช้แว่นสายตา",IF(E58="สายตาสั้น-เอียง-ยาวมีอายุ","แนะนำใช้แว่นสายตา",IF(E58="สายตายาว-เอียง-ยาวมีอายุ","แนะนำใช้แว่นสายตา",IF(E58="สายตาสั้น-ยาว-เอียง-ยาวมีอายุ","แนะนำใช้แว่นสายตา",IF(E58="-",""))))))))))))))))</f>
        <v>ควรตรวจสายตาปีละครั้ง</v>
      </c>
      <c r="S58" s="56" t="s">
        <v>8</v>
      </c>
    </row>
    <row r="59" spans="1:19" ht="24" customHeight="1">
      <c r="A59" s="40">
        <v>52</v>
      </c>
      <c r="B59" s="40" t="s">
        <v>168</v>
      </c>
      <c r="C59" s="50" t="s">
        <v>57</v>
      </c>
      <c r="D59" s="51" t="s">
        <v>169</v>
      </c>
      <c r="E59" s="41" t="s">
        <v>280</v>
      </c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35" t="s">
        <v>277</v>
      </c>
      <c r="Q59" s="35" t="str">
        <f t="shared" si="4"/>
        <v>ปกติ</v>
      </c>
      <c r="R59" s="35" t="str">
        <f t="shared" si="6"/>
        <v>ควรตรวจสายตาปีละครั้ง</v>
      </c>
      <c r="S59" s="56" t="s">
        <v>8</v>
      </c>
    </row>
    <row r="60" spans="1:19" ht="24" customHeight="1">
      <c r="A60" s="40">
        <v>53</v>
      </c>
      <c r="B60" s="40" t="s">
        <v>170</v>
      </c>
      <c r="C60" s="50" t="s">
        <v>50</v>
      </c>
      <c r="D60" s="51" t="s">
        <v>171</v>
      </c>
      <c r="E60" s="41" t="s">
        <v>278</v>
      </c>
      <c r="F60" s="42" t="s">
        <v>270</v>
      </c>
      <c r="G60" s="42" t="s">
        <v>270</v>
      </c>
      <c r="H60" s="42"/>
      <c r="I60" s="42"/>
      <c r="J60" s="42"/>
      <c r="K60" s="42"/>
      <c r="L60" s="42"/>
      <c r="M60" s="42"/>
      <c r="N60" s="42"/>
      <c r="O60" s="42"/>
      <c r="P60" s="35" t="str">
        <f t="shared" ref="P60:P65" si="7">IF(E60="สายตายาว-เอียง","ปกติ",IF(E60="ไม่เข้ารับการตรวจ","-",IF(E60="สายตาปกติ","ปกติ",IF(E60="สายตาสั้น","ปกติ",IF(E60="สายตาสั้น-เอียง","ปกติ",IF(E60="สายตาสั้น-ยาวมีอายุ","ปกติ",IF(E60="สายตาสั้น-เอียง-ยาวมีอายุ","ปกติ",IF(E60="สายตาเอียง","ปกติ",IF(E60="สายตาเอียง-ยาวมีอายุ","ปกติ",IF(E60="สายตายาวมีอายุ","ปกติ",IF(E60="สายตายาว-ยาวมีอายุ","ปกติ",IF(E60="สายตายาว-เอียง-ยาวมีอายุ","ปกติ",IF(E60="-","-",IF(E60="สายตายาวมองไกล","ปกติ",IF(E60="พบจักษุแพทย์","ปกติ")))))))))))))))</f>
        <v>ปกติ</v>
      </c>
      <c r="Q60" s="35" t="str">
        <f t="shared" ref="Q60:Q95" si="8">IF(E60="สายตายาว-เอียง","ปกติ",IF(E60="ไม่เข้ารับการตรวจ","-",IF(E60="สายตาปกติ","ปกติ",IF(E60="สายตาสั้น","ปกติ",IF(E60="สายตาสั้น-เอียง","ปกติ",IF(E60="สายตาสั้น-ยาวมีอายุ","ปกติ",IF(E60="สายตาสั้น-เอียง-ยาวมีอายุ","ปกติ",IF(E60="สายตาเอียง","ปกติ",IF(E60="สายตาเอียง-ยาวมีอายุ","ปกติ",IF(E60="สายตายาวมีอายุ","ปกติ",IF(E60="สายตายาว-ยาวมีอายุ","ปกติ",IF(E60="สายตายาว-เอียง-ยาวมีอายุ","ปกติ",IF(E60="-","-",IF(E60="สายตายาวมองไกล","ปกติ",IF(E60="พบจักษุแพทย์","ปกติ")))))))))))))))</f>
        <v>ปกติ</v>
      </c>
      <c r="R60" s="35" t="str">
        <f t="shared" si="6"/>
        <v>แนะนำใช้แว่นสายตา</v>
      </c>
      <c r="S60" s="56" t="s">
        <v>8</v>
      </c>
    </row>
    <row r="61" spans="1:19" ht="24" customHeight="1">
      <c r="A61" s="40">
        <v>54</v>
      </c>
      <c r="B61" s="40" t="s">
        <v>172</v>
      </c>
      <c r="C61" s="50" t="s">
        <v>57</v>
      </c>
      <c r="D61" s="51" t="s">
        <v>173</v>
      </c>
      <c r="E61" s="41" t="s">
        <v>13</v>
      </c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35" t="str">
        <f t="shared" si="7"/>
        <v>-</v>
      </c>
      <c r="Q61" s="35" t="str">
        <f t="shared" si="8"/>
        <v>-</v>
      </c>
      <c r="R61" s="35" t="str">
        <f t="shared" si="6"/>
        <v xml:space="preserve"> </v>
      </c>
      <c r="S61" s="58" t="s">
        <v>300</v>
      </c>
    </row>
    <row r="62" spans="1:19" ht="24" customHeight="1">
      <c r="A62" s="40">
        <v>55</v>
      </c>
      <c r="B62" s="40" t="s">
        <v>174</v>
      </c>
      <c r="C62" s="50" t="s">
        <v>50</v>
      </c>
      <c r="D62" s="51" t="s">
        <v>175</v>
      </c>
      <c r="E62" s="41" t="s">
        <v>13</v>
      </c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35" t="str">
        <f t="shared" si="7"/>
        <v>-</v>
      </c>
      <c r="Q62" s="35" t="str">
        <f t="shared" si="8"/>
        <v>-</v>
      </c>
      <c r="R62" s="35" t="str">
        <f t="shared" si="6"/>
        <v xml:space="preserve"> </v>
      </c>
      <c r="S62" s="56" t="s">
        <v>8</v>
      </c>
    </row>
    <row r="63" spans="1:19" ht="24" customHeight="1">
      <c r="A63" s="40">
        <v>56</v>
      </c>
      <c r="B63" s="40" t="s">
        <v>176</v>
      </c>
      <c r="C63" s="50" t="s">
        <v>50</v>
      </c>
      <c r="D63" s="51" t="s">
        <v>177</v>
      </c>
      <c r="E63" s="41" t="s">
        <v>280</v>
      </c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35" t="str">
        <f t="shared" si="7"/>
        <v>ปกติ</v>
      </c>
      <c r="Q63" s="35" t="str">
        <f t="shared" si="8"/>
        <v>ปกติ</v>
      </c>
      <c r="R63" s="35" t="str">
        <f t="shared" si="6"/>
        <v>ควรตรวจสายตาปีละครั้ง</v>
      </c>
      <c r="S63" s="56" t="s">
        <v>8</v>
      </c>
    </row>
    <row r="64" spans="1:19" ht="24" customHeight="1">
      <c r="A64" s="40">
        <v>57</v>
      </c>
      <c r="B64" s="40" t="s">
        <v>178</v>
      </c>
      <c r="C64" s="50" t="s">
        <v>57</v>
      </c>
      <c r="D64" s="51" t="s">
        <v>179</v>
      </c>
      <c r="E64" s="41" t="s">
        <v>13</v>
      </c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35" t="str">
        <f t="shared" si="7"/>
        <v>-</v>
      </c>
      <c r="Q64" s="35" t="str">
        <f t="shared" si="8"/>
        <v>-</v>
      </c>
      <c r="R64" s="35" t="str">
        <f t="shared" si="6"/>
        <v xml:space="preserve"> </v>
      </c>
      <c r="S64" s="58" t="s">
        <v>300</v>
      </c>
    </row>
    <row r="65" spans="1:19" ht="24" customHeight="1">
      <c r="A65" s="40">
        <v>58</v>
      </c>
      <c r="B65" s="40" t="s">
        <v>182</v>
      </c>
      <c r="C65" s="50" t="s">
        <v>57</v>
      </c>
      <c r="D65" s="51" t="s">
        <v>183</v>
      </c>
      <c r="E65" s="41" t="s">
        <v>280</v>
      </c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35" t="str">
        <f t="shared" si="7"/>
        <v>ปกติ</v>
      </c>
      <c r="Q65" s="35" t="str">
        <f t="shared" si="8"/>
        <v>ปกติ</v>
      </c>
      <c r="R65" s="35" t="str">
        <f t="shared" si="6"/>
        <v>ควรตรวจสายตาปีละครั้ง</v>
      </c>
      <c r="S65" s="56" t="s">
        <v>8</v>
      </c>
    </row>
    <row r="66" spans="1:19" ht="24" customHeight="1">
      <c r="A66" s="40">
        <v>59</v>
      </c>
      <c r="B66" s="40" t="s">
        <v>184</v>
      </c>
      <c r="C66" s="50" t="s">
        <v>50</v>
      </c>
      <c r="D66" s="51" t="s">
        <v>185</v>
      </c>
      <c r="E66" s="41" t="s">
        <v>280</v>
      </c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35" t="s">
        <v>277</v>
      </c>
      <c r="Q66" s="35" t="str">
        <f t="shared" si="8"/>
        <v>ปกติ</v>
      </c>
      <c r="R66" s="35" t="str">
        <f t="shared" si="6"/>
        <v>ควรตรวจสายตาปีละครั้ง</v>
      </c>
      <c r="S66" s="56" t="s">
        <v>8</v>
      </c>
    </row>
    <row r="67" spans="1:19" ht="24" customHeight="1">
      <c r="A67" s="40">
        <v>60</v>
      </c>
      <c r="B67" s="40" t="s">
        <v>186</v>
      </c>
      <c r="C67" s="50" t="s">
        <v>57</v>
      </c>
      <c r="D67" s="51" t="s">
        <v>187</v>
      </c>
      <c r="E67" s="41" t="s">
        <v>259</v>
      </c>
      <c r="F67" s="42" t="s">
        <v>287</v>
      </c>
      <c r="G67" s="42" t="s">
        <v>288</v>
      </c>
      <c r="H67" s="42"/>
      <c r="I67" s="42"/>
      <c r="J67" s="42" t="s">
        <v>261</v>
      </c>
      <c r="K67" s="42" t="s">
        <v>262</v>
      </c>
      <c r="L67" s="42" t="s">
        <v>289</v>
      </c>
      <c r="M67" s="42" t="s">
        <v>290</v>
      </c>
      <c r="N67" s="42"/>
      <c r="O67" s="42"/>
      <c r="P67" s="35" t="str">
        <f t="shared" ref="P67:P74" si="9">IF(E67="สายตายาว-เอียง","ปกติ",IF(E67="ไม่เข้ารับการตรวจ","-",IF(E67="สายตาปกติ","ปกติ",IF(E67="สายตาสั้น","ปกติ",IF(E67="สายตาสั้น-เอียง","ปกติ",IF(E67="สายตาสั้น-ยาวมีอายุ","ปกติ",IF(E67="สายตาสั้น-เอียง-ยาวมีอายุ","ปกติ",IF(E67="สายตาเอียง","ปกติ",IF(E67="สายตาเอียง-ยาวมีอายุ","ปกติ",IF(E67="สายตายาวมีอายุ","ปกติ",IF(E67="สายตายาว-ยาวมีอายุ","ปกติ",IF(E67="สายตายาว-เอียง-ยาวมีอายุ","ปกติ",IF(E67="-","-",IF(E67="สายตายาวมองไกล","ปกติ",IF(E67="พบจักษุแพทย์","ปกติ")))))))))))))))</f>
        <v>ปกติ</v>
      </c>
      <c r="Q67" s="35" t="str">
        <f t="shared" si="8"/>
        <v>ปกติ</v>
      </c>
      <c r="R67" s="35" t="str">
        <f t="shared" si="6"/>
        <v>แนะนำใช้แว่นสายตา</v>
      </c>
      <c r="S67" s="56" t="s">
        <v>8</v>
      </c>
    </row>
    <row r="68" spans="1:19" ht="24" customHeight="1">
      <c r="A68" s="40">
        <v>61</v>
      </c>
      <c r="B68" s="40" t="s">
        <v>188</v>
      </c>
      <c r="C68" s="50" t="s">
        <v>57</v>
      </c>
      <c r="D68" s="51" t="s">
        <v>189</v>
      </c>
      <c r="E68" s="41" t="s">
        <v>280</v>
      </c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35" t="str">
        <f t="shared" si="9"/>
        <v>ปกติ</v>
      </c>
      <c r="Q68" s="35" t="str">
        <f t="shared" si="8"/>
        <v>ปกติ</v>
      </c>
      <c r="R68" s="35" t="str">
        <f t="shared" si="6"/>
        <v>ควรตรวจสายตาปีละครั้ง</v>
      </c>
      <c r="S68" s="56" t="s">
        <v>8</v>
      </c>
    </row>
    <row r="69" spans="1:19" ht="24" customHeight="1">
      <c r="A69" s="40">
        <v>62</v>
      </c>
      <c r="B69" s="40" t="s">
        <v>190</v>
      </c>
      <c r="C69" s="50" t="s">
        <v>57</v>
      </c>
      <c r="D69" s="51" t="s">
        <v>191</v>
      </c>
      <c r="E69" s="41" t="s">
        <v>280</v>
      </c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35" t="str">
        <f t="shared" si="9"/>
        <v>ปกติ</v>
      </c>
      <c r="Q69" s="35" t="str">
        <f t="shared" si="8"/>
        <v>ปกติ</v>
      </c>
      <c r="R69" s="35" t="str">
        <f t="shared" si="6"/>
        <v>ควรตรวจสายตาปีละครั้ง</v>
      </c>
      <c r="S69" s="56" t="s">
        <v>8</v>
      </c>
    </row>
    <row r="70" spans="1:19" ht="24" customHeight="1">
      <c r="A70" s="40">
        <v>63</v>
      </c>
      <c r="B70" s="40" t="s">
        <v>192</v>
      </c>
      <c r="C70" s="50" t="s">
        <v>50</v>
      </c>
      <c r="D70" s="51" t="s">
        <v>193</v>
      </c>
      <c r="E70" s="41" t="s">
        <v>280</v>
      </c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35" t="str">
        <f t="shared" si="9"/>
        <v>ปกติ</v>
      </c>
      <c r="Q70" s="35" t="str">
        <f t="shared" si="8"/>
        <v>ปกติ</v>
      </c>
      <c r="R70" s="35" t="str">
        <f t="shared" si="6"/>
        <v>ควรตรวจสายตาปีละครั้ง</v>
      </c>
      <c r="S70" s="56" t="s">
        <v>8</v>
      </c>
    </row>
    <row r="71" spans="1:19" ht="24" customHeight="1">
      <c r="A71" s="40">
        <v>64</v>
      </c>
      <c r="B71" s="40" t="s">
        <v>194</v>
      </c>
      <c r="C71" s="50" t="s">
        <v>57</v>
      </c>
      <c r="D71" s="51" t="s">
        <v>195</v>
      </c>
      <c r="E71" s="41" t="s">
        <v>280</v>
      </c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35" t="str">
        <f t="shared" si="9"/>
        <v>ปกติ</v>
      </c>
      <c r="Q71" s="35" t="str">
        <f t="shared" si="8"/>
        <v>ปกติ</v>
      </c>
      <c r="R71" s="35" t="str">
        <f t="shared" si="6"/>
        <v>ควรตรวจสายตาปีละครั้ง</v>
      </c>
      <c r="S71" s="56" t="s">
        <v>8</v>
      </c>
    </row>
    <row r="72" spans="1:19" ht="24" customHeight="1">
      <c r="A72" s="40">
        <v>65</v>
      </c>
      <c r="B72" s="40" t="s">
        <v>196</v>
      </c>
      <c r="C72" s="50" t="s">
        <v>50</v>
      </c>
      <c r="D72" s="51" t="s">
        <v>197</v>
      </c>
      <c r="E72" s="41" t="s">
        <v>13</v>
      </c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35" t="str">
        <f t="shared" si="9"/>
        <v>-</v>
      </c>
      <c r="Q72" s="35" t="str">
        <f t="shared" si="8"/>
        <v>-</v>
      </c>
      <c r="R72" s="35" t="str">
        <f t="shared" si="6"/>
        <v xml:space="preserve"> </v>
      </c>
      <c r="S72" s="56" t="s">
        <v>8</v>
      </c>
    </row>
    <row r="73" spans="1:19" ht="24" customHeight="1">
      <c r="A73" s="40">
        <v>66</v>
      </c>
      <c r="B73" s="40" t="s">
        <v>198</v>
      </c>
      <c r="C73" s="50" t="s">
        <v>50</v>
      </c>
      <c r="D73" s="51" t="s">
        <v>199</v>
      </c>
      <c r="E73" s="41" t="s">
        <v>278</v>
      </c>
      <c r="F73" s="42" t="s">
        <v>255</v>
      </c>
      <c r="G73" s="42" t="s">
        <v>255</v>
      </c>
      <c r="H73" s="42"/>
      <c r="I73" s="42"/>
      <c r="J73" s="42"/>
      <c r="K73" s="42"/>
      <c r="L73" s="42"/>
      <c r="M73" s="42"/>
      <c r="N73" s="42"/>
      <c r="O73" s="42"/>
      <c r="P73" s="35" t="str">
        <f t="shared" si="9"/>
        <v>ปกติ</v>
      </c>
      <c r="Q73" s="35" t="str">
        <f t="shared" si="8"/>
        <v>ปกติ</v>
      </c>
      <c r="R73" s="35" t="str">
        <f t="shared" si="6"/>
        <v>แนะนำใช้แว่นสายตา</v>
      </c>
      <c r="S73" s="56" t="s">
        <v>8</v>
      </c>
    </row>
    <row r="74" spans="1:19" ht="24" customHeight="1">
      <c r="A74" s="40">
        <v>67</v>
      </c>
      <c r="B74" s="40" t="s">
        <v>200</v>
      </c>
      <c r="C74" s="50" t="s">
        <v>57</v>
      </c>
      <c r="D74" s="51" t="s">
        <v>201</v>
      </c>
      <c r="E74" s="41" t="s">
        <v>280</v>
      </c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35" t="str">
        <f t="shared" si="9"/>
        <v>ปกติ</v>
      </c>
      <c r="Q74" s="35" t="str">
        <f t="shared" si="8"/>
        <v>ปกติ</v>
      </c>
      <c r="R74" s="35" t="str">
        <f t="shared" si="6"/>
        <v>ควรตรวจสายตาปีละครั้ง</v>
      </c>
      <c r="S74" s="56" t="s">
        <v>8</v>
      </c>
    </row>
    <row r="75" spans="1:19" ht="24" customHeight="1">
      <c r="A75" s="40">
        <v>68</v>
      </c>
      <c r="B75" s="40" t="s">
        <v>202</v>
      </c>
      <c r="C75" s="50" t="s">
        <v>50</v>
      </c>
      <c r="D75" s="51" t="s">
        <v>203</v>
      </c>
      <c r="E75" s="41" t="s">
        <v>280</v>
      </c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35" t="s">
        <v>277</v>
      </c>
      <c r="Q75" s="35" t="str">
        <f t="shared" si="8"/>
        <v>ปกติ</v>
      </c>
      <c r="R75" s="35" t="str">
        <f t="shared" si="6"/>
        <v>ควรตรวจสายตาปีละครั้ง</v>
      </c>
      <c r="S75" s="56" t="s">
        <v>8</v>
      </c>
    </row>
    <row r="76" spans="1:19" ht="24" customHeight="1">
      <c r="A76" s="40">
        <v>69</v>
      </c>
      <c r="B76" s="40" t="s">
        <v>204</v>
      </c>
      <c r="C76" s="50" t="s">
        <v>50</v>
      </c>
      <c r="D76" s="51" t="s">
        <v>205</v>
      </c>
      <c r="E76" s="41" t="s">
        <v>280</v>
      </c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35" t="s">
        <v>277</v>
      </c>
      <c r="Q76" s="35" t="str">
        <f t="shared" si="8"/>
        <v>ปกติ</v>
      </c>
      <c r="R76" s="35" t="str">
        <f t="shared" si="6"/>
        <v>ควรตรวจสายตาปีละครั้ง</v>
      </c>
      <c r="S76" s="56" t="s">
        <v>8</v>
      </c>
    </row>
    <row r="77" spans="1:19" ht="24" customHeight="1">
      <c r="A77" s="40">
        <v>70</v>
      </c>
      <c r="B77" s="40" t="s">
        <v>206</v>
      </c>
      <c r="C77" s="50" t="s">
        <v>50</v>
      </c>
      <c r="D77" s="51" t="s">
        <v>207</v>
      </c>
      <c r="E77" s="41" t="s">
        <v>280</v>
      </c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35" t="str">
        <f>IF(E77="สายตายาว-เอียง","ปกติ",IF(E77="ไม่เข้ารับการตรวจ","-",IF(E77="สายตาปกติ","ปกติ",IF(E77="สายตาสั้น","ปกติ",IF(E77="สายตาสั้น-เอียง","ปกติ",IF(E77="สายตาสั้น-ยาวมีอายุ","ปกติ",IF(E77="สายตาสั้น-เอียง-ยาวมีอายุ","ปกติ",IF(E77="สายตาเอียง","ปกติ",IF(E77="สายตาเอียง-ยาวมีอายุ","ปกติ",IF(E77="สายตายาวมีอายุ","ปกติ",IF(E77="สายตายาว-ยาวมีอายุ","ปกติ",IF(E77="สายตายาว-เอียง-ยาวมีอายุ","ปกติ",IF(E77="-","-",IF(E77="สายตายาวมองไกล","ปกติ",IF(E77="พบจักษุแพทย์","ปกติ")))))))))))))))</f>
        <v>ปกติ</v>
      </c>
      <c r="Q77" s="35" t="str">
        <f t="shared" si="8"/>
        <v>ปกติ</v>
      </c>
      <c r="R77" s="35" t="str">
        <f t="shared" si="6"/>
        <v>ควรตรวจสายตาปีละครั้ง</v>
      </c>
      <c r="S77" s="56" t="s">
        <v>8</v>
      </c>
    </row>
    <row r="78" spans="1:19" ht="24" customHeight="1">
      <c r="A78" s="40">
        <v>71</v>
      </c>
      <c r="B78" s="40" t="s">
        <v>208</v>
      </c>
      <c r="C78" s="50" t="s">
        <v>57</v>
      </c>
      <c r="D78" s="51" t="s">
        <v>209</v>
      </c>
      <c r="E78" s="41" t="s">
        <v>278</v>
      </c>
      <c r="F78" s="42" t="s">
        <v>255</v>
      </c>
      <c r="G78" s="42" t="s">
        <v>255</v>
      </c>
      <c r="H78" s="42"/>
      <c r="I78" s="42"/>
      <c r="J78" s="42"/>
      <c r="K78" s="42"/>
      <c r="L78" s="42"/>
      <c r="M78" s="42"/>
      <c r="N78" s="42"/>
      <c r="O78" s="42"/>
      <c r="P78" s="35" t="str">
        <f>IF(E78="สายตายาว-เอียง","ปกติ",IF(E78="ไม่เข้ารับการตรวจ","-",IF(E78="สายตาปกติ","ปกติ",IF(E78="สายตาสั้น","ปกติ",IF(E78="สายตาสั้น-เอียง","ปกติ",IF(E78="สายตาสั้น-ยาวมีอายุ","ปกติ",IF(E78="สายตาสั้น-เอียง-ยาวมีอายุ","ปกติ",IF(E78="สายตาเอียง","ปกติ",IF(E78="สายตาเอียง-ยาวมีอายุ","ปกติ",IF(E78="สายตายาวมีอายุ","ปกติ",IF(E78="สายตายาว-ยาวมีอายุ","ปกติ",IF(E78="สายตายาว-เอียง-ยาวมีอายุ","ปกติ",IF(E78="-","-",IF(E78="สายตายาวมองไกล","ปกติ",IF(E78="พบจักษุแพทย์","ปกติ")))))))))))))))</f>
        <v>ปกติ</v>
      </c>
      <c r="Q78" s="35" t="str">
        <f t="shared" si="8"/>
        <v>ปกติ</v>
      </c>
      <c r="R78" s="35" t="str">
        <f t="shared" si="6"/>
        <v>แนะนำใช้แว่นสายตา</v>
      </c>
      <c r="S78" s="56" t="s">
        <v>8</v>
      </c>
    </row>
    <row r="79" spans="1:19" ht="24" customHeight="1">
      <c r="A79" s="40">
        <v>72</v>
      </c>
      <c r="B79" s="40" t="s">
        <v>210</v>
      </c>
      <c r="C79" s="50" t="s">
        <v>57</v>
      </c>
      <c r="D79" s="51" t="s">
        <v>211</v>
      </c>
      <c r="E79" s="41" t="s">
        <v>259</v>
      </c>
      <c r="F79" s="42" t="s">
        <v>253</v>
      </c>
      <c r="G79" s="42" t="s">
        <v>291</v>
      </c>
      <c r="H79" s="42"/>
      <c r="I79" s="42"/>
      <c r="J79" s="42" t="s">
        <v>261</v>
      </c>
      <c r="K79" s="42" t="s">
        <v>270</v>
      </c>
      <c r="L79" s="42" t="s">
        <v>292</v>
      </c>
      <c r="M79" s="42" t="s">
        <v>293</v>
      </c>
      <c r="N79" s="42"/>
      <c r="O79" s="42"/>
      <c r="P79" s="35" t="str">
        <f>IF(E79="สายตายาว-เอียง","ปกติ",IF(E79="ไม่เข้ารับการตรวจ","-",IF(E79="สายตาปกติ","ปกติ",IF(E79="สายตาสั้น","ปกติ",IF(E79="สายตาสั้น-เอียง","ปกติ",IF(E79="สายตาสั้น-ยาวมีอายุ","ปกติ",IF(E79="สายตาสั้น-เอียง-ยาวมีอายุ","ปกติ",IF(E79="สายตาเอียง","ปกติ",IF(E79="สายตาเอียง-ยาวมีอายุ","ปกติ",IF(E79="สายตายาวมีอายุ","ปกติ",IF(E79="สายตายาว-ยาวมีอายุ","ปกติ",IF(E79="สายตายาว-เอียง-ยาวมีอายุ","ปกติ",IF(E79="-","-",IF(E79="สายตายาวมองไกล","ปกติ",IF(E79="พบจักษุแพทย์","ปกติ")))))))))))))))</f>
        <v>ปกติ</v>
      </c>
      <c r="Q79" s="35" t="str">
        <f t="shared" si="8"/>
        <v>ปกติ</v>
      </c>
      <c r="R79" s="35" t="str">
        <f t="shared" si="6"/>
        <v>แนะนำใช้แว่นสายตา</v>
      </c>
      <c r="S79" s="56" t="s">
        <v>8</v>
      </c>
    </row>
    <row r="80" spans="1:19" ht="24" customHeight="1">
      <c r="A80" s="40">
        <v>73</v>
      </c>
      <c r="B80" s="40" t="s">
        <v>216</v>
      </c>
      <c r="C80" s="50" t="s">
        <v>50</v>
      </c>
      <c r="D80" s="51" t="s">
        <v>217</v>
      </c>
      <c r="E80" s="41" t="s">
        <v>13</v>
      </c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35" t="str">
        <f>IF(E80="สายตายาว-เอียง","ปกติ",IF(E80="ไม่เข้ารับการตรวจ","-",IF(E80="สายตาปกติ","ปกติ",IF(E80="สายตาสั้น","ปกติ",IF(E80="สายตาสั้น-เอียง","ปกติ",IF(E80="สายตาสั้น-ยาวมีอายุ","ปกติ",IF(E80="สายตาสั้น-เอียง-ยาวมีอายุ","ปกติ",IF(E80="สายตาเอียง","ปกติ",IF(E80="สายตาเอียง-ยาวมีอายุ","ปกติ",IF(E80="สายตายาวมีอายุ","ปกติ",IF(E80="สายตายาว-ยาวมีอายุ","ปกติ",IF(E80="สายตายาว-เอียง-ยาวมีอายุ","ปกติ",IF(E80="-","-",IF(E80="สายตายาวมองไกล","ปกติ",IF(E80="พบจักษุแพทย์","ปกติ")))))))))))))))</f>
        <v>-</v>
      </c>
      <c r="Q80" s="35" t="str">
        <f t="shared" si="8"/>
        <v>-</v>
      </c>
      <c r="R80" s="35" t="str">
        <f t="shared" si="6"/>
        <v xml:space="preserve"> </v>
      </c>
      <c r="S80" s="56" t="s">
        <v>8</v>
      </c>
    </row>
    <row r="81" spans="1:19" ht="24" customHeight="1">
      <c r="A81" s="40">
        <v>74</v>
      </c>
      <c r="B81" s="40" t="s">
        <v>218</v>
      </c>
      <c r="C81" s="50" t="s">
        <v>50</v>
      </c>
      <c r="D81" s="51" t="s">
        <v>219</v>
      </c>
      <c r="E81" s="41" t="s">
        <v>250</v>
      </c>
      <c r="F81" s="42"/>
      <c r="G81" s="42"/>
      <c r="H81" s="42"/>
      <c r="I81" s="42"/>
      <c r="J81" s="42"/>
      <c r="K81" s="42"/>
      <c r="L81" s="42"/>
      <c r="M81" s="42"/>
      <c r="N81" s="42" t="s">
        <v>251</v>
      </c>
      <c r="O81" s="42" t="s">
        <v>251</v>
      </c>
      <c r="P81" s="35" t="str">
        <f>IF(E81="สายตายาว-เอียง","ปกติ",IF(E81="ไม่เข้ารับการตรวจ","-",IF(E81="สายตาปกติ","ปกติ",IF(E81="สายตาสั้น","ปกติ",IF(E81="สายตาสั้น-เอียง","ปกติ",IF(E81="สายตาสั้น-ยาวมีอายุ","ปกติ",IF(E81="สายตาสั้น-เอียง-ยาวมีอายุ","ปกติ",IF(E81="สายตาเอียง","ปกติ",IF(E81="สายตาเอียง-ยาวมีอายุ","ปกติ",IF(E81="สายตายาวมีอายุ","ปกติ",IF(E81="สายตายาว-ยาวมีอายุ","ปกติ",IF(E81="สายตายาว-เอียง-ยาวมีอายุ","ปกติ",IF(E81="-","-",IF(E81="สายตายาวมองไกล","ปกติ",IF(E81="พบจักษุแพทย์","ปกติ")))))))))))))))</f>
        <v>ปกติ</v>
      </c>
      <c r="Q81" s="35" t="str">
        <f t="shared" si="8"/>
        <v>ปกติ</v>
      </c>
      <c r="R81" s="35" t="str">
        <f t="shared" si="6"/>
        <v>แนะนำใช้แว่นสายตา</v>
      </c>
      <c r="S81" s="56" t="s">
        <v>8</v>
      </c>
    </row>
    <row r="82" spans="1:19" ht="24" customHeight="1">
      <c r="A82" s="40">
        <v>75</v>
      </c>
      <c r="B82" s="40" t="s">
        <v>220</v>
      </c>
      <c r="C82" s="50" t="s">
        <v>50</v>
      </c>
      <c r="D82" s="51" t="s">
        <v>221</v>
      </c>
      <c r="E82" s="41" t="s">
        <v>250</v>
      </c>
      <c r="F82" s="42"/>
      <c r="G82" s="42"/>
      <c r="H82" s="42"/>
      <c r="I82" s="42"/>
      <c r="J82" s="42"/>
      <c r="K82" s="42"/>
      <c r="L82" s="42"/>
      <c r="M82" s="42"/>
      <c r="N82" s="42" t="s">
        <v>258</v>
      </c>
      <c r="O82" s="42" t="s">
        <v>258</v>
      </c>
      <c r="P82" s="35" t="s">
        <v>277</v>
      </c>
      <c r="Q82" s="35" t="str">
        <f t="shared" si="8"/>
        <v>ปกติ</v>
      </c>
      <c r="R82" s="35" t="str">
        <f t="shared" si="6"/>
        <v>แนะนำใช้แว่นสายตา</v>
      </c>
      <c r="S82" s="56" t="s">
        <v>8</v>
      </c>
    </row>
    <row r="83" spans="1:19" ht="24" customHeight="1">
      <c r="A83" s="40">
        <v>76</v>
      </c>
      <c r="B83" s="40" t="s">
        <v>222</v>
      </c>
      <c r="C83" s="50" t="s">
        <v>50</v>
      </c>
      <c r="D83" s="51" t="s">
        <v>223</v>
      </c>
      <c r="E83" s="41" t="s">
        <v>250</v>
      </c>
      <c r="F83" s="42"/>
      <c r="G83" s="42"/>
      <c r="H83" s="42"/>
      <c r="I83" s="42"/>
      <c r="J83" s="42"/>
      <c r="K83" s="42"/>
      <c r="L83" s="42"/>
      <c r="M83" s="42"/>
      <c r="N83" s="42" t="s">
        <v>257</v>
      </c>
      <c r="O83" s="42" t="s">
        <v>257</v>
      </c>
      <c r="P83" s="35" t="str">
        <f>IF(E83="สายตายาว-เอียง","ปกติ",IF(E83="ไม่เข้ารับการตรวจ","-",IF(E83="สายตาปกติ","ปกติ",IF(E83="สายตาสั้น","ปกติ",IF(E83="สายตาสั้น-เอียง","ปกติ",IF(E83="สายตาสั้น-ยาวมีอายุ","ปกติ",IF(E83="สายตาสั้น-เอียง-ยาวมีอายุ","ปกติ",IF(E83="สายตาเอียง","ปกติ",IF(E83="สายตาเอียง-ยาวมีอายุ","ปกติ",IF(E83="สายตายาวมีอายุ","ปกติ",IF(E83="สายตายาว-ยาวมีอายุ","ปกติ",IF(E83="สายตายาว-เอียง-ยาวมีอายุ","ปกติ",IF(E83="-","-",IF(E83="สายตายาวมองไกล","ปกติ",IF(E83="พบจักษุแพทย์","ปกติ")))))))))))))))</f>
        <v>ปกติ</v>
      </c>
      <c r="Q83" s="35" t="str">
        <f t="shared" si="8"/>
        <v>ปกติ</v>
      </c>
      <c r="R83" s="35" t="str">
        <f t="shared" si="6"/>
        <v>แนะนำใช้แว่นสายตา</v>
      </c>
      <c r="S83" s="56" t="s">
        <v>8</v>
      </c>
    </row>
    <row r="84" spans="1:19" ht="24" customHeight="1">
      <c r="A84" s="40">
        <v>77</v>
      </c>
      <c r="B84" s="40" t="s">
        <v>224</v>
      </c>
      <c r="C84" s="50" t="s">
        <v>50</v>
      </c>
      <c r="D84" s="51" t="s">
        <v>225</v>
      </c>
      <c r="E84" s="41" t="s">
        <v>294</v>
      </c>
      <c r="F84" s="42" t="s">
        <v>295</v>
      </c>
      <c r="G84" s="42" t="s">
        <v>295</v>
      </c>
      <c r="H84" s="42"/>
      <c r="I84" s="42"/>
      <c r="J84" s="42"/>
      <c r="K84" s="42"/>
      <c r="L84" s="42"/>
      <c r="M84" s="42"/>
      <c r="N84" s="42" t="s">
        <v>251</v>
      </c>
      <c r="O84" s="42" t="s">
        <v>251</v>
      </c>
      <c r="P84" s="35" t="s">
        <v>277</v>
      </c>
      <c r="Q84" s="35" t="str">
        <f t="shared" si="8"/>
        <v>ปกติ</v>
      </c>
      <c r="R84" s="35" t="str">
        <f t="shared" si="6"/>
        <v>แนะนำใช้แว่นสายตา</v>
      </c>
      <c r="S84" s="56" t="s">
        <v>8</v>
      </c>
    </row>
    <row r="85" spans="1:19" ht="24" customHeight="1">
      <c r="A85" s="40">
        <v>78</v>
      </c>
      <c r="B85" s="40" t="s">
        <v>226</v>
      </c>
      <c r="C85" s="50" t="s">
        <v>50</v>
      </c>
      <c r="D85" s="51" t="s">
        <v>227</v>
      </c>
      <c r="E85" s="41" t="s">
        <v>250</v>
      </c>
      <c r="F85" s="42"/>
      <c r="G85" s="42"/>
      <c r="H85" s="42"/>
      <c r="I85" s="42"/>
      <c r="J85" s="42"/>
      <c r="K85" s="42"/>
      <c r="L85" s="42"/>
      <c r="M85" s="42"/>
      <c r="N85" s="42" t="s">
        <v>273</v>
      </c>
      <c r="O85" s="42" t="s">
        <v>273</v>
      </c>
      <c r="P85" s="35" t="str">
        <f t="shared" ref="P85:P95" si="10">IF(E85="สายตายาว-เอียง","ปกติ",IF(E85="ไม่เข้ารับการตรวจ","-",IF(E85="สายตาปกติ","ปกติ",IF(E85="สายตาสั้น","ปกติ",IF(E85="สายตาสั้น-เอียง","ปกติ",IF(E85="สายตาสั้น-ยาวมีอายุ","ปกติ",IF(E85="สายตาสั้น-เอียง-ยาวมีอายุ","ปกติ",IF(E85="สายตาเอียง","ปกติ",IF(E85="สายตาเอียง-ยาวมีอายุ","ปกติ",IF(E85="สายตายาวมีอายุ","ปกติ",IF(E85="สายตายาว-ยาวมีอายุ","ปกติ",IF(E85="สายตายาว-เอียง-ยาวมีอายุ","ปกติ",IF(E85="-","-",IF(E85="สายตายาวมองไกล","ปกติ",IF(E85="พบจักษุแพทย์","ปกติ")))))))))))))))</f>
        <v>ปกติ</v>
      </c>
      <c r="Q85" s="35" t="str">
        <f t="shared" si="8"/>
        <v>ปกติ</v>
      </c>
      <c r="R85" s="35" t="str">
        <f t="shared" si="6"/>
        <v>แนะนำใช้แว่นสายตา</v>
      </c>
      <c r="S85" s="56" t="s">
        <v>8</v>
      </c>
    </row>
    <row r="86" spans="1:19" ht="24" customHeight="1">
      <c r="A86" s="40">
        <v>79</v>
      </c>
      <c r="B86" s="40" t="s">
        <v>228</v>
      </c>
      <c r="C86" s="50" t="s">
        <v>57</v>
      </c>
      <c r="D86" s="51" t="s">
        <v>229</v>
      </c>
      <c r="E86" s="41" t="s">
        <v>13</v>
      </c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35" t="str">
        <f t="shared" si="10"/>
        <v>-</v>
      </c>
      <c r="Q86" s="35" t="str">
        <f t="shared" si="8"/>
        <v>-</v>
      </c>
      <c r="R86" s="35" t="str">
        <f t="shared" si="6"/>
        <v xml:space="preserve"> </v>
      </c>
      <c r="S86" s="56" t="s">
        <v>8</v>
      </c>
    </row>
    <row r="87" spans="1:19" ht="24" customHeight="1">
      <c r="A87" s="40">
        <v>80</v>
      </c>
      <c r="B87" s="40" t="s">
        <v>230</v>
      </c>
      <c r="C87" s="50" t="s">
        <v>57</v>
      </c>
      <c r="D87" s="51" t="s">
        <v>231</v>
      </c>
      <c r="E87" s="41" t="s">
        <v>13</v>
      </c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35" t="str">
        <f t="shared" si="10"/>
        <v>-</v>
      </c>
      <c r="Q87" s="35" t="str">
        <f t="shared" si="8"/>
        <v>-</v>
      </c>
      <c r="R87" s="35" t="str">
        <f t="shared" si="6"/>
        <v xml:space="preserve"> </v>
      </c>
      <c r="S87" s="58" t="s">
        <v>300</v>
      </c>
    </row>
    <row r="88" spans="1:19" ht="24" customHeight="1">
      <c r="A88" s="40">
        <v>81</v>
      </c>
      <c r="B88" s="40" t="s">
        <v>232</v>
      </c>
      <c r="C88" s="50" t="s">
        <v>57</v>
      </c>
      <c r="D88" s="51" t="s">
        <v>233</v>
      </c>
      <c r="E88" s="41" t="s">
        <v>250</v>
      </c>
      <c r="F88" s="42"/>
      <c r="G88" s="42"/>
      <c r="H88" s="42"/>
      <c r="I88" s="42"/>
      <c r="J88" s="42"/>
      <c r="K88" s="42"/>
      <c r="L88" s="42"/>
      <c r="M88" s="42"/>
      <c r="N88" s="42" t="s">
        <v>296</v>
      </c>
      <c r="O88" s="42" t="s">
        <v>296</v>
      </c>
      <c r="P88" s="35" t="str">
        <f t="shared" si="10"/>
        <v>ปกติ</v>
      </c>
      <c r="Q88" s="35" t="str">
        <f t="shared" si="8"/>
        <v>ปกติ</v>
      </c>
      <c r="R88" s="35" t="str">
        <f t="shared" si="6"/>
        <v>แนะนำใช้แว่นสายตา</v>
      </c>
      <c r="S88" s="56" t="s">
        <v>8</v>
      </c>
    </row>
    <row r="89" spans="1:19" ht="24" customHeight="1">
      <c r="A89" s="40">
        <v>82</v>
      </c>
      <c r="B89" s="40" t="s">
        <v>234</v>
      </c>
      <c r="C89" s="50" t="s">
        <v>50</v>
      </c>
      <c r="D89" s="51" t="s">
        <v>235</v>
      </c>
      <c r="E89" s="41" t="s">
        <v>280</v>
      </c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35" t="str">
        <f t="shared" si="10"/>
        <v>ปกติ</v>
      </c>
      <c r="Q89" s="35" t="str">
        <f t="shared" si="8"/>
        <v>ปกติ</v>
      </c>
      <c r="R89" s="35" t="str">
        <f t="shared" si="6"/>
        <v>ควรตรวจสายตาปีละครั้ง</v>
      </c>
      <c r="S89" s="56" t="s">
        <v>8</v>
      </c>
    </row>
    <row r="90" spans="1:19" ht="24" customHeight="1">
      <c r="A90" s="40">
        <v>83</v>
      </c>
      <c r="B90" s="40" t="s">
        <v>236</v>
      </c>
      <c r="C90" s="50" t="s">
        <v>50</v>
      </c>
      <c r="D90" s="51" t="s">
        <v>237</v>
      </c>
      <c r="E90" s="41" t="s">
        <v>276</v>
      </c>
      <c r="F90" s="42"/>
      <c r="G90" s="42"/>
      <c r="H90" s="42"/>
      <c r="I90" s="42"/>
      <c r="J90" s="42" t="s">
        <v>270</v>
      </c>
      <c r="K90" s="42" t="s">
        <v>270</v>
      </c>
      <c r="L90" s="42" t="s">
        <v>256</v>
      </c>
      <c r="M90" s="42" t="s">
        <v>256</v>
      </c>
      <c r="N90" s="42"/>
      <c r="O90" s="42"/>
      <c r="P90" s="35" t="str">
        <f t="shared" si="10"/>
        <v>ปกติ</v>
      </c>
      <c r="Q90" s="35" t="str">
        <f t="shared" si="8"/>
        <v>ปกติ</v>
      </c>
      <c r="R90" s="35" t="str">
        <f t="shared" si="6"/>
        <v>แนะนำใช้แว่นสายตา</v>
      </c>
      <c r="S90" s="56" t="s">
        <v>8</v>
      </c>
    </row>
    <row r="91" spans="1:19" ht="24" customHeight="1">
      <c r="A91" s="40">
        <v>84</v>
      </c>
      <c r="B91" s="40" t="s">
        <v>238</v>
      </c>
      <c r="C91" s="50" t="s">
        <v>57</v>
      </c>
      <c r="D91" s="51" t="s">
        <v>239</v>
      </c>
      <c r="E91" s="41" t="s">
        <v>13</v>
      </c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35" t="str">
        <f t="shared" si="10"/>
        <v>-</v>
      </c>
      <c r="Q91" s="35" t="str">
        <f t="shared" si="8"/>
        <v>-</v>
      </c>
      <c r="R91" s="35" t="str">
        <f t="shared" si="6"/>
        <v xml:space="preserve"> </v>
      </c>
      <c r="S91" s="58" t="s">
        <v>300</v>
      </c>
    </row>
    <row r="92" spans="1:19" ht="24" customHeight="1">
      <c r="A92" s="40">
        <v>85</v>
      </c>
      <c r="B92" s="40" t="s">
        <v>240</v>
      </c>
      <c r="C92" s="50" t="s">
        <v>50</v>
      </c>
      <c r="D92" s="51" t="s">
        <v>241</v>
      </c>
      <c r="E92" s="41" t="s">
        <v>280</v>
      </c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35" t="str">
        <f t="shared" si="10"/>
        <v>ปกติ</v>
      </c>
      <c r="Q92" s="35" t="str">
        <f t="shared" si="8"/>
        <v>ปกติ</v>
      </c>
      <c r="R92" s="35" t="str">
        <f t="shared" si="6"/>
        <v>ควรตรวจสายตาปีละครั้ง</v>
      </c>
      <c r="S92" s="56" t="s">
        <v>8</v>
      </c>
    </row>
    <row r="93" spans="1:19" ht="24" customHeight="1">
      <c r="A93" s="40">
        <v>86</v>
      </c>
      <c r="B93" s="40" t="s">
        <v>242</v>
      </c>
      <c r="C93" s="50" t="s">
        <v>57</v>
      </c>
      <c r="D93" s="51" t="s">
        <v>243</v>
      </c>
      <c r="E93" s="41" t="s">
        <v>278</v>
      </c>
      <c r="F93" s="42" t="s">
        <v>253</v>
      </c>
      <c r="G93" s="42" t="s">
        <v>253</v>
      </c>
      <c r="H93" s="42"/>
      <c r="I93" s="42"/>
      <c r="J93" s="42"/>
      <c r="K93" s="42"/>
      <c r="L93" s="42"/>
      <c r="M93" s="42"/>
      <c r="N93" s="42"/>
      <c r="O93" s="42"/>
      <c r="P93" s="35" t="str">
        <f t="shared" si="10"/>
        <v>ปกติ</v>
      </c>
      <c r="Q93" s="35" t="str">
        <f t="shared" si="8"/>
        <v>ปกติ</v>
      </c>
      <c r="R93" s="35" t="str">
        <f t="shared" si="6"/>
        <v>แนะนำใช้แว่นสายตา</v>
      </c>
      <c r="S93" s="56" t="s">
        <v>8</v>
      </c>
    </row>
    <row r="94" spans="1:19" ht="24" customHeight="1">
      <c r="A94" s="40">
        <v>87</v>
      </c>
      <c r="B94" s="40" t="s">
        <v>244</v>
      </c>
      <c r="C94" s="50" t="s">
        <v>50</v>
      </c>
      <c r="D94" s="51" t="s">
        <v>245</v>
      </c>
      <c r="E94" s="41" t="s">
        <v>13</v>
      </c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35" t="str">
        <f t="shared" si="10"/>
        <v>-</v>
      </c>
      <c r="Q94" s="35" t="str">
        <f t="shared" si="8"/>
        <v>-</v>
      </c>
      <c r="R94" s="35" t="str">
        <f t="shared" si="6"/>
        <v xml:space="preserve"> </v>
      </c>
      <c r="S94" s="56" t="s">
        <v>8</v>
      </c>
    </row>
    <row r="95" spans="1:19" ht="24" customHeight="1">
      <c r="A95" s="40">
        <v>88</v>
      </c>
      <c r="B95" s="40" t="s">
        <v>246</v>
      </c>
      <c r="C95" s="50" t="s">
        <v>50</v>
      </c>
      <c r="D95" s="51" t="s">
        <v>247</v>
      </c>
      <c r="E95" s="41" t="s">
        <v>13</v>
      </c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35" t="str">
        <f t="shared" si="10"/>
        <v>-</v>
      </c>
      <c r="Q95" s="35" t="str">
        <f t="shared" si="8"/>
        <v>-</v>
      </c>
      <c r="R95" s="35" t="str">
        <f t="shared" si="6"/>
        <v xml:space="preserve"> </v>
      </c>
      <c r="S95" s="56" t="s">
        <v>8</v>
      </c>
    </row>
    <row r="96" spans="1:19" ht="24" customHeight="1">
      <c r="A96" s="40"/>
    </row>
    <row r="97" spans="1:1" ht="24" customHeight="1">
      <c r="A97" s="40"/>
    </row>
    <row r="98" spans="1:1" ht="24" customHeight="1">
      <c r="A98" s="40"/>
    </row>
    <row r="99" spans="1:1" ht="24" customHeight="1">
      <c r="A99" s="40"/>
    </row>
    <row r="100" spans="1:1" ht="24" customHeight="1">
      <c r="A100" s="40"/>
    </row>
    <row r="101" spans="1:1" ht="24" customHeight="1">
      <c r="A101" s="40"/>
    </row>
    <row r="102" spans="1:1" ht="24" customHeight="1">
      <c r="A102" s="40"/>
    </row>
    <row r="103" spans="1:1" ht="24" customHeight="1">
      <c r="A103" s="40"/>
    </row>
    <row r="104" spans="1:1" ht="24" customHeight="1">
      <c r="A104" s="40"/>
    </row>
    <row r="105" spans="1:1" ht="24" customHeight="1">
      <c r="A105" s="40"/>
    </row>
    <row r="106" spans="1:1" ht="24" customHeight="1">
      <c r="A106" s="40"/>
    </row>
    <row r="107" spans="1:1" ht="24" customHeight="1">
      <c r="A107" s="40"/>
    </row>
    <row r="108" spans="1:1" ht="24" customHeight="1">
      <c r="A108" s="40"/>
    </row>
    <row r="109" spans="1:1" ht="24" customHeight="1">
      <c r="A109" s="40"/>
    </row>
    <row r="110" spans="1:1" ht="24" customHeight="1">
      <c r="A110" s="40"/>
    </row>
    <row r="111" spans="1:1" ht="24" customHeight="1">
      <c r="A111" s="40"/>
    </row>
    <row r="112" spans="1:1" ht="24" customHeight="1">
      <c r="A112" s="40"/>
    </row>
    <row r="113" spans="1:1" ht="24" customHeight="1">
      <c r="A113" s="40"/>
    </row>
    <row r="114" spans="1:1" ht="24" customHeight="1">
      <c r="A114" s="40"/>
    </row>
    <row r="115" spans="1:1" ht="24" customHeight="1">
      <c r="A115" s="40"/>
    </row>
  </sheetData>
  <sortState ref="A7:R86">
    <sortCondition ref="A7:A86"/>
  </sortState>
  <mergeCells count="17">
    <mergeCell ref="A1:R1"/>
    <mergeCell ref="A2:R2"/>
    <mergeCell ref="A3:R3"/>
    <mergeCell ref="A5:A7"/>
    <mergeCell ref="N6:O6"/>
    <mergeCell ref="E5:E7"/>
    <mergeCell ref="F5:O5"/>
    <mergeCell ref="Q5:Q7"/>
    <mergeCell ref="F6:G6"/>
    <mergeCell ref="J6:K6"/>
    <mergeCell ref="L6:M6"/>
    <mergeCell ref="P5:P7"/>
    <mergeCell ref="B5:B7"/>
    <mergeCell ref="S5:S7"/>
    <mergeCell ref="H6:I6"/>
    <mergeCell ref="C5:D7"/>
    <mergeCell ref="R5:R7"/>
  </mergeCells>
  <conditionalFormatting sqref="P8:R95">
    <cfRule type="cellIs" dxfId="77" priority="27" stopIfTrue="1" operator="equal">
      <formula>"ควรสวมแว่นสายตา"</formula>
    </cfRule>
  </conditionalFormatting>
  <conditionalFormatting sqref="P1:Q4 P124:Q1048576 P8:Q95">
    <cfRule type="cellIs" dxfId="76" priority="26" operator="equal">
      <formula>"ผิดปกติ"</formula>
    </cfRule>
  </conditionalFormatting>
  <conditionalFormatting sqref="P8:Q95">
    <cfRule type="cellIs" dxfId="75" priority="23" stopIfTrue="1" operator="equal">
      <formula>"ผิดปกติ"</formula>
    </cfRule>
  </conditionalFormatting>
  <conditionalFormatting sqref="E124:E1048576 E1:E95">
    <cfRule type="cellIs" dxfId="74" priority="18" operator="equal">
      <formula>"ไม่เข้ารับการตรวจ"</formula>
    </cfRule>
  </conditionalFormatting>
  <conditionalFormatting sqref="P124:Q1048576 P1:Q95">
    <cfRule type="cellIs" dxfId="73" priority="17" operator="equal">
      <formula>"-"</formula>
    </cfRule>
  </conditionalFormatting>
  <conditionalFormatting sqref="S10">
    <cfRule type="cellIs" dxfId="72" priority="4" stopIfTrue="1" operator="equal">
      <formula>"ควรสวมแว่นสายตา"</formula>
    </cfRule>
  </conditionalFormatting>
  <conditionalFormatting sqref="S10">
    <cfRule type="cellIs" dxfId="71" priority="3" operator="equal">
      <formula>"ผิดปกติ"</formula>
    </cfRule>
  </conditionalFormatting>
  <conditionalFormatting sqref="S10">
    <cfRule type="cellIs" dxfId="70" priority="2" stopIfTrue="1" operator="equal">
      <formula>"ผิดปกติ"</formula>
    </cfRule>
  </conditionalFormatting>
  <conditionalFormatting sqref="S10">
    <cfRule type="cellIs" dxfId="69" priority="1" operator="equal">
      <formula>"-"</formula>
    </cfRule>
  </conditionalFormatting>
  <pageMargins left="0.5" right="0.39370078740157483" top="0.78740157480314965" bottom="0.59055118110236227" header="0.31496062992125984" footer="0.31496062992125984"/>
  <pageSetup paperSize="9" scale="80" orientation="landscape" horizontalDpi="4294967293" verticalDpi="300" r:id="rId1"/>
  <headerFooter alignWithMargins="0">
    <oddFooter>&amp;R&amp;"Cordia New,ตัวหนา"&amp;16ศูนย์สายตาลักษณาพร แว่นตา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5"/>
  <sheetViews>
    <sheetView workbookViewId="0">
      <selection activeCell="D15" sqref="D15"/>
    </sheetView>
  </sheetViews>
  <sheetFormatPr defaultColWidth="18.28515625" defaultRowHeight="24"/>
  <cols>
    <col min="1" max="1" width="6.5703125" style="43" bestFit="1" customWidth="1"/>
    <col min="2" max="2" width="7.85546875" style="43" bestFit="1" customWidth="1"/>
    <col min="3" max="3" width="4.85546875" style="44" bestFit="1" customWidth="1"/>
    <col min="4" max="4" width="24.42578125" style="45" bestFit="1" customWidth="1"/>
    <col min="5" max="5" width="25.28515625" style="46" customWidth="1"/>
    <col min="6" max="10" width="5.7109375" style="46" customWidth="1"/>
    <col min="11" max="15" width="5.7109375" style="47" customWidth="1"/>
    <col min="16" max="16" width="9.140625" style="47" customWidth="1"/>
    <col min="17" max="17" width="10.140625" style="47" bestFit="1" customWidth="1"/>
    <col min="18" max="18" width="25" style="47" customWidth="1"/>
    <col min="19" max="16384" width="18.28515625" style="36"/>
  </cols>
  <sheetData>
    <row r="1" spans="1:23" ht="31.5" customHeight="1">
      <c r="A1" s="71" t="s">
        <v>46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</row>
    <row r="2" spans="1:23" s="37" customFormat="1" ht="31.5" customHeight="1">
      <c r="A2" s="72" t="s">
        <v>248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</row>
    <row r="3" spans="1:23" s="37" customFormat="1" ht="31.5" customHeight="1">
      <c r="A3" s="71" t="s">
        <v>249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</row>
    <row r="4" spans="1:23" s="37" customFormat="1" ht="18" customHeight="1">
      <c r="A4" s="49">
        <v>1</v>
      </c>
      <c r="B4" s="49">
        <v>2</v>
      </c>
      <c r="C4" s="49">
        <v>3</v>
      </c>
      <c r="D4" s="49">
        <v>4</v>
      </c>
      <c r="E4" s="49">
        <v>5</v>
      </c>
      <c r="F4" s="49">
        <v>6</v>
      </c>
      <c r="G4" s="49">
        <v>7</v>
      </c>
      <c r="H4" s="49">
        <v>8</v>
      </c>
      <c r="I4" s="49">
        <v>9</v>
      </c>
      <c r="J4" s="49">
        <v>10</v>
      </c>
      <c r="K4" s="49">
        <v>11</v>
      </c>
      <c r="L4" s="49">
        <v>12</v>
      </c>
      <c r="M4" s="49">
        <v>13</v>
      </c>
      <c r="N4" s="49">
        <v>14</v>
      </c>
      <c r="O4" s="49">
        <v>15</v>
      </c>
      <c r="P4" s="49">
        <v>16</v>
      </c>
      <c r="Q4" s="49">
        <v>17</v>
      </c>
      <c r="R4" s="49">
        <v>18</v>
      </c>
      <c r="S4" s="49">
        <v>19</v>
      </c>
      <c r="T4" s="49">
        <v>20</v>
      </c>
      <c r="U4" s="49">
        <v>21</v>
      </c>
    </row>
    <row r="5" spans="1:23" s="38" customFormat="1" ht="24" customHeight="1">
      <c r="A5" s="61" t="s">
        <v>45</v>
      </c>
      <c r="B5" s="61" t="s">
        <v>27</v>
      </c>
      <c r="C5" s="67" t="s">
        <v>26</v>
      </c>
      <c r="D5" s="68"/>
      <c r="E5" s="61" t="s">
        <v>2</v>
      </c>
      <c r="F5" s="66" t="s">
        <v>0</v>
      </c>
      <c r="G5" s="66"/>
      <c r="H5" s="66"/>
      <c r="I5" s="66"/>
      <c r="J5" s="66"/>
      <c r="K5" s="66"/>
      <c r="L5" s="66"/>
      <c r="M5" s="66"/>
      <c r="N5" s="66"/>
      <c r="O5" s="66"/>
      <c r="P5" s="66" t="s">
        <v>29</v>
      </c>
      <c r="Q5" s="61" t="s">
        <v>1</v>
      </c>
      <c r="R5" s="61" t="s">
        <v>11</v>
      </c>
      <c r="S5" s="63" t="s">
        <v>299</v>
      </c>
    </row>
    <row r="6" spans="1:23" s="38" customFormat="1" ht="24" customHeight="1">
      <c r="A6" s="61"/>
      <c r="B6" s="61"/>
      <c r="C6" s="67"/>
      <c r="D6" s="68"/>
      <c r="E6" s="61"/>
      <c r="F6" s="66" t="s">
        <v>16</v>
      </c>
      <c r="G6" s="66"/>
      <c r="H6" s="66" t="s">
        <v>28</v>
      </c>
      <c r="I6" s="66"/>
      <c r="J6" s="66" t="s">
        <v>3</v>
      </c>
      <c r="K6" s="66"/>
      <c r="L6" s="66" t="s">
        <v>4</v>
      </c>
      <c r="M6" s="66"/>
      <c r="N6" s="66" t="s">
        <v>5</v>
      </c>
      <c r="O6" s="66"/>
      <c r="P6" s="66"/>
      <c r="Q6" s="61"/>
      <c r="R6" s="61"/>
      <c r="S6" s="64"/>
    </row>
    <row r="7" spans="1:23" s="39" customFormat="1" ht="24" customHeight="1">
      <c r="A7" s="61"/>
      <c r="B7" s="62"/>
      <c r="C7" s="69"/>
      <c r="D7" s="70"/>
      <c r="E7" s="61"/>
      <c r="F7" s="60" t="s">
        <v>6</v>
      </c>
      <c r="G7" s="60" t="s">
        <v>7</v>
      </c>
      <c r="H7" s="60" t="s">
        <v>6</v>
      </c>
      <c r="I7" s="60" t="s">
        <v>7</v>
      </c>
      <c r="J7" s="60" t="s">
        <v>6</v>
      </c>
      <c r="K7" s="60" t="s">
        <v>7</v>
      </c>
      <c r="L7" s="60" t="s">
        <v>6</v>
      </c>
      <c r="M7" s="60" t="s">
        <v>7</v>
      </c>
      <c r="N7" s="60" t="s">
        <v>6</v>
      </c>
      <c r="O7" s="60" t="s">
        <v>7</v>
      </c>
      <c r="P7" s="66"/>
      <c r="Q7" s="61"/>
      <c r="R7" s="61"/>
      <c r="S7" s="65"/>
      <c r="T7" s="39" t="s">
        <v>320</v>
      </c>
      <c r="U7" s="39" t="s">
        <v>321</v>
      </c>
    </row>
    <row r="8" spans="1:23" s="53" customFormat="1" ht="24" customHeight="1">
      <c r="A8" s="40">
        <v>1</v>
      </c>
      <c r="B8" s="40" t="s">
        <v>49</v>
      </c>
      <c r="C8" s="50" t="s">
        <v>50</v>
      </c>
      <c r="D8" s="51" t="s">
        <v>51</v>
      </c>
      <c r="E8" s="41" t="s">
        <v>13</v>
      </c>
      <c r="F8" s="42"/>
      <c r="G8" s="42"/>
      <c r="H8" s="42"/>
      <c r="I8" s="42"/>
      <c r="J8" s="42"/>
      <c r="K8" s="42"/>
      <c r="L8" s="42"/>
      <c r="M8" s="42"/>
      <c r="N8" s="42"/>
      <c r="O8" s="42"/>
      <c r="P8" s="35" t="str">
        <f t="shared" ref="P8:P35" si="0">IF(E8="สายตายาว-เอียง","ปกติ",IF(E8="ไม่เข้ารับการตรวจ","-",IF(E8="สายตาปกติ","ปกติ",IF(E8="สายตาสั้น","ปกติ",IF(E8="สายตาสั้น-เอียง","ปกติ",IF(E8="สายตาสั้น-ยาวมีอายุ","ปกติ",IF(E8="สายตาสั้น-เอียง-ยาวมีอายุ","ปกติ",IF(E8="สายตาเอียง","ปกติ",IF(E8="สายตาเอียง-ยาวมีอายุ","ปกติ",IF(E8="สายตายาวมีอายุ","ปกติ",IF(E8="สายตายาว-ยาวมีอายุ","ปกติ",IF(E8="สายตายาว-เอียง-ยาวมีอายุ","ปกติ",IF(E8="-","-",IF(E8="สายตายาวมองไกล","ปกติ",IF(E8="พบจักษุแพทย์","ปกติ")))))))))))))))</f>
        <v>-</v>
      </c>
      <c r="Q8" s="35" t="str">
        <f t="shared" ref="Q8:Q15" si="1">IF(E8="สายตายาว-เอียง","ปกติ",IF(E8="ไม่เข้ารับการตรวจ","-",IF(E8="สายตาปกติ","ปกติ",IF(E8="สายตาสั้น","ปกติ",IF(E8="สายตาสั้น-เอียง","ปกติ",IF(E8="สายตาสั้น-ยาวมีอายุ","ปกติ",IF(E8="สายตาสั้น-เอียง-ยาวมีอายุ","ปกติ",IF(E8="สายตาเอียง","ปกติ",IF(E8="สายตาเอียง-ยาวมีอายุ","ปกติ",IF(E8="สายตายาวมีอายุ","ปกติ",IF(E8="สายตายาว-ยาวมีอายุ","ปกติ",IF(E8="สายตายาว-เอียง-ยาวมีอายุ","ปกติ",IF(E8="-","-",IF(E8="สายตายาวมองไกล","ปกติ",IF(E8="พบจักษุแพทย์","ปกติ")))))))))))))))</f>
        <v>-</v>
      </c>
      <c r="R8" s="35" t="str">
        <f t="shared" ref="R8:R44" si="2">IF(E8="สายตายาวมองไกล","แนะนำใช้แว่นสายตา",IF(E8="สายตายาว-เอียง","แนะนำใช้แว่นสายตา",IF(E8="พบจักษุแพทย์","ควรพบจักษุแพทย์",IF(E8="ไม่เข้ารับการตรวจ"," ",IF(E8="สายตาปกติ","ควรตรวจสายตาปีละครั้ง",IF(E8="สายตาสั้น","แนะนำใช้แว่นสายตา",IF(E8="สายตาสั้น-เอียง","แนะนำใช้แว่นสายตา",IF(E8="สายตาเอียง","แนะนำใช้แว่นสายตา",IF(E8="สายตายาวมีอายุ","แนะนำใช้แว่นสายตา",IF(E8="สายตายาว-ยาวมีอายุ","แนะนำใช้แว่นสายตา",IF(E8="สายตาสั้น-ยาวมีอายุ","แนะนำใช้แว่นสายตา",IF(E8="สายตาเอียง-ยาวมีอายุ","แนะนำใช้แว่นสายตา",IF(E8="สายตาสั้น-เอียง-ยาวมีอายุ","แนะนำใช้แว่นสายตา",IF(E8="สายตายาว-เอียง-ยาวมีอายุ","แนะนำใช้แว่นสายตา",IF(E8="สายตาสั้น-ยาว-เอียง-ยาวมีอายุ","แนะนำใช้แว่นสายตา",IF(E8="-",""))))))))))))))))</f>
        <v xml:space="preserve"> </v>
      </c>
      <c r="S8" s="56" t="s">
        <v>8</v>
      </c>
      <c r="T8"/>
      <c r="U8"/>
      <c r="V8" s="52"/>
      <c r="W8" s="52"/>
    </row>
    <row r="9" spans="1:23" s="54" customFormat="1" ht="24" customHeight="1">
      <c r="A9" s="40">
        <v>2</v>
      </c>
      <c r="B9" s="40" t="s">
        <v>52</v>
      </c>
      <c r="C9" s="50" t="s">
        <v>50</v>
      </c>
      <c r="D9" s="51" t="s">
        <v>53</v>
      </c>
      <c r="E9" s="41" t="s">
        <v>13</v>
      </c>
      <c r="F9" s="42"/>
      <c r="G9" s="42"/>
      <c r="H9" s="42"/>
      <c r="I9" s="42"/>
      <c r="J9" s="42"/>
      <c r="K9" s="42"/>
      <c r="L9" s="42"/>
      <c r="M9" s="42"/>
      <c r="N9" s="42"/>
      <c r="O9" s="42"/>
      <c r="P9" s="35" t="str">
        <f t="shared" si="0"/>
        <v>-</v>
      </c>
      <c r="Q9" s="35" t="str">
        <f t="shared" si="1"/>
        <v>-</v>
      </c>
      <c r="R9" s="35" t="str">
        <f t="shared" si="2"/>
        <v xml:space="preserve"> </v>
      </c>
      <c r="S9" s="56" t="s">
        <v>8</v>
      </c>
      <c r="T9"/>
      <c r="U9"/>
      <c r="V9" s="45"/>
      <c r="W9" s="45"/>
    </row>
    <row r="10" spans="1:23" s="52" customFormat="1" ht="24" customHeight="1">
      <c r="A10" s="40">
        <v>3</v>
      </c>
      <c r="B10" s="40" t="s">
        <v>54</v>
      </c>
      <c r="C10" s="50" t="s">
        <v>50</v>
      </c>
      <c r="D10" s="51" t="s">
        <v>55</v>
      </c>
      <c r="E10" s="41" t="s">
        <v>13</v>
      </c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35" t="str">
        <f t="shared" si="0"/>
        <v>-</v>
      </c>
      <c r="Q10" s="35" t="str">
        <f t="shared" si="1"/>
        <v>-</v>
      </c>
      <c r="R10" s="35" t="str">
        <f t="shared" si="2"/>
        <v xml:space="preserve"> </v>
      </c>
      <c r="S10" s="57" t="s">
        <v>300</v>
      </c>
      <c r="T10"/>
      <c r="U10"/>
      <c r="V10" s="54"/>
      <c r="W10" s="54"/>
    </row>
    <row r="11" spans="1:23" ht="24" customHeight="1">
      <c r="A11" s="40">
        <v>4</v>
      </c>
      <c r="B11" s="40" t="s">
        <v>56</v>
      </c>
      <c r="C11" s="50" t="s">
        <v>57</v>
      </c>
      <c r="D11" s="51" t="s">
        <v>58</v>
      </c>
      <c r="E11" s="41" t="s">
        <v>13</v>
      </c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35" t="str">
        <f t="shared" si="0"/>
        <v>-</v>
      </c>
      <c r="Q11" s="35" t="str">
        <f t="shared" si="1"/>
        <v>-</v>
      </c>
      <c r="R11" s="35" t="str">
        <f t="shared" si="2"/>
        <v xml:space="preserve"> </v>
      </c>
      <c r="S11" s="56" t="s">
        <v>8</v>
      </c>
      <c r="T11"/>
      <c r="U11"/>
    </row>
    <row r="12" spans="1:23" ht="24" customHeight="1">
      <c r="A12" s="40">
        <v>5</v>
      </c>
      <c r="B12" s="40" t="s">
        <v>59</v>
      </c>
      <c r="C12" s="50" t="s">
        <v>60</v>
      </c>
      <c r="D12" s="51" t="s">
        <v>61</v>
      </c>
      <c r="E12" s="41" t="s">
        <v>250</v>
      </c>
      <c r="F12" s="42"/>
      <c r="G12" s="42"/>
      <c r="H12" s="42"/>
      <c r="I12" s="42"/>
      <c r="J12" s="42"/>
      <c r="K12" s="42"/>
      <c r="L12" s="42"/>
      <c r="M12" s="42"/>
      <c r="N12" s="42" t="s">
        <v>251</v>
      </c>
      <c r="O12" s="42" t="s">
        <v>251</v>
      </c>
      <c r="P12" s="35" t="str">
        <f t="shared" si="0"/>
        <v>ปกติ</v>
      </c>
      <c r="Q12" s="35" t="str">
        <f t="shared" si="1"/>
        <v>ปกติ</v>
      </c>
      <c r="R12" s="35" t="str">
        <f t="shared" si="2"/>
        <v>แนะนำใช้แว่นสายตา</v>
      </c>
      <c r="S12" s="56" t="s">
        <v>8</v>
      </c>
      <c r="T12"/>
      <c r="U12"/>
    </row>
    <row r="13" spans="1:23" ht="24" customHeight="1">
      <c r="A13" s="40">
        <v>6</v>
      </c>
      <c r="B13" s="40" t="s">
        <v>62</v>
      </c>
      <c r="C13" s="50" t="s">
        <v>50</v>
      </c>
      <c r="D13" s="51" t="s">
        <v>63</v>
      </c>
      <c r="E13" s="41" t="s">
        <v>252</v>
      </c>
      <c r="F13" s="42" t="s">
        <v>253</v>
      </c>
      <c r="G13" s="42" t="s">
        <v>253</v>
      </c>
      <c r="H13" s="42"/>
      <c r="I13" s="42"/>
      <c r="J13" s="42" t="s">
        <v>254</v>
      </c>
      <c r="K13" s="42" t="s">
        <v>255</v>
      </c>
      <c r="L13" s="42" t="s">
        <v>256</v>
      </c>
      <c r="M13" s="42" t="s">
        <v>256</v>
      </c>
      <c r="N13" s="42" t="s">
        <v>257</v>
      </c>
      <c r="O13" s="42" t="s">
        <v>257</v>
      </c>
      <c r="P13" s="35" t="str">
        <f t="shared" si="0"/>
        <v>ปกติ</v>
      </c>
      <c r="Q13" s="35" t="str">
        <f t="shared" si="1"/>
        <v>ปกติ</v>
      </c>
      <c r="R13" s="35" t="str">
        <f t="shared" si="2"/>
        <v>แนะนำใช้แว่นสายตา</v>
      </c>
      <c r="S13" s="56" t="s">
        <v>8</v>
      </c>
      <c r="T13" t="str">
        <f>CONCATENATE(F13,"/",H13)</f>
        <v>-200/</v>
      </c>
      <c r="U13" t="str">
        <f>CONCATENATE(G13,"/",I13)</f>
        <v>-200/</v>
      </c>
    </row>
    <row r="14" spans="1:23" ht="24" customHeight="1">
      <c r="A14" s="40">
        <v>7</v>
      </c>
      <c r="B14" s="40" t="s">
        <v>64</v>
      </c>
      <c r="C14" s="50" t="s">
        <v>50</v>
      </c>
      <c r="D14" s="51" t="s">
        <v>65</v>
      </c>
      <c r="E14" s="41" t="s">
        <v>250</v>
      </c>
      <c r="F14" s="42"/>
      <c r="G14" s="42"/>
      <c r="H14" s="42"/>
      <c r="I14" s="42"/>
      <c r="J14" s="42"/>
      <c r="K14" s="42"/>
      <c r="L14" s="42"/>
      <c r="M14" s="42"/>
      <c r="N14" s="42" t="s">
        <v>251</v>
      </c>
      <c r="O14" s="42" t="s">
        <v>251</v>
      </c>
      <c r="P14" s="35" t="str">
        <f t="shared" si="0"/>
        <v>ปกติ</v>
      </c>
      <c r="Q14" s="35" t="str">
        <f t="shared" si="1"/>
        <v>ปกติ</v>
      </c>
      <c r="R14" s="35" t="str">
        <f t="shared" si="2"/>
        <v>แนะนำใช้แว่นสายตา</v>
      </c>
      <c r="S14" s="56" t="s">
        <v>8</v>
      </c>
      <c r="T14"/>
      <c r="U14"/>
    </row>
    <row r="15" spans="1:23" ht="24" customHeight="1">
      <c r="A15" s="40">
        <v>8</v>
      </c>
      <c r="B15" s="40" t="s">
        <v>66</v>
      </c>
      <c r="C15" s="50" t="s">
        <v>50</v>
      </c>
      <c r="D15" s="51" t="s">
        <v>67</v>
      </c>
      <c r="E15" s="41" t="s">
        <v>250</v>
      </c>
      <c r="F15" s="42"/>
      <c r="G15" s="42"/>
      <c r="H15" s="42"/>
      <c r="I15" s="42"/>
      <c r="J15" s="42"/>
      <c r="K15" s="42"/>
      <c r="L15" s="42"/>
      <c r="M15" s="42"/>
      <c r="N15" s="42" t="s">
        <v>258</v>
      </c>
      <c r="O15" s="42" t="s">
        <v>258</v>
      </c>
      <c r="P15" s="35" t="str">
        <f t="shared" si="0"/>
        <v>ปกติ</v>
      </c>
      <c r="Q15" s="35" t="str">
        <f t="shared" si="1"/>
        <v>ปกติ</v>
      </c>
      <c r="R15" s="35" t="str">
        <f t="shared" si="2"/>
        <v>แนะนำใช้แว่นสายตา</v>
      </c>
      <c r="S15" s="56" t="s">
        <v>8</v>
      </c>
      <c r="T15"/>
      <c r="U15"/>
    </row>
    <row r="16" spans="1:23" ht="24" customHeight="1">
      <c r="A16" s="40">
        <v>9</v>
      </c>
      <c r="B16" s="40" t="s">
        <v>68</v>
      </c>
      <c r="C16" s="50" t="s">
        <v>57</v>
      </c>
      <c r="D16" s="51" t="s">
        <v>69</v>
      </c>
      <c r="E16" s="41" t="s">
        <v>250</v>
      </c>
      <c r="F16" s="42"/>
      <c r="G16" s="42"/>
      <c r="H16" s="42"/>
      <c r="I16" s="42"/>
      <c r="J16" s="42"/>
      <c r="K16" s="42"/>
      <c r="L16" s="42"/>
      <c r="M16" s="42"/>
      <c r="N16" s="42" t="s">
        <v>251</v>
      </c>
      <c r="O16" s="42" t="s">
        <v>251</v>
      </c>
      <c r="P16" s="35" t="str">
        <f t="shared" si="0"/>
        <v>ปกติ</v>
      </c>
      <c r="Q16" s="35"/>
      <c r="R16" s="35" t="str">
        <f t="shared" si="2"/>
        <v>แนะนำใช้แว่นสายตา</v>
      </c>
      <c r="S16" s="56" t="s">
        <v>8</v>
      </c>
      <c r="T16"/>
      <c r="U16"/>
    </row>
    <row r="17" spans="1:21" ht="24" customHeight="1">
      <c r="A17" s="40">
        <v>10</v>
      </c>
      <c r="B17" s="40" t="s">
        <v>70</v>
      </c>
      <c r="C17" s="50" t="s">
        <v>50</v>
      </c>
      <c r="D17" s="51" t="s">
        <v>71</v>
      </c>
      <c r="E17" s="41" t="s">
        <v>13</v>
      </c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35" t="str">
        <f t="shared" si="0"/>
        <v>-</v>
      </c>
      <c r="Q17" s="35" t="str">
        <f t="shared" ref="Q17:Q26" si="3">IF(E17="สายตายาว-เอียง","ปกติ",IF(E17="ไม่เข้ารับการตรวจ","-",IF(E17="สายตาปกติ","ปกติ",IF(E17="สายตาสั้น","ปกติ",IF(E17="สายตาสั้น-เอียง","ปกติ",IF(E17="สายตาสั้น-ยาวมีอายุ","ปกติ",IF(E17="สายตาสั้น-เอียง-ยาวมีอายุ","ปกติ",IF(E17="สายตาเอียง","ปกติ",IF(E17="สายตาเอียง-ยาวมีอายุ","ปกติ",IF(E17="สายตายาวมีอายุ","ปกติ",IF(E17="สายตายาว-ยาวมีอายุ","ปกติ",IF(E17="สายตายาว-เอียง-ยาวมีอายุ","ปกติ",IF(E17="-","-",IF(E17="สายตายาวมองไกล","ปกติ",IF(E17="พบจักษุแพทย์","ปกติ")))))))))))))))</f>
        <v>-</v>
      </c>
      <c r="R17" s="35" t="str">
        <f t="shared" si="2"/>
        <v xml:space="preserve"> </v>
      </c>
      <c r="S17" s="56" t="s">
        <v>8</v>
      </c>
      <c r="T17"/>
      <c r="U17"/>
    </row>
    <row r="18" spans="1:21" ht="24" customHeight="1">
      <c r="A18" s="40">
        <v>11</v>
      </c>
      <c r="B18" s="40" t="s">
        <v>72</v>
      </c>
      <c r="C18" s="50" t="s">
        <v>50</v>
      </c>
      <c r="D18" s="51" t="s">
        <v>73</v>
      </c>
      <c r="E18" s="41" t="s">
        <v>259</v>
      </c>
      <c r="F18" s="42" t="s">
        <v>260</v>
      </c>
      <c r="G18" s="42" t="s">
        <v>260</v>
      </c>
      <c r="H18" s="42"/>
      <c r="I18" s="42"/>
      <c r="J18" s="42" t="s">
        <v>255</v>
      </c>
      <c r="K18" s="42" t="s">
        <v>255</v>
      </c>
      <c r="L18" s="42" t="s">
        <v>256</v>
      </c>
      <c r="M18" s="42" t="s">
        <v>256</v>
      </c>
      <c r="N18" s="42"/>
      <c r="O18" s="42"/>
      <c r="P18" s="35" t="str">
        <f t="shared" si="0"/>
        <v>ปกติ</v>
      </c>
      <c r="Q18" s="35" t="str">
        <f t="shared" si="3"/>
        <v>ปกติ</v>
      </c>
      <c r="R18" s="35" t="str">
        <f t="shared" si="2"/>
        <v>แนะนำใช้แว่นสายตา</v>
      </c>
      <c r="S18" s="56" t="s">
        <v>8</v>
      </c>
      <c r="T18" t="str">
        <f t="shared" ref="T18:T20" si="4">CONCATENATE(F18,"/",H18)</f>
        <v>-1150/</v>
      </c>
      <c r="U18" t="str">
        <f>CONCATENATE(G18,"/",I18)</f>
        <v>-1150/</v>
      </c>
    </row>
    <row r="19" spans="1:21" ht="24" customHeight="1">
      <c r="A19" s="40">
        <v>12</v>
      </c>
      <c r="B19" s="40" t="s">
        <v>74</v>
      </c>
      <c r="C19" s="50" t="s">
        <v>50</v>
      </c>
      <c r="D19" s="51" t="s">
        <v>75</v>
      </c>
      <c r="E19" s="41" t="s">
        <v>252</v>
      </c>
      <c r="F19" s="42"/>
      <c r="G19" s="42" t="s">
        <v>261</v>
      </c>
      <c r="H19" s="42"/>
      <c r="I19" s="42"/>
      <c r="J19" s="42" t="s">
        <v>262</v>
      </c>
      <c r="K19" s="42" t="s">
        <v>261</v>
      </c>
      <c r="L19" s="42" t="s">
        <v>263</v>
      </c>
      <c r="M19" s="42" t="s">
        <v>264</v>
      </c>
      <c r="N19" s="42" t="s">
        <v>251</v>
      </c>
      <c r="O19" s="42" t="s">
        <v>251</v>
      </c>
      <c r="P19" s="35" t="str">
        <f t="shared" si="0"/>
        <v>ปกติ</v>
      </c>
      <c r="Q19" s="35" t="str">
        <f t="shared" si="3"/>
        <v>ปกติ</v>
      </c>
      <c r="R19" s="35" t="str">
        <f t="shared" si="2"/>
        <v>แนะนำใช้แว่นสายตา</v>
      </c>
      <c r="S19" s="56" t="s">
        <v>8</v>
      </c>
      <c r="T19"/>
      <c r="U19" t="str">
        <f>CONCATENATE(G19,"/",I19)</f>
        <v>-25/</v>
      </c>
    </row>
    <row r="20" spans="1:21" ht="24" customHeight="1">
      <c r="A20" s="40">
        <v>13</v>
      </c>
      <c r="B20" s="40" t="s">
        <v>76</v>
      </c>
      <c r="C20" s="50" t="s">
        <v>50</v>
      </c>
      <c r="D20" s="51" t="s">
        <v>77</v>
      </c>
      <c r="E20" s="41" t="s">
        <v>252</v>
      </c>
      <c r="F20" s="42" t="s">
        <v>265</v>
      </c>
      <c r="G20" s="42" t="s">
        <v>266</v>
      </c>
      <c r="H20" s="42"/>
      <c r="I20" s="42"/>
      <c r="J20" s="42" t="s">
        <v>254</v>
      </c>
      <c r="K20" s="42" t="s">
        <v>267</v>
      </c>
      <c r="L20" s="42" t="s">
        <v>256</v>
      </c>
      <c r="M20" s="42" t="s">
        <v>256</v>
      </c>
      <c r="N20" s="42" t="s">
        <v>251</v>
      </c>
      <c r="O20" s="42" t="s">
        <v>251</v>
      </c>
      <c r="P20" s="35" t="str">
        <f t="shared" si="0"/>
        <v>ปกติ</v>
      </c>
      <c r="Q20" s="35" t="str">
        <f t="shared" si="3"/>
        <v>ปกติ</v>
      </c>
      <c r="R20" s="35" t="str">
        <f t="shared" si="2"/>
        <v>แนะนำใช้แว่นสายตา</v>
      </c>
      <c r="S20" s="56" t="s">
        <v>8</v>
      </c>
      <c r="T20" t="str">
        <f t="shared" si="4"/>
        <v>-400/</v>
      </c>
      <c r="U20" t="str">
        <f>CONCATENATE(G20,"/",I20)</f>
        <v>-350/</v>
      </c>
    </row>
    <row r="21" spans="1:21" ht="24" customHeight="1">
      <c r="A21" s="40">
        <v>14</v>
      </c>
      <c r="B21" s="40" t="s">
        <v>78</v>
      </c>
      <c r="C21" s="50" t="s">
        <v>50</v>
      </c>
      <c r="D21" s="51" t="s">
        <v>79</v>
      </c>
      <c r="E21" s="41" t="s">
        <v>250</v>
      </c>
      <c r="F21" s="42"/>
      <c r="G21" s="42"/>
      <c r="H21" s="42"/>
      <c r="I21" s="42"/>
      <c r="J21" s="42"/>
      <c r="K21" s="42"/>
      <c r="L21" s="42"/>
      <c r="M21" s="42"/>
      <c r="N21" s="42" t="s">
        <v>268</v>
      </c>
      <c r="O21" s="42" t="s">
        <v>268</v>
      </c>
      <c r="P21" s="35" t="str">
        <f t="shared" si="0"/>
        <v>ปกติ</v>
      </c>
      <c r="Q21" s="35" t="str">
        <f t="shared" si="3"/>
        <v>ปกติ</v>
      </c>
      <c r="R21" s="35" t="str">
        <f t="shared" si="2"/>
        <v>แนะนำใช้แว่นสายตา</v>
      </c>
      <c r="S21" s="56" t="s">
        <v>8</v>
      </c>
      <c r="T21"/>
      <c r="U21"/>
    </row>
    <row r="22" spans="1:21" ht="24" customHeight="1">
      <c r="A22" s="40">
        <v>15</v>
      </c>
      <c r="B22" s="40" t="s">
        <v>80</v>
      </c>
      <c r="C22" s="50" t="s">
        <v>50</v>
      </c>
      <c r="D22" s="51" t="s">
        <v>81</v>
      </c>
      <c r="E22" s="41" t="s">
        <v>13</v>
      </c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35" t="str">
        <f t="shared" si="0"/>
        <v>-</v>
      </c>
      <c r="Q22" s="35" t="str">
        <f t="shared" si="3"/>
        <v>-</v>
      </c>
      <c r="R22" s="35" t="str">
        <f t="shared" si="2"/>
        <v xml:space="preserve"> </v>
      </c>
      <c r="S22" s="56" t="s">
        <v>8</v>
      </c>
      <c r="T22"/>
      <c r="U22"/>
    </row>
    <row r="23" spans="1:21" ht="24" customHeight="1">
      <c r="A23" s="40">
        <v>16</v>
      </c>
      <c r="B23" s="40" t="s">
        <v>82</v>
      </c>
      <c r="C23" s="50" t="s">
        <v>50</v>
      </c>
      <c r="D23" s="51" t="s">
        <v>83</v>
      </c>
      <c r="E23" s="41" t="s">
        <v>250</v>
      </c>
      <c r="F23" s="42"/>
      <c r="G23" s="42"/>
      <c r="H23" s="42"/>
      <c r="I23" s="42"/>
      <c r="J23" s="42"/>
      <c r="K23" s="42"/>
      <c r="L23" s="42"/>
      <c r="M23" s="42"/>
      <c r="N23" s="42" t="s">
        <v>258</v>
      </c>
      <c r="O23" s="42" t="s">
        <v>258</v>
      </c>
      <c r="P23" s="35" t="str">
        <f t="shared" si="0"/>
        <v>ปกติ</v>
      </c>
      <c r="Q23" s="35" t="str">
        <f t="shared" si="3"/>
        <v>ปกติ</v>
      </c>
      <c r="R23" s="35" t="str">
        <f t="shared" si="2"/>
        <v>แนะนำใช้แว่นสายตา</v>
      </c>
      <c r="S23" s="56" t="s">
        <v>8</v>
      </c>
      <c r="T23"/>
      <c r="U23"/>
    </row>
    <row r="24" spans="1:21" ht="24" customHeight="1">
      <c r="A24" s="40">
        <v>17</v>
      </c>
      <c r="B24" s="40" t="s">
        <v>84</v>
      </c>
      <c r="C24" s="50" t="s">
        <v>50</v>
      </c>
      <c r="D24" s="51" t="s">
        <v>85</v>
      </c>
      <c r="E24" s="41" t="s">
        <v>13</v>
      </c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35" t="str">
        <f t="shared" si="0"/>
        <v>-</v>
      </c>
      <c r="Q24" s="35" t="str">
        <f t="shared" si="3"/>
        <v>-</v>
      </c>
      <c r="R24" s="35" t="str">
        <f t="shared" si="2"/>
        <v xml:space="preserve"> </v>
      </c>
      <c r="S24" s="56" t="s">
        <v>8</v>
      </c>
      <c r="T24"/>
      <c r="U24"/>
    </row>
    <row r="25" spans="1:21" ht="24" customHeight="1">
      <c r="A25" s="40">
        <v>18</v>
      </c>
      <c r="B25" s="40" t="s">
        <v>86</v>
      </c>
      <c r="C25" s="50" t="s">
        <v>50</v>
      </c>
      <c r="D25" s="51" t="s">
        <v>87</v>
      </c>
      <c r="E25" s="41" t="s">
        <v>252</v>
      </c>
      <c r="F25" s="42" t="s">
        <v>255</v>
      </c>
      <c r="G25" s="42" t="s">
        <v>261</v>
      </c>
      <c r="H25" s="42"/>
      <c r="I25" s="42"/>
      <c r="J25" s="42" t="s">
        <v>262</v>
      </c>
      <c r="K25" s="42" t="s">
        <v>262</v>
      </c>
      <c r="L25" s="42" t="s">
        <v>264</v>
      </c>
      <c r="M25" s="42" t="s">
        <v>264</v>
      </c>
      <c r="N25" s="42" t="s">
        <v>251</v>
      </c>
      <c r="O25" s="42" t="s">
        <v>251</v>
      </c>
      <c r="P25" s="35" t="str">
        <f t="shared" si="0"/>
        <v>ปกติ</v>
      </c>
      <c r="Q25" s="35" t="str">
        <f t="shared" si="3"/>
        <v>ปกติ</v>
      </c>
      <c r="R25" s="35" t="str">
        <f t="shared" si="2"/>
        <v>แนะนำใช้แว่นสายตา</v>
      </c>
      <c r="S25" s="56" t="s">
        <v>8</v>
      </c>
      <c r="T25" t="str">
        <f>CONCATENATE(F25,"/",H25)</f>
        <v>-100/</v>
      </c>
      <c r="U25" t="str">
        <f t="shared" ref="U25:U84" si="5">CONCATENATE(G25,"/",I25)</f>
        <v>-25/</v>
      </c>
    </row>
    <row r="26" spans="1:21" ht="24" customHeight="1">
      <c r="A26" s="40">
        <v>19</v>
      </c>
      <c r="B26" s="40" t="s">
        <v>88</v>
      </c>
      <c r="C26" s="50" t="s">
        <v>60</v>
      </c>
      <c r="D26" s="51" t="s">
        <v>89</v>
      </c>
      <c r="E26" s="41" t="s">
        <v>13</v>
      </c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35" t="str">
        <f t="shared" si="0"/>
        <v>-</v>
      </c>
      <c r="Q26" s="35" t="str">
        <f t="shared" si="3"/>
        <v>-</v>
      </c>
      <c r="R26" s="35" t="str">
        <f t="shared" si="2"/>
        <v xml:space="preserve"> </v>
      </c>
      <c r="S26" s="56" t="s">
        <v>8</v>
      </c>
      <c r="T26"/>
      <c r="U26"/>
    </row>
    <row r="27" spans="1:21" ht="24" customHeight="1">
      <c r="A27" s="40">
        <v>20</v>
      </c>
      <c r="B27" s="40" t="s">
        <v>90</v>
      </c>
      <c r="C27" s="50" t="s">
        <v>50</v>
      </c>
      <c r="D27" s="51" t="s">
        <v>91</v>
      </c>
      <c r="E27" s="41" t="s">
        <v>269</v>
      </c>
      <c r="F27" s="42"/>
      <c r="G27" s="42"/>
      <c r="H27" s="42"/>
      <c r="I27" s="42"/>
      <c r="J27" s="42" t="s">
        <v>270</v>
      </c>
      <c r="K27" s="42" t="s">
        <v>270</v>
      </c>
      <c r="L27" s="42" t="s">
        <v>256</v>
      </c>
      <c r="M27" s="42" t="s">
        <v>256</v>
      </c>
      <c r="N27" s="42" t="s">
        <v>268</v>
      </c>
      <c r="O27" s="42" t="s">
        <v>268</v>
      </c>
      <c r="P27" s="35" t="str">
        <f t="shared" si="0"/>
        <v>ปกติ</v>
      </c>
      <c r="Q27" s="35"/>
      <c r="R27" s="35" t="str">
        <f t="shared" si="2"/>
        <v>แนะนำใช้แว่นสายตา</v>
      </c>
      <c r="S27" s="56" t="s">
        <v>8</v>
      </c>
      <c r="T27"/>
      <c r="U27"/>
    </row>
    <row r="28" spans="1:21" ht="24" customHeight="1">
      <c r="A28" s="40">
        <v>21</v>
      </c>
      <c r="B28" s="40" t="s">
        <v>92</v>
      </c>
      <c r="C28" s="50" t="s">
        <v>50</v>
      </c>
      <c r="D28" s="51" t="s">
        <v>93</v>
      </c>
      <c r="E28" s="41" t="s">
        <v>269</v>
      </c>
      <c r="F28" s="42"/>
      <c r="G28" s="42"/>
      <c r="H28" s="42"/>
      <c r="I28" s="42"/>
      <c r="J28" s="42" t="s">
        <v>270</v>
      </c>
      <c r="K28" s="42" t="s">
        <v>270</v>
      </c>
      <c r="L28" s="42" t="s">
        <v>271</v>
      </c>
      <c r="M28" s="42" t="s">
        <v>272</v>
      </c>
      <c r="N28" s="42" t="s">
        <v>273</v>
      </c>
      <c r="O28" s="42" t="s">
        <v>273</v>
      </c>
      <c r="P28" s="35" t="str">
        <f t="shared" si="0"/>
        <v>ปกติ</v>
      </c>
      <c r="Q28" s="35" t="str">
        <f t="shared" ref="Q28:Q91" si="6">IF(E28="สายตายาว-เอียง","ปกติ",IF(E28="ไม่เข้ารับการตรวจ","-",IF(E28="สายตาปกติ","ปกติ",IF(E28="สายตาสั้น","ปกติ",IF(E28="สายตาสั้น-เอียง","ปกติ",IF(E28="สายตาสั้น-ยาวมีอายุ","ปกติ",IF(E28="สายตาสั้น-เอียง-ยาวมีอายุ","ปกติ",IF(E28="สายตาเอียง","ปกติ",IF(E28="สายตาเอียง-ยาวมีอายุ","ปกติ",IF(E28="สายตายาวมีอายุ","ปกติ",IF(E28="สายตายาว-ยาวมีอายุ","ปกติ",IF(E28="สายตายาว-เอียง-ยาวมีอายุ","ปกติ",IF(E28="-","-",IF(E28="สายตายาวมองไกล","ปกติ",IF(E28="พบจักษุแพทย์","ปกติ")))))))))))))))</f>
        <v>ปกติ</v>
      </c>
      <c r="R28" s="35" t="str">
        <f t="shared" si="2"/>
        <v>แนะนำใช้แว่นสายตา</v>
      </c>
      <c r="S28" s="56" t="s">
        <v>8</v>
      </c>
      <c r="T28"/>
      <c r="U28"/>
    </row>
    <row r="29" spans="1:21" ht="24" customHeight="1">
      <c r="A29" s="40">
        <v>22</v>
      </c>
      <c r="B29" s="40" t="s">
        <v>94</v>
      </c>
      <c r="C29" s="50" t="s">
        <v>50</v>
      </c>
      <c r="D29" s="51" t="s">
        <v>95</v>
      </c>
      <c r="E29" s="41" t="s">
        <v>13</v>
      </c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35" t="str">
        <f t="shared" si="0"/>
        <v>-</v>
      </c>
      <c r="Q29" s="35" t="str">
        <f t="shared" si="6"/>
        <v>-</v>
      </c>
      <c r="R29" s="35" t="str">
        <f t="shared" si="2"/>
        <v xml:space="preserve"> </v>
      </c>
      <c r="S29" s="56" t="s">
        <v>8</v>
      </c>
      <c r="T29"/>
      <c r="U29"/>
    </row>
    <row r="30" spans="1:21" ht="24" customHeight="1">
      <c r="A30" s="40">
        <v>23</v>
      </c>
      <c r="B30" s="40" t="s">
        <v>96</v>
      </c>
      <c r="C30" s="50" t="s">
        <v>50</v>
      </c>
      <c r="D30" s="51" t="s">
        <v>97</v>
      </c>
      <c r="E30" s="41" t="s">
        <v>250</v>
      </c>
      <c r="F30" s="42"/>
      <c r="G30" s="42"/>
      <c r="H30" s="42"/>
      <c r="I30" s="42"/>
      <c r="J30" s="42"/>
      <c r="K30" s="42"/>
      <c r="L30" s="42"/>
      <c r="M30" s="42"/>
      <c r="N30" s="42" t="s">
        <v>258</v>
      </c>
      <c r="O30" s="42" t="s">
        <v>258</v>
      </c>
      <c r="P30" s="35" t="str">
        <f t="shared" si="0"/>
        <v>ปกติ</v>
      </c>
      <c r="Q30" s="35" t="str">
        <f t="shared" si="6"/>
        <v>ปกติ</v>
      </c>
      <c r="R30" s="35" t="str">
        <f t="shared" si="2"/>
        <v>แนะนำใช้แว่นสายตา</v>
      </c>
      <c r="S30" s="56" t="s">
        <v>8</v>
      </c>
      <c r="T30"/>
      <c r="U30"/>
    </row>
    <row r="31" spans="1:21" ht="24" customHeight="1">
      <c r="A31" s="40">
        <v>24</v>
      </c>
      <c r="B31" s="40" t="s">
        <v>98</v>
      </c>
      <c r="C31" s="50" t="s">
        <v>50</v>
      </c>
      <c r="D31" s="51" t="s">
        <v>99</v>
      </c>
      <c r="E31" s="41" t="s">
        <v>250</v>
      </c>
      <c r="F31" s="42"/>
      <c r="G31" s="42"/>
      <c r="H31" s="42"/>
      <c r="I31" s="42"/>
      <c r="J31" s="42"/>
      <c r="K31" s="42"/>
      <c r="L31" s="42"/>
      <c r="M31" s="42"/>
      <c r="N31" s="42" t="s">
        <v>258</v>
      </c>
      <c r="O31" s="42" t="s">
        <v>258</v>
      </c>
      <c r="P31" s="35" t="str">
        <f t="shared" si="0"/>
        <v>ปกติ</v>
      </c>
      <c r="Q31" s="35" t="str">
        <f t="shared" si="6"/>
        <v>ปกติ</v>
      </c>
      <c r="R31" s="35" t="str">
        <f t="shared" si="2"/>
        <v>แนะนำใช้แว่นสายตา</v>
      </c>
      <c r="S31" s="56" t="s">
        <v>8</v>
      </c>
      <c r="T31"/>
      <c r="U31"/>
    </row>
    <row r="32" spans="1:21" ht="24" customHeight="1">
      <c r="A32" s="40">
        <v>25</v>
      </c>
      <c r="B32" s="40" t="s">
        <v>100</v>
      </c>
      <c r="C32" s="50" t="s">
        <v>50</v>
      </c>
      <c r="D32" s="51" t="s">
        <v>101</v>
      </c>
      <c r="E32" s="41" t="s">
        <v>252</v>
      </c>
      <c r="F32" s="42" t="s">
        <v>274</v>
      </c>
      <c r="G32" s="42"/>
      <c r="H32" s="42"/>
      <c r="I32" s="42"/>
      <c r="J32" s="42"/>
      <c r="K32" s="42" t="s">
        <v>270</v>
      </c>
      <c r="L32" s="42"/>
      <c r="M32" s="42" t="s">
        <v>256</v>
      </c>
      <c r="N32" s="42" t="s">
        <v>251</v>
      </c>
      <c r="O32" s="42" t="s">
        <v>251</v>
      </c>
      <c r="P32" s="35" t="str">
        <f t="shared" si="0"/>
        <v>ปกติ</v>
      </c>
      <c r="Q32" s="35" t="str">
        <f t="shared" si="6"/>
        <v>ปกติ</v>
      </c>
      <c r="R32" s="35" t="str">
        <f t="shared" si="2"/>
        <v>แนะนำใช้แว่นสายตา</v>
      </c>
      <c r="S32" s="56" t="s">
        <v>8</v>
      </c>
      <c r="T32" t="str">
        <f>CONCATENATE(F32,"/",H32)</f>
        <v>-175/</v>
      </c>
      <c r="U32"/>
    </row>
    <row r="33" spans="1:21" ht="24" customHeight="1">
      <c r="A33" s="40">
        <v>26</v>
      </c>
      <c r="B33" s="40" t="s">
        <v>102</v>
      </c>
      <c r="C33" s="50" t="s">
        <v>50</v>
      </c>
      <c r="D33" s="51" t="s">
        <v>103</v>
      </c>
      <c r="E33" s="41" t="s">
        <v>13</v>
      </c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35" t="str">
        <f t="shared" si="0"/>
        <v>-</v>
      </c>
      <c r="Q33" s="35" t="str">
        <f t="shared" si="6"/>
        <v>-</v>
      </c>
      <c r="R33" s="35" t="str">
        <f t="shared" si="2"/>
        <v xml:space="preserve"> </v>
      </c>
      <c r="S33" s="58" t="s">
        <v>300</v>
      </c>
      <c r="T33"/>
      <c r="U33"/>
    </row>
    <row r="34" spans="1:21" ht="24" customHeight="1">
      <c r="A34" s="40">
        <v>27</v>
      </c>
      <c r="B34" s="40" t="s">
        <v>104</v>
      </c>
      <c r="C34" s="50" t="s">
        <v>50</v>
      </c>
      <c r="D34" s="51" t="s">
        <v>105</v>
      </c>
      <c r="E34" s="41" t="s">
        <v>250</v>
      </c>
      <c r="F34" s="42"/>
      <c r="G34" s="42"/>
      <c r="H34" s="42"/>
      <c r="I34" s="42"/>
      <c r="J34" s="42"/>
      <c r="K34" s="42"/>
      <c r="L34" s="42"/>
      <c r="M34" s="42"/>
      <c r="N34" s="42" t="s">
        <v>275</v>
      </c>
      <c r="O34" s="42" t="s">
        <v>275</v>
      </c>
      <c r="P34" s="35" t="str">
        <f t="shared" si="0"/>
        <v>ปกติ</v>
      </c>
      <c r="Q34" s="35" t="str">
        <f t="shared" si="6"/>
        <v>ปกติ</v>
      </c>
      <c r="R34" s="35" t="str">
        <f t="shared" si="2"/>
        <v>แนะนำใช้แว่นสายตา</v>
      </c>
      <c r="S34" s="56" t="s">
        <v>8</v>
      </c>
      <c r="T34"/>
      <c r="U34"/>
    </row>
    <row r="35" spans="1:21" ht="24" customHeight="1">
      <c r="A35" s="40">
        <v>28</v>
      </c>
      <c r="B35" s="40" t="s">
        <v>106</v>
      </c>
      <c r="C35" s="50" t="s">
        <v>50</v>
      </c>
      <c r="D35" s="51" t="s">
        <v>107</v>
      </c>
      <c r="E35" s="41" t="s">
        <v>252</v>
      </c>
      <c r="F35" s="42" t="s">
        <v>270</v>
      </c>
      <c r="G35" s="42" t="s">
        <v>270</v>
      </c>
      <c r="H35" s="42"/>
      <c r="I35" s="42"/>
      <c r="J35" s="42" t="s">
        <v>270</v>
      </c>
      <c r="K35" s="42"/>
      <c r="L35" s="42" t="s">
        <v>256</v>
      </c>
      <c r="M35" s="42"/>
      <c r="N35" s="42" t="s">
        <v>268</v>
      </c>
      <c r="O35" s="42" t="s">
        <v>268</v>
      </c>
      <c r="P35" s="35" t="str">
        <f t="shared" si="0"/>
        <v>ปกติ</v>
      </c>
      <c r="Q35" s="35" t="str">
        <f t="shared" si="6"/>
        <v>ปกติ</v>
      </c>
      <c r="R35" s="35" t="str">
        <f t="shared" si="2"/>
        <v>แนะนำใช้แว่นสายตา</v>
      </c>
      <c r="S35" s="56" t="s">
        <v>8</v>
      </c>
      <c r="T35" t="str">
        <f>CONCATENATE(F35,"/",H35)</f>
        <v>-50/</v>
      </c>
      <c r="U35" t="str">
        <f t="shared" si="5"/>
        <v>-50/</v>
      </c>
    </row>
    <row r="36" spans="1:21" ht="24" customHeight="1">
      <c r="A36" s="40">
        <v>29</v>
      </c>
      <c r="B36" s="40" t="s">
        <v>108</v>
      </c>
      <c r="C36" s="50" t="s">
        <v>50</v>
      </c>
      <c r="D36" s="51" t="s">
        <v>109</v>
      </c>
      <c r="E36" s="41" t="s">
        <v>276</v>
      </c>
      <c r="F36" s="42"/>
      <c r="G36" s="42"/>
      <c r="H36" s="42"/>
      <c r="I36" s="42"/>
      <c r="J36" s="42" t="s">
        <v>270</v>
      </c>
      <c r="K36" s="42" t="s">
        <v>270</v>
      </c>
      <c r="L36" s="42" t="s">
        <v>256</v>
      </c>
      <c r="M36" s="42" t="s">
        <v>256</v>
      </c>
      <c r="N36" s="42"/>
      <c r="O36" s="42"/>
      <c r="P36" s="35" t="s">
        <v>277</v>
      </c>
      <c r="Q36" s="35" t="str">
        <f t="shared" si="6"/>
        <v>ปกติ</v>
      </c>
      <c r="R36" s="35" t="str">
        <f t="shared" si="2"/>
        <v>แนะนำใช้แว่นสายตา</v>
      </c>
      <c r="S36" s="56" t="s">
        <v>8</v>
      </c>
      <c r="T36"/>
      <c r="U36"/>
    </row>
    <row r="37" spans="1:21" ht="24" customHeight="1">
      <c r="A37" s="40">
        <v>30</v>
      </c>
      <c r="B37" s="40" t="s">
        <v>112</v>
      </c>
      <c r="C37" s="50" t="s">
        <v>50</v>
      </c>
      <c r="D37" s="51" t="s">
        <v>113</v>
      </c>
      <c r="E37" s="41" t="s">
        <v>250</v>
      </c>
      <c r="F37" s="42"/>
      <c r="G37" s="42"/>
      <c r="H37" s="42"/>
      <c r="I37" s="42"/>
      <c r="J37" s="42"/>
      <c r="K37" s="42"/>
      <c r="L37" s="42"/>
      <c r="M37" s="42"/>
      <c r="N37" s="42" t="s">
        <v>273</v>
      </c>
      <c r="O37" s="42" t="s">
        <v>273</v>
      </c>
      <c r="P37" s="35" t="s">
        <v>277</v>
      </c>
      <c r="Q37" s="35" t="str">
        <f t="shared" si="6"/>
        <v>ปกติ</v>
      </c>
      <c r="R37" s="35" t="str">
        <f t="shared" si="2"/>
        <v>แนะนำใช้แว่นสายตา</v>
      </c>
      <c r="S37" s="56" t="s">
        <v>8</v>
      </c>
      <c r="T37"/>
      <c r="U37"/>
    </row>
    <row r="38" spans="1:21" ht="24" customHeight="1">
      <c r="A38" s="40">
        <v>31</v>
      </c>
      <c r="B38" s="40" t="s">
        <v>114</v>
      </c>
      <c r="C38" s="50" t="s">
        <v>57</v>
      </c>
      <c r="D38" s="51" t="s">
        <v>115</v>
      </c>
      <c r="E38" s="41" t="s">
        <v>278</v>
      </c>
      <c r="F38" s="42" t="s">
        <v>279</v>
      </c>
      <c r="G38" s="42" t="s">
        <v>279</v>
      </c>
      <c r="H38" s="42"/>
      <c r="I38" s="42"/>
      <c r="J38" s="42"/>
      <c r="K38" s="42"/>
      <c r="L38" s="42"/>
      <c r="M38" s="42"/>
      <c r="N38" s="42"/>
      <c r="O38" s="42"/>
      <c r="P38" s="35" t="str">
        <f>IF(E38="สายตายาว-เอียง","ปกติ",IF(E38="ไม่เข้ารับการตรวจ","-",IF(E38="สายตาปกติ","ปกติ",IF(E38="สายตาสั้น","ปกติ",IF(E38="สายตาสั้น-เอียง","ปกติ",IF(E38="สายตาสั้น-ยาวมีอายุ","ปกติ",IF(E38="สายตาสั้น-เอียง-ยาวมีอายุ","ปกติ",IF(E38="สายตาเอียง","ปกติ",IF(E38="สายตาเอียง-ยาวมีอายุ","ปกติ",IF(E38="สายตายาวมีอายุ","ปกติ",IF(E38="สายตายาว-ยาวมีอายุ","ปกติ",IF(E38="สายตายาว-เอียง-ยาวมีอายุ","ปกติ",IF(E38="-","-",IF(E38="สายตายาวมองไกล","ปกติ",IF(E38="พบจักษุแพทย์","ปกติ")))))))))))))))</f>
        <v>ปกติ</v>
      </c>
      <c r="Q38" s="35" t="str">
        <f t="shared" si="6"/>
        <v>ปกติ</v>
      </c>
      <c r="R38" s="35" t="str">
        <f t="shared" si="2"/>
        <v>แนะนำใช้แว่นสายตา</v>
      </c>
      <c r="S38" s="56" t="s">
        <v>8</v>
      </c>
      <c r="T38" t="str">
        <f>CONCATENATE(F38,"/",H38)</f>
        <v>-300/</v>
      </c>
      <c r="U38" t="str">
        <f t="shared" si="5"/>
        <v>-300/</v>
      </c>
    </row>
    <row r="39" spans="1:21" ht="24" customHeight="1">
      <c r="A39" s="40">
        <v>32</v>
      </c>
      <c r="B39" s="40" t="s">
        <v>116</v>
      </c>
      <c r="C39" s="50" t="s">
        <v>57</v>
      </c>
      <c r="D39" s="51" t="s">
        <v>117</v>
      </c>
      <c r="E39" s="41" t="s">
        <v>13</v>
      </c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35" t="str">
        <f>IF(E39="สายตายาว-เอียง","ปกติ",IF(E39="ไม่เข้ารับการตรวจ","-",IF(E39="สายตาปกติ","ปกติ",IF(E39="สายตาสั้น","ปกติ",IF(E39="สายตาสั้น-เอียง","ปกติ",IF(E39="สายตาสั้น-ยาวมีอายุ","ปกติ",IF(E39="สายตาสั้น-เอียง-ยาวมีอายุ","ปกติ",IF(E39="สายตาเอียง","ปกติ",IF(E39="สายตาเอียง-ยาวมีอายุ","ปกติ",IF(E39="สายตายาวมีอายุ","ปกติ",IF(E39="สายตายาว-ยาวมีอายุ","ปกติ",IF(E39="สายตายาว-เอียง-ยาวมีอายุ","ปกติ",IF(E39="-","-",IF(E39="สายตายาวมองไกล","ปกติ",IF(E39="พบจักษุแพทย์","ปกติ")))))))))))))))</f>
        <v>-</v>
      </c>
      <c r="Q39" s="35" t="str">
        <f t="shared" si="6"/>
        <v>-</v>
      </c>
      <c r="R39" s="35" t="str">
        <f t="shared" si="2"/>
        <v xml:space="preserve"> </v>
      </c>
      <c r="S39" s="56" t="s">
        <v>8</v>
      </c>
      <c r="T39"/>
      <c r="U39"/>
    </row>
    <row r="40" spans="1:21" ht="24" customHeight="1">
      <c r="A40" s="40">
        <v>33</v>
      </c>
      <c r="B40" s="40" t="s">
        <v>118</v>
      </c>
      <c r="C40" s="50" t="s">
        <v>50</v>
      </c>
      <c r="D40" s="51" t="s">
        <v>119</v>
      </c>
      <c r="E40" s="41" t="s">
        <v>250</v>
      </c>
      <c r="F40" s="42"/>
      <c r="G40" s="42"/>
      <c r="H40" s="42"/>
      <c r="I40" s="42"/>
      <c r="J40" s="42"/>
      <c r="K40" s="42"/>
      <c r="L40" s="42"/>
      <c r="M40" s="42"/>
      <c r="N40" s="42" t="s">
        <v>258</v>
      </c>
      <c r="O40" s="42" t="s">
        <v>258</v>
      </c>
      <c r="P40" s="35" t="s">
        <v>277</v>
      </c>
      <c r="Q40" s="35" t="str">
        <f t="shared" si="6"/>
        <v>ปกติ</v>
      </c>
      <c r="R40" s="35" t="str">
        <f t="shared" si="2"/>
        <v>แนะนำใช้แว่นสายตา</v>
      </c>
      <c r="S40" s="56" t="s">
        <v>8</v>
      </c>
      <c r="T40"/>
      <c r="U40"/>
    </row>
    <row r="41" spans="1:21" ht="24" customHeight="1">
      <c r="A41" s="40">
        <v>34</v>
      </c>
      <c r="B41" s="40" t="s">
        <v>120</v>
      </c>
      <c r="C41" s="50" t="s">
        <v>50</v>
      </c>
      <c r="D41" s="51" t="s">
        <v>121</v>
      </c>
      <c r="E41" s="41" t="s">
        <v>13</v>
      </c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35" t="str">
        <f>IF(E41="สายตายาว-เอียง","ปกติ",IF(E41="ไม่เข้ารับการตรวจ","-",IF(E41="สายตาปกติ","ปกติ",IF(E41="สายตาสั้น","ปกติ",IF(E41="สายตาสั้น-เอียง","ปกติ",IF(E41="สายตาสั้น-ยาวมีอายุ","ปกติ",IF(E41="สายตาสั้น-เอียง-ยาวมีอายุ","ปกติ",IF(E41="สายตาเอียง","ปกติ",IF(E41="สายตาเอียง-ยาวมีอายุ","ปกติ",IF(E41="สายตายาวมีอายุ","ปกติ",IF(E41="สายตายาว-ยาวมีอายุ","ปกติ",IF(E41="สายตายาว-เอียง-ยาวมีอายุ","ปกติ",IF(E41="-","-",IF(E41="สายตายาวมองไกล","ปกติ",IF(E41="พบจักษุแพทย์","ปกติ")))))))))))))))</f>
        <v>-</v>
      </c>
      <c r="Q41" s="35" t="str">
        <f t="shared" si="6"/>
        <v>-</v>
      </c>
      <c r="R41" s="35" t="str">
        <f t="shared" si="2"/>
        <v xml:space="preserve"> </v>
      </c>
      <c r="S41" s="56" t="s">
        <v>8</v>
      </c>
      <c r="T41"/>
      <c r="U41"/>
    </row>
    <row r="42" spans="1:21" ht="24" customHeight="1">
      <c r="A42" s="40">
        <v>35</v>
      </c>
      <c r="B42" s="40" t="s">
        <v>122</v>
      </c>
      <c r="C42" s="50" t="s">
        <v>57</v>
      </c>
      <c r="D42" s="51" t="s">
        <v>123</v>
      </c>
      <c r="E42" s="41" t="s">
        <v>280</v>
      </c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35" t="str">
        <f>IF(E42="สายตายาว-เอียง","ปกติ",IF(E42="ไม่เข้ารับการตรวจ","-",IF(E42="สายตาปกติ","ปกติ",IF(E42="สายตาสั้น","ปกติ",IF(E42="สายตาสั้น-เอียง","ปกติ",IF(E42="สายตาสั้น-ยาวมีอายุ","ปกติ",IF(E42="สายตาสั้น-เอียง-ยาวมีอายุ","ปกติ",IF(E42="สายตาเอียง","ปกติ",IF(E42="สายตาเอียง-ยาวมีอายุ","ปกติ",IF(E42="สายตายาวมีอายุ","ปกติ",IF(E42="สายตายาว-ยาวมีอายุ","ปกติ",IF(E42="สายตายาว-เอียง-ยาวมีอายุ","ปกติ",IF(E42="-","-",IF(E42="สายตายาวมองไกล","ปกติ",IF(E42="พบจักษุแพทย์","ปกติ")))))))))))))))</f>
        <v>ปกติ</v>
      </c>
      <c r="Q42" s="35" t="str">
        <f t="shared" si="6"/>
        <v>ปกติ</v>
      </c>
      <c r="R42" s="35" t="str">
        <f t="shared" si="2"/>
        <v>ควรตรวจสายตาปีละครั้ง</v>
      </c>
      <c r="S42" s="56" t="s">
        <v>8</v>
      </c>
      <c r="T42"/>
      <c r="U42"/>
    </row>
    <row r="43" spans="1:21" ht="24" customHeight="1">
      <c r="A43" s="40">
        <v>36</v>
      </c>
      <c r="B43" s="40" t="s">
        <v>124</v>
      </c>
      <c r="C43" s="50" t="s">
        <v>50</v>
      </c>
      <c r="D43" s="51" t="s">
        <v>125</v>
      </c>
      <c r="E43" s="41" t="s">
        <v>250</v>
      </c>
      <c r="F43" s="42"/>
      <c r="G43" s="42"/>
      <c r="H43" s="42"/>
      <c r="I43" s="42"/>
      <c r="J43" s="42"/>
      <c r="K43" s="42"/>
      <c r="L43" s="42"/>
      <c r="M43" s="42"/>
      <c r="N43" s="42" t="s">
        <v>258</v>
      </c>
      <c r="O43" s="42" t="s">
        <v>258</v>
      </c>
      <c r="P43" s="35" t="s">
        <v>281</v>
      </c>
      <c r="Q43" s="35" t="str">
        <f t="shared" si="6"/>
        <v>ปกติ</v>
      </c>
      <c r="R43" s="35" t="str">
        <f t="shared" si="2"/>
        <v>แนะนำใช้แว่นสายตา</v>
      </c>
      <c r="S43" s="56" t="s">
        <v>8</v>
      </c>
      <c r="T43"/>
      <c r="U43"/>
    </row>
    <row r="44" spans="1:21" ht="24" customHeight="1">
      <c r="A44" s="40">
        <v>37</v>
      </c>
      <c r="B44" s="40" t="s">
        <v>130</v>
      </c>
      <c r="C44" s="50" t="s">
        <v>57</v>
      </c>
      <c r="D44" s="51" t="s">
        <v>131</v>
      </c>
      <c r="E44" s="41" t="s">
        <v>280</v>
      </c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35" t="str">
        <f t="shared" ref="P44:P58" si="7">IF(E44="สายตายาว-เอียง","ปกติ",IF(E44="ไม่เข้ารับการตรวจ","-",IF(E44="สายตาปกติ","ปกติ",IF(E44="สายตาสั้น","ปกติ",IF(E44="สายตาสั้น-เอียง","ปกติ",IF(E44="สายตาสั้น-ยาวมีอายุ","ปกติ",IF(E44="สายตาสั้น-เอียง-ยาวมีอายุ","ปกติ",IF(E44="สายตาเอียง","ปกติ",IF(E44="สายตาเอียง-ยาวมีอายุ","ปกติ",IF(E44="สายตายาวมีอายุ","ปกติ",IF(E44="สายตายาว-ยาวมีอายุ","ปกติ",IF(E44="สายตายาว-เอียง-ยาวมีอายุ","ปกติ",IF(E44="-","-",IF(E44="สายตายาวมองไกล","ปกติ",IF(E44="พบจักษุแพทย์","ปกติ")))))))))))))))</f>
        <v>ปกติ</v>
      </c>
      <c r="Q44" s="35" t="str">
        <f t="shared" si="6"/>
        <v>ปกติ</v>
      </c>
      <c r="R44" s="35" t="str">
        <f t="shared" si="2"/>
        <v>ควรตรวจสายตาปีละครั้ง</v>
      </c>
      <c r="S44" s="56" t="s">
        <v>8</v>
      </c>
      <c r="T44"/>
      <c r="U44"/>
    </row>
    <row r="45" spans="1:21" ht="24" customHeight="1">
      <c r="A45" s="40">
        <v>38</v>
      </c>
      <c r="B45" s="40" t="s">
        <v>132</v>
      </c>
      <c r="C45" s="50" t="s">
        <v>57</v>
      </c>
      <c r="D45" s="51" t="s">
        <v>133</v>
      </c>
      <c r="E45" s="41" t="s">
        <v>278</v>
      </c>
      <c r="F45" s="42" t="s">
        <v>262</v>
      </c>
      <c r="G45" s="42" t="s">
        <v>262</v>
      </c>
      <c r="H45" s="42"/>
      <c r="I45" s="42"/>
      <c r="J45" s="42"/>
      <c r="K45" s="42"/>
      <c r="L45" s="42"/>
      <c r="M45" s="42"/>
      <c r="N45" s="42"/>
      <c r="O45" s="42"/>
      <c r="P45" s="35" t="str">
        <f t="shared" si="7"/>
        <v>ปกติ</v>
      </c>
      <c r="Q45" s="35" t="str">
        <f t="shared" si="6"/>
        <v>ปกติ</v>
      </c>
      <c r="R45" s="35" t="s">
        <v>282</v>
      </c>
      <c r="S45" s="56" t="s">
        <v>8</v>
      </c>
      <c r="T45" t="str">
        <f t="shared" ref="T45:T46" si="8">CONCATENATE(F45,"/",H45)</f>
        <v>-75/</v>
      </c>
      <c r="U45" t="str">
        <f t="shared" si="5"/>
        <v>-75/</v>
      </c>
    </row>
    <row r="46" spans="1:21" ht="24" customHeight="1">
      <c r="A46" s="40">
        <v>39</v>
      </c>
      <c r="B46" s="40" t="s">
        <v>134</v>
      </c>
      <c r="C46" s="50" t="s">
        <v>57</v>
      </c>
      <c r="D46" s="51" t="s">
        <v>135</v>
      </c>
      <c r="E46" s="41" t="s">
        <v>278</v>
      </c>
      <c r="F46" s="42" t="s">
        <v>283</v>
      </c>
      <c r="G46" s="42" t="s">
        <v>284</v>
      </c>
      <c r="H46" s="42"/>
      <c r="I46" s="42"/>
      <c r="J46" s="42"/>
      <c r="K46" s="42"/>
      <c r="L46" s="42"/>
      <c r="M46" s="42"/>
      <c r="N46" s="42"/>
      <c r="O46" s="42"/>
      <c r="P46" s="35" t="str">
        <f t="shared" si="7"/>
        <v>ปกติ</v>
      </c>
      <c r="Q46" s="35" t="str">
        <f t="shared" si="6"/>
        <v>ปกติ</v>
      </c>
      <c r="R46" s="35" t="s">
        <v>282</v>
      </c>
      <c r="S46" s="56" t="s">
        <v>8</v>
      </c>
      <c r="T46" t="str">
        <f t="shared" si="8"/>
        <v>-750/</v>
      </c>
      <c r="U46" t="str">
        <f t="shared" si="5"/>
        <v>-550/</v>
      </c>
    </row>
    <row r="47" spans="1:21" ht="24" customHeight="1">
      <c r="A47" s="40">
        <v>40</v>
      </c>
      <c r="B47" s="40" t="s">
        <v>136</v>
      </c>
      <c r="C47" s="50" t="s">
        <v>50</v>
      </c>
      <c r="D47" s="51" t="s">
        <v>137</v>
      </c>
      <c r="E47" s="41" t="s">
        <v>280</v>
      </c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35" t="str">
        <f t="shared" si="7"/>
        <v>ปกติ</v>
      </c>
      <c r="Q47" s="35" t="str">
        <f t="shared" si="6"/>
        <v>ปกติ</v>
      </c>
      <c r="R47" s="35" t="str">
        <f>IF(E47="สายตายาวมองไกล","แนะนำใช้แว่นสายตา",IF(E47="สายตายาว-เอียง","แนะนำใช้แว่นสายตา",IF(E47="พบจักษุแพทย์","ควรพบจักษุแพทย์",IF(E47="ไม่เข้ารับการตรวจ"," ",IF(E47="สายตาปกติ","ควรตรวจสายตาปีละครั้ง",IF(E47="สายตาสั้น","แนะนำใช้แว่นสายตา",IF(E47="สายตาสั้น-เอียง","แนะนำใช้แว่นสายตา",IF(E47="สายตาเอียง","แนะนำใช้แว่นสายตา",IF(E47="สายตายาวมีอายุ","แนะนำใช้แว่นสายตา",IF(E47="สายตายาว-ยาวมีอายุ","แนะนำใช้แว่นสายตา",IF(E47="สายตาสั้น-ยาวมีอายุ","แนะนำใช้แว่นสายตา",IF(E47="สายตาเอียง-ยาวมีอายุ","แนะนำใช้แว่นสายตา",IF(E47="สายตาสั้น-เอียง-ยาวมีอายุ","แนะนำใช้แว่นสายตา",IF(E47="สายตายาว-เอียง-ยาวมีอายุ","แนะนำใช้แว่นสายตา",IF(E47="สายตาสั้น-ยาว-เอียง-ยาวมีอายุ","แนะนำใช้แว่นสายตา",IF(E47="-",""))))))))))))))))</f>
        <v>ควรตรวจสายตาปีละครั้ง</v>
      </c>
      <c r="S47" s="56" t="s">
        <v>8</v>
      </c>
      <c r="T47"/>
      <c r="U47"/>
    </row>
    <row r="48" spans="1:21" ht="24" customHeight="1">
      <c r="A48" s="40">
        <v>41</v>
      </c>
      <c r="B48" s="40" t="s">
        <v>138</v>
      </c>
      <c r="C48" s="50" t="s">
        <v>50</v>
      </c>
      <c r="D48" s="51" t="s">
        <v>139</v>
      </c>
      <c r="E48" s="41" t="s">
        <v>250</v>
      </c>
      <c r="F48" s="42"/>
      <c r="G48" s="42"/>
      <c r="H48" s="42"/>
      <c r="I48" s="42"/>
      <c r="J48" s="42"/>
      <c r="K48" s="42"/>
      <c r="L48" s="42"/>
      <c r="M48" s="42"/>
      <c r="N48" s="42" t="s">
        <v>285</v>
      </c>
      <c r="O48" s="42" t="s">
        <v>285</v>
      </c>
      <c r="P48" s="35" t="str">
        <f t="shared" si="7"/>
        <v>ปกติ</v>
      </c>
      <c r="Q48" s="35" t="str">
        <f t="shared" si="6"/>
        <v>ปกติ</v>
      </c>
      <c r="R48" s="35" t="str">
        <f>IF(E48="สายตายาวมองไกล","แนะนำใช้แว่นสายตา",IF(E48="สายตายาว-เอียง","แนะนำใช้แว่นสายตา",IF(E48="พบจักษุแพทย์","ควรพบจักษุแพทย์",IF(E48="ไม่เข้ารับการตรวจ"," ",IF(E48="สายตาปกติ","ควรตรวจสายตาปีละครั้ง",IF(E48="สายตาสั้น","แนะนำใช้แว่นสายตา",IF(E48="สายตาสั้น-เอียง","แนะนำใช้แว่นสายตา",IF(E48="สายตาเอียง","แนะนำใช้แว่นสายตา",IF(E48="สายตายาวมีอายุ","แนะนำใช้แว่นสายตา",IF(E48="สายตายาว-ยาวมีอายุ","แนะนำใช้แว่นสายตา",IF(E48="สายตาสั้น-ยาวมีอายุ","แนะนำใช้แว่นสายตา",IF(E48="สายตาเอียง-ยาวมีอายุ","แนะนำใช้แว่นสายตา",IF(E48="สายตาสั้น-เอียง-ยาวมีอายุ","แนะนำใช้แว่นสายตา",IF(E48="สายตายาว-เอียง-ยาวมีอายุ","แนะนำใช้แว่นสายตา",IF(E48="สายตาสั้น-ยาว-เอียง-ยาวมีอายุ","แนะนำใช้แว่นสายตา",IF(E48="-",""))))))))))))))))</f>
        <v>แนะนำใช้แว่นสายตา</v>
      </c>
      <c r="S48" s="56" t="s">
        <v>8</v>
      </c>
      <c r="T48"/>
      <c r="U48"/>
    </row>
    <row r="49" spans="1:21" ht="24" customHeight="1">
      <c r="A49" s="40">
        <v>42</v>
      </c>
      <c r="B49" s="40" t="s">
        <v>144</v>
      </c>
      <c r="C49" s="50" t="s">
        <v>57</v>
      </c>
      <c r="D49" s="51" t="s">
        <v>145</v>
      </c>
      <c r="E49" s="41" t="s">
        <v>276</v>
      </c>
      <c r="F49" s="42"/>
      <c r="G49" s="42"/>
      <c r="H49" s="42"/>
      <c r="I49" s="42"/>
      <c r="J49" s="42" t="s">
        <v>270</v>
      </c>
      <c r="K49" s="42" t="s">
        <v>270</v>
      </c>
      <c r="L49" s="42" t="s">
        <v>256</v>
      </c>
      <c r="M49" s="42" t="s">
        <v>256</v>
      </c>
      <c r="N49" s="42"/>
      <c r="O49" s="42"/>
      <c r="P49" s="35" t="str">
        <f t="shared" si="7"/>
        <v>ปกติ</v>
      </c>
      <c r="Q49" s="35" t="str">
        <f t="shared" si="6"/>
        <v>ปกติ</v>
      </c>
      <c r="R49" s="35" t="str">
        <f>IF(E49="สายตายาวมองไกล","แนะนำใช้แว่นสายตา",IF(E49="สายตายาว-เอียง","แนะนำใช้แว่นสายตา",IF(E49="พบจักษุแพทย์","ควรพบจักษุแพทย์",IF(E49="ไม่เข้ารับการตรวจ"," ",IF(E49="สายตาปกติ","ควรตรวจสายตาปีละครั้ง",IF(E49="สายตาสั้น","แนะนำใช้แว่นสายตา",IF(E49="สายตาสั้น-เอียง","แนะนำใช้แว่นสายตา",IF(E49="สายตาเอียง","แนะนำใช้แว่นสายตา",IF(E49="สายตายาวมีอายุ","แนะนำใช้แว่นสายตา",IF(E49="สายตายาว-ยาวมีอายุ","แนะนำใช้แว่นสายตา",IF(E49="สายตาสั้น-ยาวมีอายุ","แนะนำใช้แว่นสายตา",IF(E49="สายตาเอียง-ยาวมีอายุ","แนะนำใช้แว่นสายตา",IF(E49="สายตาสั้น-เอียง-ยาวมีอายุ","แนะนำใช้แว่นสายตา",IF(E49="สายตายาว-เอียง-ยาวมีอายุ","แนะนำใช้แว่นสายตา",IF(E49="สายตาสั้น-ยาว-เอียง-ยาวมีอายุ","แนะนำใช้แว่นสายตา",IF(E49="-",""))))))))))))))))</f>
        <v>แนะนำใช้แว่นสายตา</v>
      </c>
      <c r="S49" s="56" t="s">
        <v>8</v>
      </c>
      <c r="T49"/>
      <c r="U49"/>
    </row>
    <row r="50" spans="1:21" ht="24" customHeight="1">
      <c r="A50" s="40">
        <v>43</v>
      </c>
      <c r="B50" s="40" t="s">
        <v>146</v>
      </c>
      <c r="C50" s="50" t="s">
        <v>50</v>
      </c>
      <c r="D50" s="51" t="s">
        <v>147</v>
      </c>
      <c r="E50" s="41" t="s">
        <v>280</v>
      </c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35" t="str">
        <f t="shared" si="7"/>
        <v>ปกติ</v>
      </c>
      <c r="Q50" s="35" t="str">
        <f t="shared" si="6"/>
        <v>ปกติ</v>
      </c>
      <c r="R50" s="35" t="str">
        <f>IF(E50="สายตายาวมองไกล","แนะนำใช้แว่นสายตา",IF(E50="สายตายาว-เอียง","แนะนำใช้แว่นสายตา",IF(E50="พบจักษุแพทย์","ควรพบจักษุแพทย์",IF(E50="ไม่เข้ารับการตรวจ"," ",IF(E50="สายตาปกติ","ควรตรวจสายตาปีละครั้ง",IF(E50="สายตาสั้น","แนะนำใช้แว่นสายตา",IF(E50="สายตาสั้น-เอียง","แนะนำใช้แว่นสายตา",IF(E50="สายตาเอียง","แนะนำใช้แว่นสายตา",IF(E50="สายตายาวมีอายุ","แนะนำใช้แว่นสายตา",IF(E50="สายตายาว-ยาวมีอายุ","แนะนำใช้แว่นสายตา",IF(E50="สายตาสั้น-ยาวมีอายุ","แนะนำใช้แว่นสายตา",IF(E50="สายตาเอียง-ยาวมีอายุ","แนะนำใช้แว่นสายตา",IF(E50="สายตาสั้น-เอียง-ยาวมีอายุ","แนะนำใช้แว่นสายตา",IF(E50="สายตายาว-เอียง-ยาวมีอายุ","แนะนำใช้แว่นสายตา",IF(E50="สายตาสั้น-ยาว-เอียง-ยาวมีอายุ","แนะนำใช้แว่นสายตา",IF(E50="-",""))))))))))))))))</f>
        <v>ควรตรวจสายตาปีละครั้ง</v>
      </c>
      <c r="S50" s="56" t="s">
        <v>8</v>
      </c>
      <c r="T50"/>
      <c r="U50"/>
    </row>
    <row r="51" spans="1:21" ht="24" customHeight="1">
      <c r="A51" s="40">
        <v>44</v>
      </c>
      <c r="B51" s="40" t="s">
        <v>148</v>
      </c>
      <c r="C51" s="50" t="s">
        <v>50</v>
      </c>
      <c r="D51" s="51" t="s">
        <v>149</v>
      </c>
      <c r="E51" s="41" t="s">
        <v>280</v>
      </c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5" t="str">
        <f t="shared" si="7"/>
        <v>ปกติ</v>
      </c>
      <c r="Q51" s="35" t="str">
        <f t="shared" si="6"/>
        <v>ปกติ</v>
      </c>
      <c r="R51" s="35" t="str">
        <f>IF(E51="สายตายาวมองไกล","แนะนำใช้แว่นสายตา",IF(E51="สายตายาว-เอียง","แนะนำใช้แว่นสายตา",IF(E51="พบจักษุแพทย์","ควรพบจักษุแพทย์",IF(E51="ไม่เข้ารับการตรวจ"," ",IF(E51="สายตาปกติ","ควรตรวจสายตาปีละครั้ง",IF(E51="สายตาสั้น","แนะนำใช้แว่นสายตา",IF(E51="สายตาสั้น-เอียง","แนะนำใช้แว่นสายตา",IF(E51="สายตาเอียง","แนะนำใช้แว่นสายตา",IF(E51="สายตายาวมีอายุ","แนะนำใช้แว่นสายตา",IF(E51="สายตายาว-ยาวมีอายุ","แนะนำใช้แว่นสายตา",IF(E51="สายตาสั้น-ยาวมีอายุ","แนะนำใช้แว่นสายตา",IF(E51="สายตาเอียง-ยาวมีอายุ","แนะนำใช้แว่นสายตา",IF(E51="สายตาสั้น-เอียง-ยาวมีอายุ","แนะนำใช้แว่นสายตา",IF(E51="สายตายาว-เอียง-ยาวมีอายุ","แนะนำใช้แว่นสายตา",IF(E51="สายตาสั้น-ยาว-เอียง-ยาวมีอายุ","แนะนำใช้แว่นสายตา",IF(E51="-",""))))))))))))))))</f>
        <v>ควรตรวจสายตาปีละครั้ง</v>
      </c>
      <c r="S51" s="56" t="s">
        <v>8</v>
      </c>
      <c r="T51"/>
      <c r="U51"/>
    </row>
    <row r="52" spans="1:21" ht="24" customHeight="1">
      <c r="A52" s="40">
        <v>45</v>
      </c>
      <c r="B52" s="40" t="s">
        <v>152</v>
      </c>
      <c r="C52" s="50" t="s">
        <v>57</v>
      </c>
      <c r="D52" s="51" t="s">
        <v>153</v>
      </c>
      <c r="E52" s="41" t="s">
        <v>278</v>
      </c>
      <c r="F52" s="42" t="s">
        <v>286</v>
      </c>
      <c r="G52" s="42" t="s">
        <v>286</v>
      </c>
      <c r="H52" s="42"/>
      <c r="I52" s="42"/>
      <c r="J52" s="42"/>
      <c r="K52" s="42"/>
      <c r="L52" s="42"/>
      <c r="M52" s="42"/>
      <c r="N52" s="42"/>
      <c r="O52" s="42"/>
      <c r="P52" s="35" t="str">
        <f t="shared" si="7"/>
        <v>ปกติ</v>
      </c>
      <c r="Q52" s="35" t="str">
        <f t="shared" si="6"/>
        <v>ปกติ</v>
      </c>
      <c r="R52" s="35" t="s">
        <v>282</v>
      </c>
      <c r="S52" s="56" t="s">
        <v>8</v>
      </c>
      <c r="T52" t="str">
        <f>CONCATENATE(F52,"/",H52)</f>
        <v>-225/</v>
      </c>
      <c r="U52" t="str">
        <f t="shared" si="5"/>
        <v>-225/</v>
      </c>
    </row>
    <row r="53" spans="1:21" ht="24" customHeight="1">
      <c r="A53" s="40">
        <v>46</v>
      </c>
      <c r="B53" s="40" t="s">
        <v>156</v>
      </c>
      <c r="C53" s="50" t="s">
        <v>57</v>
      </c>
      <c r="D53" s="51" t="s">
        <v>157</v>
      </c>
      <c r="E53" s="41" t="s">
        <v>13</v>
      </c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35" t="str">
        <f t="shared" si="7"/>
        <v>-</v>
      </c>
      <c r="Q53" s="35" t="str">
        <f t="shared" si="6"/>
        <v>-</v>
      </c>
      <c r="R53" s="35" t="str">
        <f>IF(E53="สายตายาวมองไกล","แนะนำใช้แว่นสายตา",IF(E53="สายตายาว-เอียง","แนะนำใช้แว่นสายตา",IF(E53="พบจักษุแพทย์","ควรพบจักษุแพทย์",IF(E53="ไม่เข้ารับการตรวจ"," ",IF(E53="สายตาปกติ","ควรตรวจสายตาปีละครั้ง",IF(E53="สายตาสั้น","แนะนำใช้แว่นสายตา",IF(E53="สายตาสั้น-เอียง","แนะนำใช้แว่นสายตา",IF(E53="สายตาเอียง","แนะนำใช้แว่นสายตา",IF(E53="สายตายาวมีอายุ","แนะนำใช้แว่นสายตา",IF(E53="สายตายาว-ยาวมีอายุ","แนะนำใช้แว่นสายตา",IF(E53="สายตาสั้น-ยาวมีอายุ","แนะนำใช้แว่นสายตา",IF(E53="สายตาเอียง-ยาวมีอายุ","แนะนำใช้แว่นสายตา",IF(E53="สายตาสั้น-เอียง-ยาวมีอายุ","แนะนำใช้แว่นสายตา",IF(E53="สายตายาว-เอียง-ยาวมีอายุ","แนะนำใช้แว่นสายตา",IF(E53="สายตาสั้น-ยาว-เอียง-ยาวมีอายุ","แนะนำใช้แว่นสายตา",IF(E53="-",""))))))))))))))))</f>
        <v xml:space="preserve"> </v>
      </c>
      <c r="S53" s="56" t="s">
        <v>8</v>
      </c>
      <c r="T53"/>
      <c r="U53"/>
    </row>
    <row r="54" spans="1:21" ht="24" customHeight="1">
      <c r="A54" s="40">
        <v>47</v>
      </c>
      <c r="B54" s="40" t="s">
        <v>158</v>
      </c>
      <c r="C54" s="50" t="s">
        <v>57</v>
      </c>
      <c r="D54" s="51" t="s">
        <v>159</v>
      </c>
      <c r="E54" s="41" t="s">
        <v>278</v>
      </c>
      <c r="F54" s="42" t="s">
        <v>270</v>
      </c>
      <c r="G54" s="42" t="s">
        <v>254</v>
      </c>
      <c r="H54" s="42"/>
      <c r="I54" s="42"/>
      <c r="J54" s="42"/>
      <c r="K54" s="42"/>
      <c r="L54" s="42"/>
      <c r="M54" s="42"/>
      <c r="N54" s="42"/>
      <c r="O54" s="42"/>
      <c r="P54" s="35" t="str">
        <f t="shared" si="7"/>
        <v>ปกติ</v>
      </c>
      <c r="Q54" s="35" t="str">
        <f t="shared" si="6"/>
        <v>ปกติ</v>
      </c>
      <c r="R54" s="35" t="str">
        <f>IF(E54="สายตายาวมองไกล","แนะนำใช้แว่นสายตา",IF(E54="สายตายาว-เอียง","แนะนำใช้แว่นสายตา",IF(E54="พบจักษุแพทย์","ควรพบจักษุแพทย์",IF(E54="ไม่เข้ารับการตรวจ"," ",IF(E54="สายตาปกติ","ควรตรวจสายตาปีละครั้ง",IF(E54="สายตาสั้น","แนะนำใช้แว่นสายตา",IF(E54="สายตาสั้น-เอียง","แนะนำใช้แว่นสายตา",IF(E54="สายตาเอียง","แนะนำใช้แว่นสายตา",IF(E54="สายตายาวมีอายุ","แนะนำใช้แว่นสายตา",IF(E54="สายตายาว-ยาวมีอายุ","แนะนำใช้แว่นสายตา",IF(E54="สายตาสั้น-ยาวมีอายุ","แนะนำใช้แว่นสายตา",IF(E54="สายตาเอียง-ยาวมีอายุ","แนะนำใช้แว่นสายตา",IF(E54="สายตาสั้น-เอียง-ยาวมีอายุ","แนะนำใช้แว่นสายตา",IF(E54="สายตายาว-เอียง-ยาวมีอายุ","แนะนำใช้แว่นสายตา",IF(E54="สายตาสั้น-ยาว-เอียง-ยาวมีอายุ","แนะนำใช้แว่นสายตา",IF(E54="-",""))))))))))))))))</f>
        <v>แนะนำใช้แว่นสายตา</v>
      </c>
      <c r="S54" s="56" t="s">
        <v>8</v>
      </c>
      <c r="T54" t="str">
        <f>CONCATENATE(F54,"/",H54)</f>
        <v>-50/</v>
      </c>
      <c r="U54" t="str">
        <f t="shared" si="5"/>
        <v>-150/</v>
      </c>
    </row>
    <row r="55" spans="1:21" ht="24" customHeight="1">
      <c r="A55" s="40">
        <v>48</v>
      </c>
      <c r="B55" s="40" t="s">
        <v>160</v>
      </c>
      <c r="C55" s="50" t="s">
        <v>57</v>
      </c>
      <c r="D55" s="51" t="s">
        <v>161</v>
      </c>
      <c r="E55" s="41" t="s">
        <v>280</v>
      </c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35" t="str">
        <f t="shared" si="7"/>
        <v>ปกติ</v>
      </c>
      <c r="Q55" s="35" t="str">
        <f t="shared" si="6"/>
        <v>ปกติ</v>
      </c>
      <c r="R55" s="35" t="str">
        <f>IF(E55="สายตายาวมองไกล","แนะนำใช้แว่นสายตา",IF(E55="สายตายาว-เอียง","แนะนำใช้แว่นสายตา",IF(E55="พบจักษุแพทย์","ควรพบจักษุแพทย์",IF(E55="ไม่เข้ารับการตรวจ"," ",IF(E55="สายตาปกติ","ควรตรวจสายตาปีละครั้ง",IF(E55="สายตาสั้น","แนะนำใช้แว่นสายตา",IF(E55="สายตาสั้น-เอียง","แนะนำใช้แว่นสายตา",IF(E55="สายตาเอียง","แนะนำใช้แว่นสายตา",IF(E55="สายตายาวมีอายุ","แนะนำใช้แว่นสายตา",IF(E55="สายตายาว-ยาวมีอายุ","แนะนำใช้แว่นสายตา",IF(E55="สายตาสั้น-ยาวมีอายุ","แนะนำใช้แว่นสายตา",IF(E55="สายตาเอียง-ยาวมีอายุ","แนะนำใช้แว่นสายตา",IF(E55="สายตาสั้น-เอียง-ยาวมีอายุ","แนะนำใช้แว่นสายตา",IF(E55="สายตายาว-เอียง-ยาวมีอายุ","แนะนำใช้แว่นสายตา",IF(E55="สายตาสั้น-ยาว-เอียง-ยาวมีอายุ","แนะนำใช้แว่นสายตา",IF(E55="-",""))))))))))))))))</f>
        <v>ควรตรวจสายตาปีละครั้ง</v>
      </c>
      <c r="S55" s="56" t="s">
        <v>8</v>
      </c>
      <c r="T55"/>
      <c r="U55"/>
    </row>
    <row r="56" spans="1:21" ht="24" customHeight="1">
      <c r="A56" s="40">
        <v>49</v>
      </c>
      <c r="B56" s="40" t="s">
        <v>162</v>
      </c>
      <c r="C56" s="50" t="s">
        <v>57</v>
      </c>
      <c r="D56" s="51" t="s">
        <v>163</v>
      </c>
      <c r="E56" s="41" t="s">
        <v>278</v>
      </c>
      <c r="F56" s="42" t="s">
        <v>270</v>
      </c>
      <c r="G56" s="42" t="s">
        <v>270</v>
      </c>
      <c r="H56" s="42"/>
      <c r="I56" s="42"/>
      <c r="J56" s="42"/>
      <c r="K56" s="42"/>
      <c r="L56" s="42"/>
      <c r="M56" s="42"/>
      <c r="N56" s="42"/>
      <c r="O56" s="42"/>
      <c r="P56" s="35" t="str">
        <f t="shared" si="7"/>
        <v>ปกติ</v>
      </c>
      <c r="Q56" s="35" t="str">
        <f t="shared" si="6"/>
        <v>ปกติ</v>
      </c>
      <c r="R56" s="35" t="str">
        <f>IF(E56="สายตายาวมองไกล","แนะนำใช้แว่นสายตา",IF(E56="สายตายาว-เอียง","แนะนำใช้แว่นสายตา",IF(E56="พบจักษุแพทย์","ควรพบจักษุแพทย์",IF(E56="ไม่เข้ารับการตรวจ"," ",IF(E56="สายตาปกติ","ควรตรวจสายตาปีละครั้ง",IF(E56="สายตาสั้น","แนะนำใช้แว่นสายตา",IF(E56="สายตาสั้น-เอียง","แนะนำใช้แว่นสายตา",IF(E56="สายตาเอียง","แนะนำใช้แว่นสายตา",IF(E56="สายตายาวมีอายุ","แนะนำใช้แว่นสายตา",IF(E56="สายตายาว-ยาวมีอายุ","แนะนำใช้แว่นสายตา",IF(E56="สายตาสั้น-ยาวมีอายุ","แนะนำใช้แว่นสายตา",IF(E56="สายตาเอียง-ยาวมีอายุ","แนะนำใช้แว่นสายตา",IF(E56="สายตาสั้น-เอียง-ยาวมีอายุ","แนะนำใช้แว่นสายตา",IF(E56="สายตายาว-เอียง-ยาวมีอายุ","แนะนำใช้แว่นสายตา",IF(E56="สายตาสั้น-ยาว-เอียง-ยาวมีอายุ","แนะนำใช้แว่นสายตา",IF(E56="-",""))))))))))))))))</f>
        <v>แนะนำใช้แว่นสายตา</v>
      </c>
      <c r="S56" s="58" t="s">
        <v>300</v>
      </c>
      <c r="T56" t="str">
        <f t="shared" ref="T56:T57" si="9">CONCATENATE(F56,"/",H56)</f>
        <v>-50/</v>
      </c>
      <c r="U56" t="str">
        <f t="shared" si="5"/>
        <v>-50/</v>
      </c>
    </row>
    <row r="57" spans="1:21" ht="24" customHeight="1">
      <c r="A57" s="40">
        <v>50</v>
      </c>
      <c r="B57" s="40" t="s">
        <v>164</v>
      </c>
      <c r="C57" s="50" t="s">
        <v>50</v>
      </c>
      <c r="D57" s="51" t="s">
        <v>165</v>
      </c>
      <c r="E57" s="41" t="s">
        <v>278</v>
      </c>
      <c r="F57" s="42" t="s">
        <v>287</v>
      </c>
      <c r="G57" s="42" t="s">
        <v>287</v>
      </c>
      <c r="H57" s="42"/>
      <c r="I57" s="42"/>
      <c r="J57" s="42"/>
      <c r="K57" s="42"/>
      <c r="L57" s="42"/>
      <c r="M57" s="42"/>
      <c r="N57" s="42"/>
      <c r="O57" s="42"/>
      <c r="P57" s="35" t="str">
        <f t="shared" si="7"/>
        <v>ปกติ</v>
      </c>
      <c r="Q57" s="35" t="str">
        <f t="shared" si="6"/>
        <v>ปกติ</v>
      </c>
      <c r="R57" s="35" t="s">
        <v>282</v>
      </c>
      <c r="S57" s="56" t="s">
        <v>8</v>
      </c>
      <c r="T57" t="str">
        <f t="shared" si="9"/>
        <v>-450/</v>
      </c>
      <c r="U57" t="str">
        <f t="shared" si="5"/>
        <v>-450/</v>
      </c>
    </row>
    <row r="58" spans="1:21" ht="24" customHeight="1">
      <c r="A58" s="40">
        <v>51</v>
      </c>
      <c r="B58" s="40" t="s">
        <v>166</v>
      </c>
      <c r="C58" s="50" t="s">
        <v>57</v>
      </c>
      <c r="D58" s="51" t="s">
        <v>167</v>
      </c>
      <c r="E58" s="41" t="s">
        <v>280</v>
      </c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35" t="str">
        <f t="shared" si="7"/>
        <v>ปกติ</v>
      </c>
      <c r="Q58" s="35" t="str">
        <f t="shared" si="6"/>
        <v>ปกติ</v>
      </c>
      <c r="R58" s="35" t="str">
        <f t="shared" ref="R58:R95" si="10">IF(E58="สายตายาวมองไกล","แนะนำใช้แว่นสายตา",IF(E58="สายตายาว-เอียง","แนะนำใช้แว่นสายตา",IF(E58="พบจักษุแพทย์","ควรพบจักษุแพทย์",IF(E58="ไม่เข้ารับการตรวจ"," ",IF(E58="สายตาปกติ","ควรตรวจสายตาปีละครั้ง",IF(E58="สายตาสั้น","แนะนำใช้แว่นสายตา",IF(E58="สายตาสั้น-เอียง","แนะนำใช้แว่นสายตา",IF(E58="สายตาเอียง","แนะนำใช้แว่นสายตา",IF(E58="สายตายาวมีอายุ","แนะนำใช้แว่นสายตา",IF(E58="สายตายาว-ยาวมีอายุ","แนะนำใช้แว่นสายตา",IF(E58="สายตาสั้น-ยาวมีอายุ","แนะนำใช้แว่นสายตา",IF(E58="สายตาเอียง-ยาวมีอายุ","แนะนำใช้แว่นสายตา",IF(E58="สายตาสั้น-เอียง-ยาวมีอายุ","แนะนำใช้แว่นสายตา",IF(E58="สายตายาว-เอียง-ยาวมีอายุ","แนะนำใช้แว่นสายตา",IF(E58="สายตาสั้น-ยาว-เอียง-ยาวมีอายุ","แนะนำใช้แว่นสายตา",IF(E58="-",""))))))))))))))))</f>
        <v>ควรตรวจสายตาปีละครั้ง</v>
      </c>
      <c r="S58" s="56" t="s">
        <v>8</v>
      </c>
      <c r="T58"/>
      <c r="U58"/>
    </row>
    <row r="59" spans="1:21" ht="24" customHeight="1">
      <c r="A59" s="40">
        <v>52</v>
      </c>
      <c r="B59" s="40" t="s">
        <v>168</v>
      </c>
      <c r="C59" s="50" t="s">
        <v>57</v>
      </c>
      <c r="D59" s="51" t="s">
        <v>169</v>
      </c>
      <c r="E59" s="41" t="s">
        <v>280</v>
      </c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35" t="s">
        <v>277</v>
      </c>
      <c r="Q59" s="35" t="str">
        <f t="shared" si="6"/>
        <v>ปกติ</v>
      </c>
      <c r="R59" s="35" t="str">
        <f t="shared" si="10"/>
        <v>ควรตรวจสายตาปีละครั้ง</v>
      </c>
      <c r="S59" s="56" t="s">
        <v>8</v>
      </c>
      <c r="T59"/>
      <c r="U59"/>
    </row>
    <row r="60" spans="1:21" ht="24" customHeight="1">
      <c r="A60" s="40">
        <v>53</v>
      </c>
      <c r="B60" s="40" t="s">
        <v>170</v>
      </c>
      <c r="C60" s="50" t="s">
        <v>50</v>
      </c>
      <c r="D60" s="51" t="s">
        <v>171</v>
      </c>
      <c r="E60" s="41" t="s">
        <v>278</v>
      </c>
      <c r="F60" s="42" t="s">
        <v>270</v>
      </c>
      <c r="G60" s="42" t="s">
        <v>270</v>
      </c>
      <c r="H60" s="42"/>
      <c r="I60" s="42"/>
      <c r="J60" s="42"/>
      <c r="K60" s="42"/>
      <c r="L60" s="42"/>
      <c r="M60" s="42"/>
      <c r="N60" s="42"/>
      <c r="O60" s="42"/>
      <c r="P60" s="35" t="str">
        <f t="shared" ref="P60:P65" si="11">IF(E60="สายตายาว-เอียง","ปกติ",IF(E60="ไม่เข้ารับการตรวจ","-",IF(E60="สายตาปกติ","ปกติ",IF(E60="สายตาสั้น","ปกติ",IF(E60="สายตาสั้น-เอียง","ปกติ",IF(E60="สายตาสั้น-ยาวมีอายุ","ปกติ",IF(E60="สายตาสั้น-เอียง-ยาวมีอายุ","ปกติ",IF(E60="สายตาเอียง","ปกติ",IF(E60="สายตาเอียง-ยาวมีอายุ","ปกติ",IF(E60="สายตายาวมีอายุ","ปกติ",IF(E60="สายตายาว-ยาวมีอายุ","ปกติ",IF(E60="สายตายาว-เอียง-ยาวมีอายุ","ปกติ",IF(E60="-","-",IF(E60="สายตายาวมองไกล","ปกติ",IF(E60="พบจักษุแพทย์","ปกติ")))))))))))))))</f>
        <v>ปกติ</v>
      </c>
      <c r="Q60" s="35" t="str">
        <f t="shared" si="6"/>
        <v>ปกติ</v>
      </c>
      <c r="R60" s="35" t="str">
        <f t="shared" si="10"/>
        <v>แนะนำใช้แว่นสายตา</v>
      </c>
      <c r="S60" s="56" t="s">
        <v>8</v>
      </c>
      <c r="T60" t="str">
        <f>CONCATENATE(F60,"/",H60)</f>
        <v>-50/</v>
      </c>
      <c r="U60" t="str">
        <f t="shared" si="5"/>
        <v>-50/</v>
      </c>
    </row>
    <row r="61" spans="1:21" ht="24" customHeight="1">
      <c r="A61" s="40">
        <v>54</v>
      </c>
      <c r="B61" s="40" t="s">
        <v>172</v>
      </c>
      <c r="C61" s="50" t="s">
        <v>57</v>
      </c>
      <c r="D61" s="51" t="s">
        <v>173</v>
      </c>
      <c r="E61" s="41" t="s">
        <v>13</v>
      </c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35" t="str">
        <f t="shared" si="11"/>
        <v>-</v>
      </c>
      <c r="Q61" s="35" t="str">
        <f t="shared" si="6"/>
        <v>-</v>
      </c>
      <c r="R61" s="35" t="str">
        <f t="shared" si="10"/>
        <v xml:space="preserve"> </v>
      </c>
      <c r="S61" s="58" t="s">
        <v>300</v>
      </c>
      <c r="T61"/>
      <c r="U61"/>
    </row>
    <row r="62" spans="1:21" ht="24" customHeight="1">
      <c r="A62" s="40">
        <v>55</v>
      </c>
      <c r="B62" s="40" t="s">
        <v>174</v>
      </c>
      <c r="C62" s="50" t="s">
        <v>50</v>
      </c>
      <c r="D62" s="51" t="s">
        <v>175</v>
      </c>
      <c r="E62" s="41" t="s">
        <v>13</v>
      </c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35" t="str">
        <f t="shared" si="11"/>
        <v>-</v>
      </c>
      <c r="Q62" s="35" t="str">
        <f t="shared" si="6"/>
        <v>-</v>
      </c>
      <c r="R62" s="35" t="str">
        <f t="shared" si="10"/>
        <v xml:space="preserve"> </v>
      </c>
      <c r="S62" s="56" t="s">
        <v>8</v>
      </c>
      <c r="T62"/>
      <c r="U62"/>
    </row>
    <row r="63" spans="1:21" ht="24" customHeight="1">
      <c r="A63" s="40">
        <v>56</v>
      </c>
      <c r="B63" s="40" t="s">
        <v>176</v>
      </c>
      <c r="C63" s="50" t="s">
        <v>50</v>
      </c>
      <c r="D63" s="51" t="s">
        <v>177</v>
      </c>
      <c r="E63" s="41" t="s">
        <v>280</v>
      </c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35" t="str">
        <f t="shared" si="11"/>
        <v>ปกติ</v>
      </c>
      <c r="Q63" s="35" t="str">
        <f t="shared" si="6"/>
        <v>ปกติ</v>
      </c>
      <c r="R63" s="35" t="str">
        <f t="shared" si="10"/>
        <v>ควรตรวจสายตาปีละครั้ง</v>
      </c>
      <c r="S63" s="56" t="s">
        <v>8</v>
      </c>
      <c r="T63"/>
      <c r="U63"/>
    </row>
    <row r="64" spans="1:21" ht="24" customHeight="1">
      <c r="A64" s="40">
        <v>57</v>
      </c>
      <c r="B64" s="40" t="s">
        <v>178</v>
      </c>
      <c r="C64" s="50" t="s">
        <v>57</v>
      </c>
      <c r="D64" s="51" t="s">
        <v>179</v>
      </c>
      <c r="E64" s="41" t="s">
        <v>13</v>
      </c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35" t="str">
        <f t="shared" si="11"/>
        <v>-</v>
      </c>
      <c r="Q64" s="35" t="str">
        <f t="shared" si="6"/>
        <v>-</v>
      </c>
      <c r="R64" s="35" t="str">
        <f t="shared" si="10"/>
        <v xml:space="preserve"> </v>
      </c>
      <c r="S64" s="58" t="s">
        <v>300</v>
      </c>
      <c r="T64"/>
      <c r="U64"/>
    </row>
    <row r="65" spans="1:21" ht="24" customHeight="1">
      <c r="A65" s="40">
        <v>58</v>
      </c>
      <c r="B65" s="40" t="s">
        <v>182</v>
      </c>
      <c r="C65" s="50" t="s">
        <v>57</v>
      </c>
      <c r="D65" s="51" t="s">
        <v>183</v>
      </c>
      <c r="E65" s="41" t="s">
        <v>280</v>
      </c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35" t="str">
        <f t="shared" si="11"/>
        <v>ปกติ</v>
      </c>
      <c r="Q65" s="35" t="str">
        <f t="shared" si="6"/>
        <v>ปกติ</v>
      </c>
      <c r="R65" s="35" t="str">
        <f t="shared" si="10"/>
        <v>ควรตรวจสายตาปีละครั้ง</v>
      </c>
      <c r="S65" s="56" t="s">
        <v>8</v>
      </c>
      <c r="T65"/>
      <c r="U65"/>
    </row>
    <row r="66" spans="1:21" ht="24" customHeight="1">
      <c r="A66" s="40">
        <v>59</v>
      </c>
      <c r="B66" s="40" t="s">
        <v>184</v>
      </c>
      <c r="C66" s="50" t="s">
        <v>50</v>
      </c>
      <c r="D66" s="51" t="s">
        <v>185</v>
      </c>
      <c r="E66" s="41" t="s">
        <v>280</v>
      </c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35" t="s">
        <v>277</v>
      </c>
      <c r="Q66" s="35" t="str">
        <f t="shared" si="6"/>
        <v>ปกติ</v>
      </c>
      <c r="R66" s="35" t="str">
        <f t="shared" si="10"/>
        <v>ควรตรวจสายตาปีละครั้ง</v>
      </c>
      <c r="S66" s="56" t="s">
        <v>8</v>
      </c>
      <c r="T66"/>
      <c r="U66"/>
    </row>
    <row r="67" spans="1:21" ht="24" customHeight="1">
      <c r="A67" s="40">
        <v>60</v>
      </c>
      <c r="B67" s="40" t="s">
        <v>186</v>
      </c>
      <c r="C67" s="50" t="s">
        <v>57</v>
      </c>
      <c r="D67" s="51" t="s">
        <v>187</v>
      </c>
      <c r="E67" s="41" t="s">
        <v>259</v>
      </c>
      <c r="F67" s="42" t="s">
        <v>287</v>
      </c>
      <c r="G67" s="42" t="s">
        <v>288</v>
      </c>
      <c r="H67" s="42"/>
      <c r="I67" s="42"/>
      <c r="J67" s="42" t="s">
        <v>261</v>
      </c>
      <c r="K67" s="42" t="s">
        <v>262</v>
      </c>
      <c r="L67" s="42" t="s">
        <v>289</v>
      </c>
      <c r="M67" s="42" t="s">
        <v>290</v>
      </c>
      <c r="N67" s="42"/>
      <c r="O67" s="42"/>
      <c r="P67" s="35" t="str">
        <f t="shared" ref="P67:P74" si="12">IF(E67="สายตายาว-เอียง","ปกติ",IF(E67="ไม่เข้ารับการตรวจ","-",IF(E67="สายตาปกติ","ปกติ",IF(E67="สายตาสั้น","ปกติ",IF(E67="สายตาสั้น-เอียง","ปกติ",IF(E67="สายตาสั้น-ยาวมีอายุ","ปกติ",IF(E67="สายตาสั้น-เอียง-ยาวมีอายุ","ปกติ",IF(E67="สายตาเอียง","ปกติ",IF(E67="สายตาเอียง-ยาวมีอายุ","ปกติ",IF(E67="สายตายาวมีอายุ","ปกติ",IF(E67="สายตายาว-ยาวมีอายุ","ปกติ",IF(E67="สายตายาว-เอียง-ยาวมีอายุ","ปกติ",IF(E67="-","-",IF(E67="สายตายาวมองไกล","ปกติ",IF(E67="พบจักษุแพทย์","ปกติ")))))))))))))))</f>
        <v>ปกติ</v>
      </c>
      <c r="Q67" s="35" t="str">
        <f t="shared" si="6"/>
        <v>ปกติ</v>
      </c>
      <c r="R67" s="35" t="str">
        <f t="shared" si="10"/>
        <v>แนะนำใช้แว่นสายตา</v>
      </c>
      <c r="S67" s="56" t="s">
        <v>8</v>
      </c>
      <c r="T67" t="str">
        <f>CONCATENATE(F67,"/",H67)</f>
        <v>-450/</v>
      </c>
      <c r="U67" t="str">
        <f t="shared" si="5"/>
        <v>-425/</v>
      </c>
    </row>
    <row r="68" spans="1:21" ht="24" customHeight="1">
      <c r="A68" s="40">
        <v>61</v>
      </c>
      <c r="B68" s="40" t="s">
        <v>188</v>
      </c>
      <c r="C68" s="50" t="s">
        <v>57</v>
      </c>
      <c r="D68" s="51" t="s">
        <v>189</v>
      </c>
      <c r="E68" s="41" t="s">
        <v>280</v>
      </c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35" t="str">
        <f t="shared" si="12"/>
        <v>ปกติ</v>
      </c>
      <c r="Q68" s="35" t="str">
        <f t="shared" si="6"/>
        <v>ปกติ</v>
      </c>
      <c r="R68" s="35" t="str">
        <f t="shared" si="10"/>
        <v>ควรตรวจสายตาปีละครั้ง</v>
      </c>
      <c r="S68" s="56" t="s">
        <v>8</v>
      </c>
      <c r="T68"/>
      <c r="U68"/>
    </row>
    <row r="69" spans="1:21" ht="24" customHeight="1">
      <c r="A69" s="40">
        <v>62</v>
      </c>
      <c r="B69" s="40" t="s">
        <v>190</v>
      </c>
      <c r="C69" s="50" t="s">
        <v>57</v>
      </c>
      <c r="D69" s="51" t="s">
        <v>191</v>
      </c>
      <c r="E69" s="41" t="s">
        <v>280</v>
      </c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35" t="str">
        <f t="shared" si="12"/>
        <v>ปกติ</v>
      </c>
      <c r="Q69" s="35" t="str">
        <f t="shared" si="6"/>
        <v>ปกติ</v>
      </c>
      <c r="R69" s="35" t="str">
        <f t="shared" si="10"/>
        <v>ควรตรวจสายตาปีละครั้ง</v>
      </c>
      <c r="S69" s="56" t="s">
        <v>8</v>
      </c>
      <c r="T69"/>
      <c r="U69"/>
    </row>
    <row r="70" spans="1:21" ht="24" customHeight="1">
      <c r="A70" s="40">
        <v>63</v>
      </c>
      <c r="B70" s="40" t="s">
        <v>192</v>
      </c>
      <c r="C70" s="50" t="s">
        <v>50</v>
      </c>
      <c r="D70" s="51" t="s">
        <v>193</v>
      </c>
      <c r="E70" s="41" t="s">
        <v>280</v>
      </c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35" t="str">
        <f t="shared" si="12"/>
        <v>ปกติ</v>
      </c>
      <c r="Q70" s="35" t="str">
        <f t="shared" si="6"/>
        <v>ปกติ</v>
      </c>
      <c r="R70" s="35" t="str">
        <f t="shared" si="10"/>
        <v>ควรตรวจสายตาปีละครั้ง</v>
      </c>
      <c r="S70" s="56" t="s">
        <v>8</v>
      </c>
      <c r="T70"/>
      <c r="U70"/>
    </row>
    <row r="71" spans="1:21" ht="24" customHeight="1">
      <c r="A71" s="40">
        <v>64</v>
      </c>
      <c r="B71" s="40" t="s">
        <v>194</v>
      </c>
      <c r="C71" s="50" t="s">
        <v>57</v>
      </c>
      <c r="D71" s="51" t="s">
        <v>195</v>
      </c>
      <c r="E71" s="41" t="s">
        <v>280</v>
      </c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35" t="str">
        <f t="shared" si="12"/>
        <v>ปกติ</v>
      </c>
      <c r="Q71" s="35" t="str">
        <f t="shared" si="6"/>
        <v>ปกติ</v>
      </c>
      <c r="R71" s="35" t="str">
        <f t="shared" si="10"/>
        <v>ควรตรวจสายตาปีละครั้ง</v>
      </c>
      <c r="S71" s="56" t="s">
        <v>8</v>
      </c>
      <c r="T71"/>
      <c r="U71"/>
    </row>
    <row r="72" spans="1:21" ht="24" customHeight="1">
      <c r="A72" s="40">
        <v>65</v>
      </c>
      <c r="B72" s="40" t="s">
        <v>196</v>
      </c>
      <c r="C72" s="50" t="s">
        <v>50</v>
      </c>
      <c r="D72" s="51" t="s">
        <v>197</v>
      </c>
      <c r="E72" s="41" t="s">
        <v>13</v>
      </c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35" t="str">
        <f t="shared" si="12"/>
        <v>-</v>
      </c>
      <c r="Q72" s="35" t="str">
        <f t="shared" si="6"/>
        <v>-</v>
      </c>
      <c r="R72" s="35" t="str">
        <f t="shared" si="10"/>
        <v xml:space="preserve"> </v>
      </c>
      <c r="S72" s="56" t="s">
        <v>8</v>
      </c>
      <c r="T72"/>
      <c r="U72"/>
    </row>
    <row r="73" spans="1:21" ht="24" customHeight="1">
      <c r="A73" s="40">
        <v>66</v>
      </c>
      <c r="B73" s="40" t="s">
        <v>198</v>
      </c>
      <c r="C73" s="50" t="s">
        <v>50</v>
      </c>
      <c r="D73" s="51" t="s">
        <v>199</v>
      </c>
      <c r="E73" s="41" t="s">
        <v>278</v>
      </c>
      <c r="F73" s="42" t="s">
        <v>255</v>
      </c>
      <c r="G73" s="42" t="s">
        <v>255</v>
      </c>
      <c r="H73" s="42"/>
      <c r="I73" s="42"/>
      <c r="J73" s="42"/>
      <c r="K73" s="42"/>
      <c r="L73" s="42"/>
      <c r="M73" s="42"/>
      <c r="N73" s="42"/>
      <c r="O73" s="42"/>
      <c r="P73" s="35" t="str">
        <f t="shared" si="12"/>
        <v>ปกติ</v>
      </c>
      <c r="Q73" s="35" t="str">
        <f t="shared" si="6"/>
        <v>ปกติ</v>
      </c>
      <c r="R73" s="35" t="str">
        <f t="shared" si="10"/>
        <v>แนะนำใช้แว่นสายตา</v>
      </c>
      <c r="S73" s="56" t="s">
        <v>8</v>
      </c>
      <c r="T73" t="str">
        <f>CONCATENATE(F73,"/",H73)</f>
        <v>-100/</v>
      </c>
      <c r="U73" t="str">
        <f t="shared" si="5"/>
        <v>-100/</v>
      </c>
    </row>
    <row r="74" spans="1:21" ht="24" customHeight="1">
      <c r="A74" s="40">
        <v>67</v>
      </c>
      <c r="B74" s="40" t="s">
        <v>200</v>
      </c>
      <c r="C74" s="50" t="s">
        <v>57</v>
      </c>
      <c r="D74" s="51" t="s">
        <v>201</v>
      </c>
      <c r="E74" s="41" t="s">
        <v>280</v>
      </c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35" t="str">
        <f t="shared" si="12"/>
        <v>ปกติ</v>
      </c>
      <c r="Q74" s="35" t="str">
        <f t="shared" si="6"/>
        <v>ปกติ</v>
      </c>
      <c r="R74" s="35" t="str">
        <f t="shared" si="10"/>
        <v>ควรตรวจสายตาปีละครั้ง</v>
      </c>
      <c r="S74" s="56" t="s">
        <v>8</v>
      </c>
      <c r="T74"/>
      <c r="U74"/>
    </row>
    <row r="75" spans="1:21" ht="24" customHeight="1">
      <c r="A75" s="40">
        <v>68</v>
      </c>
      <c r="B75" s="40" t="s">
        <v>202</v>
      </c>
      <c r="C75" s="50" t="s">
        <v>50</v>
      </c>
      <c r="D75" s="51" t="s">
        <v>203</v>
      </c>
      <c r="E75" s="41" t="s">
        <v>280</v>
      </c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35" t="s">
        <v>277</v>
      </c>
      <c r="Q75" s="35" t="str">
        <f t="shared" si="6"/>
        <v>ปกติ</v>
      </c>
      <c r="R75" s="35" t="str">
        <f t="shared" si="10"/>
        <v>ควรตรวจสายตาปีละครั้ง</v>
      </c>
      <c r="S75" s="56" t="s">
        <v>8</v>
      </c>
      <c r="T75"/>
      <c r="U75"/>
    </row>
    <row r="76" spans="1:21" ht="24" customHeight="1">
      <c r="A76" s="40">
        <v>69</v>
      </c>
      <c r="B76" s="40" t="s">
        <v>204</v>
      </c>
      <c r="C76" s="50" t="s">
        <v>50</v>
      </c>
      <c r="D76" s="51" t="s">
        <v>205</v>
      </c>
      <c r="E76" s="41" t="s">
        <v>280</v>
      </c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35" t="s">
        <v>277</v>
      </c>
      <c r="Q76" s="35" t="str">
        <f t="shared" si="6"/>
        <v>ปกติ</v>
      </c>
      <c r="R76" s="35" t="str">
        <f t="shared" si="10"/>
        <v>ควรตรวจสายตาปีละครั้ง</v>
      </c>
      <c r="S76" s="56" t="s">
        <v>8</v>
      </c>
      <c r="T76"/>
      <c r="U76"/>
    </row>
    <row r="77" spans="1:21" ht="24" customHeight="1">
      <c r="A77" s="40">
        <v>70</v>
      </c>
      <c r="B77" s="40" t="s">
        <v>206</v>
      </c>
      <c r="C77" s="50" t="s">
        <v>50</v>
      </c>
      <c r="D77" s="51" t="s">
        <v>207</v>
      </c>
      <c r="E77" s="41" t="s">
        <v>280</v>
      </c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35" t="str">
        <f>IF(E77="สายตายาว-เอียง","ปกติ",IF(E77="ไม่เข้ารับการตรวจ","-",IF(E77="สายตาปกติ","ปกติ",IF(E77="สายตาสั้น","ปกติ",IF(E77="สายตาสั้น-เอียง","ปกติ",IF(E77="สายตาสั้น-ยาวมีอายุ","ปกติ",IF(E77="สายตาสั้น-เอียง-ยาวมีอายุ","ปกติ",IF(E77="สายตาเอียง","ปกติ",IF(E77="สายตาเอียง-ยาวมีอายุ","ปกติ",IF(E77="สายตายาวมีอายุ","ปกติ",IF(E77="สายตายาว-ยาวมีอายุ","ปกติ",IF(E77="สายตายาว-เอียง-ยาวมีอายุ","ปกติ",IF(E77="-","-",IF(E77="สายตายาวมองไกล","ปกติ",IF(E77="พบจักษุแพทย์","ปกติ")))))))))))))))</f>
        <v>ปกติ</v>
      </c>
      <c r="Q77" s="35" t="str">
        <f t="shared" si="6"/>
        <v>ปกติ</v>
      </c>
      <c r="R77" s="35" t="str">
        <f t="shared" si="10"/>
        <v>ควรตรวจสายตาปีละครั้ง</v>
      </c>
      <c r="S77" s="56" t="s">
        <v>8</v>
      </c>
      <c r="T77"/>
      <c r="U77"/>
    </row>
    <row r="78" spans="1:21" ht="24" customHeight="1">
      <c r="A78" s="40">
        <v>71</v>
      </c>
      <c r="B78" s="40" t="s">
        <v>208</v>
      </c>
      <c r="C78" s="50" t="s">
        <v>57</v>
      </c>
      <c r="D78" s="51" t="s">
        <v>209</v>
      </c>
      <c r="E78" s="41" t="s">
        <v>278</v>
      </c>
      <c r="F78" s="42" t="s">
        <v>255</v>
      </c>
      <c r="G78" s="42" t="s">
        <v>255</v>
      </c>
      <c r="H78" s="42"/>
      <c r="I78" s="42"/>
      <c r="J78" s="42"/>
      <c r="K78" s="42"/>
      <c r="L78" s="42"/>
      <c r="M78" s="42"/>
      <c r="N78" s="42"/>
      <c r="O78" s="42"/>
      <c r="P78" s="35" t="str">
        <f>IF(E78="สายตายาว-เอียง","ปกติ",IF(E78="ไม่เข้ารับการตรวจ","-",IF(E78="สายตาปกติ","ปกติ",IF(E78="สายตาสั้น","ปกติ",IF(E78="สายตาสั้น-เอียง","ปกติ",IF(E78="สายตาสั้น-ยาวมีอายุ","ปกติ",IF(E78="สายตาสั้น-เอียง-ยาวมีอายุ","ปกติ",IF(E78="สายตาเอียง","ปกติ",IF(E78="สายตาเอียง-ยาวมีอายุ","ปกติ",IF(E78="สายตายาวมีอายุ","ปกติ",IF(E78="สายตายาว-ยาวมีอายุ","ปกติ",IF(E78="สายตายาว-เอียง-ยาวมีอายุ","ปกติ",IF(E78="-","-",IF(E78="สายตายาวมองไกล","ปกติ",IF(E78="พบจักษุแพทย์","ปกติ")))))))))))))))</f>
        <v>ปกติ</v>
      </c>
      <c r="Q78" s="35" t="str">
        <f t="shared" si="6"/>
        <v>ปกติ</v>
      </c>
      <c r="R78" s="35" t="str">
        <f t="shared" si="10"/>
        <v>แนะนำใช้แว่นสายตา</v>
      </c>
      <c r="S78" s="56" t="s">
        <v>8</v>
      </c>
      <c r="T78" t="str">
        <f t="shared" ref="T78:T79" si="13">CONCATENATE(F78,"/",H78)</f>
        <v>-100/</v>
      </c>
      <c r="U78" t="str">
        <f t="shared" si="5"/>
        <v>-100/</v>
      </c>
    </row>
    <row r="79" spans="1:21" ht="24" customHeight="1">
      <c r="A79" s="40">
        <v>72</v>
      </c>
      <c r="B79" s="40" t="s">
        <v>210</v>
      </c>
      <c r="C79" s="50" t="s">
        <v>57</v>
      </c>
      <c r="D79" s="51" t="s">
        <v>211</v>
      </c>
      <c r="E79" s="41" t="s">
        <v>259</v>
      </c>
      <c r="F79" s="42" t="s">
        <v>253</v>
      </c>
      <c r="G79" s="42" t="s">
        <v>291</v>
      </c>
      <c r="H79" s="42"/>
      <c r="I79" s="42"/>
      <c r="J79" s="42" t="s">
        <v>261</v>
      </c>
      <c r="K79" s="42" t="s">
        <v>270</v>
      </c>
      <c r="L79" s="42" t="s">
        <v>292</v>
      </c>
      <c r="M79" s="42" t="s">
        <v>293</v>
      </c>
      <c r="N79" s="42"/>
      <c r="O79" s="42"/>
      <c r="P79" s="35" t="str">
        <f>IF(E79="สายตายาว-เอียง","ปกติ",IF(E79="ไม่เข้ารับการตรวจ","-",IF(E79="สายตาปกติ","ปกติ",IF(E79="สายตาสั้น","ปกติ",IF(E79="สายตาสั้น-เอียง","ปกติ",IF(E79="สายตาสั้น-ยาวมีอายุ","ปกติ",IF(E79="สายตาสั้น-เอียง-ยาวมีอายุ","ปกติ",IF(E79="สายตาเอียง","ปกติ",IF(E79="สายตาเอียง-ยาวมีอายุ","ปกติ",IF(E79="สายตายาวมีอายุ","ปกติ",IF(E79="สายตายาว-ยาวมีอายุ","ปกติ",IF(E79="สายตายาว-เอียง-ยาวมีอายุ","ปกติ",IF(E79="-","-",IF(E79="สายตายาวมองไกล","ปกติ",IF(E79="พบจักษุแพทย์","ปกติ")))))))))))))))</f>
        <v>ปกติ</v>
      </c>
      <c r="Q79" s="35" t="str">
        <f t="shared" si="6"/>
        <v>ปกติ</v>
      </c>
      <c r="R79" s="35" t="str">
        <f t="shared" si="10"/>
        <v>แนะนำใช้แว่นสายตา</v>
      </c>
      <c r="S79" s="56" t="s">
        <v>8</v>
      </c>
      <c r="T79" t="str">
        <f t="shared" si="13"/>
        <v>-200/</v>
      </c>
      <c r="U79" t="str">
        <f t="shared" si="5"/>
        <v>-250/</v>
      </c>
    </row>
    <row r="80" spans="1:21" ht="24" customHeight="1">
      <c r="A80" s="40">
        <v>73</v>
      </c>
      <c r="B80" s="40" t="s">
        <v>216</v>
      </c>
      <c r="C80" s="50" t="s">
        <v>50</v>
      </c>
      <c r="D80" s="51" t="s">
        <v>217</v>
      </c>
      <c r="E80" s="41" t="s">
        <v>13</v>
      </c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35" t="str">
        <f>IF(E80="สายตายาว-เอียง","ปกติ",IF(E80="ไม่เข้ารับการตรวจ","-",IF(E80="สายตาปกติ","ปกติ",IF(E80="สายตาสั้น","ปกติ",IF(E80="สายตาสั้น-เอียง","ปกติ",IF(E80="สายตาสั้น-ยาวมีอายุ","ปกติ",IF(E80="สายตาสั้น-เอียง-ยาวมีอายุ","ปกติ",IF(E80="สายตาเอียง","ปกติ",IF(E80="สายตาเอียง-ยาวมีอายุ","ปกติ",IF(E80="สายตายาวมีอายุ","ปกติ",IF(E80="สายตายาว-ยาวมีอายุ","ปกติ",IF(E80="สายตายาว-เอียง-ยาวมีอายุ","ปกติ",IF(E80="-","-",IF(E80="สายตายาวมองไกล","ปกติ",IF(E80="พบจักษุแพทย์","ปกติ")))))))))))))))</f>
        <v>-</v>
      </c>
      <c r="Q80" s="35" t="str">
        <f t="shared" si="6"/>
        <v>-</v>
      </c>
      <c r="R80" s="35" t="str">
        <f t="shared" si="10"/>
        <v xml:space="preserve"> </v>
      </c>
      <c r="S80" s="56" t="s">
        <v>8</v>
      </c>
      <c r="T80"/>
      <c r="U80"/>
    </row>
    <row r="81" spans="1:21" ht="24" customHeight="1">
      <c r="A81" s="40">
        <v>74</v>
      </c>
      <c r="B81" s="40" t="s">
        <v>218</v>
      </c>
      <c r="C81" s="50" t="s">
        <v>50</v>
      </c>
      <c r="D81" s="51" t="s">
        <v>219</v>
      </c>
      <c r="E81" s="41" t="s">
        <v>250</v>
      </c>
      <c r="F81" s="42"/>
      <c r="G81" s="42"/>
      <c r="H81" s="42"/>
      <c r="I81" s="42"/>
      <c r="J81" s="42"/>
      <c r="K81" s="42"/>
      <c r="L81" s="42"/>
      <c r="M81" s="42"/>
      <c r="N81" s="42" t="s">
        <v>251</v>
      </c>
      <c r="O81" s="42" t="s">
        <v>251</v>
      </c>
      <c r="P81" s="35" t="str">
        <f>IF(E81="สายตายาว-เอียง","ปกติ",IF(E81="ไม่เข้ารับการตรวจ","-",IF(E81="สายตาปกติ","ปกติ",IF(E81="สายตาสั้น","ปกติ",IF(E81="สายตาสั้น-เอียง","ปกติ",IF(E81="สายตาสั้น-ยาวมีอายุ","ปกติ",IF(E81="สายตาสั้น-เอียง-ยาวมีอายุ","ปกติ",IF(E81="สายตาเอียง","ปกติ",IF(E81="สายตาเอียง-ยาวมีอายุ","ปกติ",IF(E81="สายตายาวมีอายุ","ปกติ",IF(E81="สายตายาว-ยาวมีอายุ","ปกติ",IF(E81="สายตายาว-เอียง-ยาวมีอายุ","ปกติ",IF(E81="-","-",IF(E81="สายตายาวมองไกล","ปกติ",IF(E81="พบจักษุแพทย์","ปกติ")))))))))))))))</f>
        <v>ปกติ</v>
      </c>
      <c r="Q81" s="35" t="str">
        <f t="shared" si="6"/>
        <v>ปกติ</v>
      </c>
      <c r="R81" s="35" t="str">
        <f t="shared" si="10"/>
        <v>แนะนำใช้แว่นสายตา</v>
      </c>
      <c r="S81" s="56" t="s">
        <v>8</v>
      </c>
      <c r="T81"/>
      <c r="U81"/>
    </row>
    <row r="82" spans="1:21" ht="24" customHeight="1">
      <c r="A82" s="40">
        <v>75</v>
      </c>
      <c r="B82" s="40" t="s">
        <v>220</v>
      </c>
      <c r="C82" s="50" t="s">
        <v>50</v>
      </c>
      <c r="D82" s="51" t="s">
        <v>221</v>
      </c>
      <c r="E82" s="41" t="s">
        <v>250</v>
      </c>
      <c r="F82" s="42"/>
      <c r="G82" s="42"/>
      <c r="H82" s="42"/>
      <c r="I82" s="42"/>
      <c r="J82" s="42"/>
      <c r="K82" s="42"/>
      <c r="L82" s="42"/>
      <c r="M82" s="42"/>
      <c r="N82" s="42" t="s">
        <v>258</v>
      </c>
      <c r="O82" s="42" t="s">
        <v>258</v>
      </c>
      <c r="P82" s="35" t="s">
        <v>277</v>
      </c>
      <c r="Q82" s="35" t="str">
        <f t="shared" si="6"/>
        <v>ปกติ</v>
      </c>
      <c r="R82" s="35" t="str">
        <f t="shared" si="10"/>
        <v>แนะนำใช้แว่นสายตา</v>
      </c>
      <c r="S82" s="56" t="s">
        <v>8</v>
      </c>
      <c r="T82"/>
      <c r="U82"/>
    </row>
    <row r="83" spans="1:21" ht="24" customHeight="1">
      <c r="A83" s="40">
        <v>76</v>
      </c>
      <c r="B83" s="40" t="s">
        <v>222</v>
      </c>
      <c r="C83" s="50" t="s">
        <v>50</v>
      </c>
      <c r="D83" s="51" t="s">
        <v>223</v>
      </c>
      <c r="E83" s="41" t="s">
        <v>250</v>
      </c>
      <c r="F83" s="42"/>
      <c r="G83" s="42"/>
      <c r="H83" s="42"/>
      <c r="I83" s="42"/>
      <c r="J83" s="42"/>
      <c r="K83" s="42"/>
      <c r="L83" s="42"/>
      <c r="M83" s="42"/>
      <c r="N83" s="42" t="s">
        <v>257</v>
      </c>
      <c r="O83" s="42" t="s">
        <v>257</v>
      </c>
      <c r="P83" s="35" t="str">
        <f>IF(E83="สายตายาว-เอียง","ปกติ",IF(E83="ไม่เข้ารับการตรวจ","-",IF(E83="สายตาปกติ","ปกติ",IF(E83="สายตาสั้น","ปกติ",IF(E83="สายตาสั้น-เอียง","ปกติ",IF(E83="สายตาสั้น-ยาวมีอายุ","ปกติ",IF(E83="สายตาสั้น-เอียง-ยาวมีอายุ","ปกติ",IF(E83="สายตาเอียง","ปกติ",IF(E83="สายตาเอียง-ยาวมีอายุ","ปกติ",IF(E83="สายตายาวมีอายุ","ปกติ",IF(E83="สายตายาว-ยาวมีอายุ","ปกติ",IF(E83="สายตายาว-เอียง-ยาวมีอายุ","ปกติ",IF(E83="-","-",IF(E83="สายตายาวมองไกล","ปกติ",IF(E83="พบจักษุแพทย์","ปกติ")))))))))))))))</f>
        <v>ปกติ</v>
      </c>
      <c r="Q83" s="35" t="str">
        <f t="shared" si="6"/>
        <v>ปกติ</v>
      </c>
      <c r="R83" s="35" t="str">
        <f t="shared" si="10"/>
        <v>แนะนำใช้แว่นสายตา</v>
      </c>
      <c r="S83" s="56" t="s">
        <v>8</v>
      </c>
      <c r="T83"/>
      <c r="U83"/>
    </row>
    <row r="84" spans="1:21" ht="24" customHeight="1">
      <c r="A84" s="40">
        <v>77</v>
      </c>
      <c r="B84" s="40" t="s">
        <v>224</v>
      </c>
      <c r="C84" s="50" t="s">
        <v>50</v>
      </c>
      <c r="D84" s="51" t="s">
        <v>225</v>
      </c>
      <c r="E84" s="41" t="s">
        <v>294</v>
      </c>
      <c r="F84" s="42" t="s">
        <v>295</v>
      </c>
      <c r="G84" s="42" t="s">
        <v>295</v>
      </c>
      <c r="H84" s="42"/>
      <c r="I84" s="42"/>
      <c r="J84" s="42"/>
      <c r="K84" s="42"/>
      <c r="L84" s="42"/>
      <c r="M84" s="42"/>
      <c r="N84" s="42" t="s">
        <v>251</v>
      </c>
      <c r="O84" s="42" t="s">
        <v>251</v>
      </c>
      <c r="P84" s="35" t="s">
        <v>277</v>
      </c>
      <c r="Q84" s="35" t="str">
        <f t="shared" si="6"/>
        <v>ปกติ</v>
      </c>
      <c r="R84" s="35" t="str">
        <f t="shared" si="10"/>
        <v>แนะนำใช้แว่นสายตา</v>
      </c>
      <c r="S84" s="56" t="s">
        <v>8</v>
      </c>
      <c r="T84" t="str">
        <f>CONCATENATE(F84,"/",H84)</f>
        <v>-275/</v>
      </c>
      <c r="U84" t="str">
        <f t="shared" si="5"/>
        <v>-275/</v>
      </c>
    </row>
    <row r="85" spans="1:21" ht="24" customHeight="1">
      <c r="A85" s="40">
        <v>78</v>
      </c>
      <c r="B85" s="40" t="s">
        <v>226</v>
      </c>
      <c r="C85" s="50" t="s">
        <v>50</v>
      </c>
      <c r="D85" s="51" t="s">
        <v>227</v>
      </c>
      <c r="E85" s="41" t="s">
        <v>250</v>
      </c>
      <c r="F85" s="42"/>
      <c r="G85" s="42"/>
      <c r="H85" s="42"/>
      <c r="I85" s="42"/>
      <c r="J85" s="42"/>
      <c r="K85" s="42"/>
      <c r="L85" s="42"/>
      <c r="M85" s="42"/>
      <c r="N85" s="42" t="s">
        <v>273</v>
      </c>
      <c r="O85" s="42" t="s">
        <v>273</v>
      </c>
      <c r="P85" s="35" t="str">
        <f t="shared" ref="P85:P95" si="14">IF(E85="สายตายาว-เอียง","ปกติ",IF(E85="ไม่เข้ารับการตรวจ","-",IF(E85="สายตาปกติ","ปกติ",IF(E85="สายตาสั้น","ปกติ",IF(E85="สายตาสั้น-เอียง","ปกติ",IF(E85="สายตาสั้น-ยาวมีอายุ","ปกติ",IF(E85="สายตาสั้น-เอียง-ยาวมีอายุ","ปกติ",IF(E85="สายตาเอียง","ปกติ",IF(E85="สายตาเอียง-ยาวมีอายุ","ปกติ",IF(E85="สายตายาวมีอายุ","ปกติ",IF(E85="สายตายาว-ยาวมีอายุ","ปกติ",IF(E85="สายตายาว-เอียง-ยาวมีอายุ","ปกติ",IF(E85="-","-",IF(E85="สายตายาวมองไกล","ปกติ",IF(E85="พบจักษุแพทย์","ปกติ")))))))))))))))</f>
        <v>ปกติ</v>
      </c>
      <c r="Q85" s="35" t="str">
        <f t="shared" si="6"/>
        <v>ปกติ</v>
      </c>
      <c r="R85" s="35" t="str">
        <f t="shared" si="10"/>
        <v>แนะนำใช้แว่นสายตา</v>
      </c>
      <c r="S85" s="56" t="s">
        <v>8</v>
      </c>
      <c r="T85"/>
      <c r="U85"/>
    </row>
    <row r="86" spans="1:21" ht="24" customHeight="1">
      <c r="A86" s="40">
        <v>79</v>
      </c>
      <c r="B86" s="40" t="s">
        <v>228</v>
      </c>
      <c r="C86" s="50" t="s">
        <v>57</v>
      </c>
      <c r="D86" s="51" t="s">
        <v>229</v>
      </c>
      <c r="E86" s="41" t="s">
        <v>13</v>
      </c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35" t="str">
        <f t="shared" si="14"/>
        <v>-</v>
      </c>
      <c r="Q86" s="35" t="str">
        <f t="shared" si="6"/>
        <v>-</v>
      </c>
      <c r="R86" s="35" t="str">
        <f t="shared" si="10"/>
        <v xml:space="preserve"> </v>
      </c>
      <c r="S86" s="56" t="s">
        <v>8</v>
      </c>
      <c r="T86"/>
      <c r="U86"/>
    </row>
    <row r="87" spans="1:21" ht="24" customHeight="1">
      <c r="A87" s="40">
        <v>80</v>
      </c>
      <c r="B87" s="40" t="s">
        <v>230</v>
      </c>
      <c r="C87" s="50" t="s">
        <v>57</v>
      </c>
      <c r="D87" s="51" t="s">
        <v>231</v>
      </c>
      <c r="E87" s="41" t="s">
        <v>13</v>
      </c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35" t="str">
        <f t="shared" si="14"/>
        <v>-</v>
      </c>
      <c r="Q87" s="35" t="str">
        <f t="shared" si="6"/>
        <v>-</v>
      </c>
      <c r="R87" s="35" t="str">
        <f t="shared" si="10"/>
        <v xml:space="preserve"> </v>
      </c>
      <c r="S87" s="58" t="s">
        <v>300</v>
      </c>
      <c r="T87"/>
      <c r="U87"/>
    </row>
    <row r="88" spans="1:21" ht="24" customHeight="1">
      <c r="A88" s="40">
        <v>81</v>
      </c>
      <c r="B88" s="40" t="s">
        <v>232</v>
      </c>
      <c r="C88" s="50" t="s">
        <v>57</v>
      </c>
      <c r="D88" s="51" t="s">
        <v>233</v>
      </c>
      <c r="E88" s="41" t="s">
        <v>250</v>
      </c>
      <c r="F88" s="42"/>
      <c r="G88" s="42"/>
      <c r="H88" s="42"/>
      <c r="I88" s="42"/>
      <c r="J88" s="42"/>
      <c r="K88" s="42"/>
      <c r="L88" s="42"/>
      <c r="M88" s="42"/>
      <c r="N88" s="42" t="s">
        <v>296</v>
      </c>
      <c r="O88" s="42" t="s">
        <v>296</v>
      </c>
      <c r="P88" s="35" t="str">
        <f t="shared" si="14"/>
        <v>ปกติ</v>
      </c>
      <c r="Q88" s="35" t="str">
        <f t="shared" si="6"/>
        <v>ปกติ</v>
      </c>
      <c r="R88" s="35" t="str">
        <f t="shared" si="10"/>
        <v>แนะนำใช้แว่นสายตา</v>
      </c>
      <c r="S88" s="56" t="s">
        <v>8</v>
      </c>
      <c r="T88"/>
      <c r="U88"/>
    </row>
    <row r="89" spans="1:21" ht="24" customHeight="1">
      <c r="A89" s="40">
        <v>82</v>
      </c>
      <c r="B89" s="40" t="s">
        <v>234</v>
      </c>
      <c r="C89" s="50" t="s">
        <v>50</v>
      </c>
      <c r="D89" s="51" t="s">
        <v>235</v>
      </c>
      <c r="E89" s="41" t="s">
        <v>280</v>
      </c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35" t="str">
        <f t="shared" si="14"/>
        <v>ปกติ</v>
      </c>
      <c r="Q89" s="35" t="str">
        <f t="shared" si="6"/>
        <v>ปกติ</v>
      </c>
      <c r="R89" s="35" t="str">
        <f t="shared" si="10"/>
        <v>ควรตรวจสายตาปีละครั้ง</v>
      </c>
      <c r="S89" s="56" t="s">
        <v>8</v>
      </c>
      <c r="T89"/>
      <c r="U89"/>
    </row>
    <row r="90" spans="1:21" ht="24" customHeight="1">
      <c r="A90" s="40">
        <v>83</v>
      </c>
      <c r="B90" s="40" t="s">
        <v>236</v>
      </c>
      <c r="C90" s="50" t="s">
        <v>50</v>
      </c>
      <c r="D90" s="51" t="s">
        <v>237</v>
      </c>
      <c r="E90" s="41" t="s">
        <v>276</v>
      </c>
      <c r="F90" s="42"/>
      <c r="G90" s="42"/>
      <c r="H90" s="42"/>
      <c r="I90" s="42"/>
      <c r="J90" s="42" t="s">
        <v>270</v>
      </c>
      <c r="K90" s="42" t="s">
        <v>270</v>
      </c>
      <c r="L90" s="42" t="s">
        <v>256</v>
      </c>
      <c r="M90" s="42" t="s">
        <v>256</v>
      </c>
      <c r="N90" s="42"/>
      <c r="O90" s="42"/>
      <c r="P90" s="35" t="str">
        <f t="shared" si="14"/>
        <v>ปกติ</v>
      </c>
      <c r="Q90" s="35" t="str">
        <f t="shared" si="6"/>
        <v>ปกติ</v>
      </c>
      <c r="R90" s="35" t="str">
        <f t="shared" si="10"/>
        <v>แนะนำใช้แว่นสายตา</v>
      </c>
      <c r="S90" s="56" t="s">
        <v>8</v>
      </c>
      <c r="T90"/>
      <c r="U90"/>
    </row>
    <row r="91" spans="1:21" ht="24" customHeight="1">
      <c r="A91" s="40">
        <v>84</v>
      </c>
      <c r="B91" s="40" t="s">
        <v>238</v>
      </c>
      <c r="C91" s="50" t="s">
        <v>57</v>
      </c>
      <c r="D91" s="51" t="s">
        <v>239</v>
      </c>
      <c r="E91" s="41" t="s">
        <v>13</v>
      </c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35" t="str">
        <f t="shared" si="14"/>
        <v>-</v>
      </c>
      <c r="Q91" s="35" t="str">
        <f t="shared" si="6"/>
        <v>-</v>
      </c>
      <c r="R91" s="35" t="str">
        <f t="shared" si="10"/>
        <v xml:space="preserve"> </v>
      </c>
      <c r="S91" s="58" t="s">
        <v>300</v>
      </c>
      <c r="T91"/>
      <c r="U91"/>
    </row>
    <row r="92" spans="1:21" ht="24" customHeight="1">
      <c r="A92" s="40">
        <v>85</v>
      </c>
      <c r="B92" s="40" t="s">
        <v>240</v>
      </c>
      <c r="C92" s="50" t="s">
        <v>50</v>
      </c>
      <c r="D92" s="51" t="s">
        <v>241</v>
      </c>
      <c r="E92" s="41" t="s">
        <v>280</v>
      </c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35" t="str">
        <f t="shared" si="14"/>
        <v>ปกติ</v>
      </c>
      <c r="Q92" s="35" t="str">
        <f t="shared" ref="Q92:Q95" si="15">IF(E92="สายตายาว-เอียง","ปกติ",IF(E92="ไม่เข้ารับการตรวจ","-",IF(E92="สายตาปกติ","ปกติ",IF(E92="สายตาสั้น","ปกติ",IF(E92="สายตาสั้น-เอียง","ปกติ",IF(E92="สายตาสั้น-ยาวมีอายุ","ปกติ",IF(E92="สายตาสั้น-เอียง-ยาวมีอายุ","ปกติ",IF(E92="สายตาเอียง","ปกติ",IF(E92="สายตาเอียง-ยาวมีอายุ","ปกติ",IF(E92="สายตายาวมีอายุ","ปกติ",IF(E92="สายตายาว-ยาวมีอายุ","ปกติ",IF(E92="สายตายาว-เอียง-ยาวมีอายุ","ปกติ",IF(E92="-","-",IF(E92="สายตายาวมองไกล","ปกติ",IF(E92="พบจักษุแพทย์","ปกติ")))))))))))))))</f>
        <v>ปกติ</v>
      </c>
      <c r="R92" s="35" t="str">
        <f t="shared" si="10"/>
        <v>ควรตรวจสายตาปีละครั้ง</v>
      </c>
      <c r="S92" s="56" t="s">
        <v>8</v>
      </c>
      <c r="T92"/>
      <c r="U92"/>
    </row>
    <row r="93" spans="1:21" ht="24" customHeight="1">
      <c r="A93" s="40">
        <v>86</v>
      </c>
      <c r="B93" s="40" t="s">
        <v>242</v>
      </c>
      <c r="C93" s="50" t="s">
        <v>57</v>
      </c>
      <c r="D93" s="51" t="s">
        <v>243</v>
      </c>
      <c r="E93" s="41" t="s">
        <v>278</v>
      </c>
      <c r="F93" s="42" t="s">
        <v>253</v>
      </c>
      <c r="G93" s="42" t="s">
        <v>253</v>
      </c>
      <c r="H93" s="42"/>
      <c r="I93" s="42"/>
      <c r="J93" s="42"/>
      <c r="K93" s="42"/>
      <c r="L93" s="42"/>
      <c r="M93" s="42"/>
      <c r="N93" s="42"/>
      <c r="O93" s="42"/>
      <c r="P93" s="35" t="str">
        <f t="shared" si="14"/>
        <v>ปกติ</v>
      </c>
      <c r="Q93" s="35" t="str">
        <f t="shared" si="15"/>
        <v>ปกติ</v>
      </c>
      <c r="R93" s="35" t="str">
        <f t="shared" si="10"/>
        <v>แนะนำใช้แว่นสายตา</v>
      </c>
      <c r="S93" s="56" t="s">
        <v>8</v>
      </c>
      <c r="T93" t="str">
        <f>CONCATENATE(F93,"/",H93)</f>
        <v>-200/</v>
      </c>
      <c r="U93" t="str">
        <f t="shared" ref="U93" si="16">CONCATENATE(G93,"/",I93)</f>
        <v>-200/</v>
      </c>
    </row>
    <row r="94" spans="1:21" ht="24" customHeight="1">
      <c r="A94" s="40">
        <v>87</v>
      </c>
      <c r="B94" s="40" t="s">
        <v>244</v>
      </c>
      <c r="C94" s="50" t="s">
        <v>50</v>
      </c>
      <c r="D94" s="51" t="s">
        <v>245</v>
      </c>
      <c r="E94" s="41" t="s">
        <v>13</v>
      </c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35" t="str">
        <f t="shared" si="14"/>
        <v>-</v>
      </c>
      <c r="Q94" s="35" t="str">
        <f t="shared" si="15"/>
        <v>-</v>
      </c>
      <c r="R94" s="35" t="str">
        <f t="shared" si="10"/>
        <v xml:space="preserve"> </v>
      </c>
      <c r="S94" s="56" t="s">
        <v>8</v>
      </c>
      <c r="T94"/>
      <c r="U94"/>
    </row>
    <row r="95" spans="1:21" ht="24" customHeight="1">
      <c r="A95" s="40">
        <v>88</v>
      </c>
      <c r="B95" s="40" t="s">
        <v>246</v>
      </c>
      <c r="C95" s="50" t="s">
        <v>50</v>
      </c>
      <c r="D95" s="51" t="s">
        <v>247</v>
      </c>
      <c r="E95" s="41" t="s">
        <v>13</v>
      </c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35" t="str">
        <f t="shared" si="14"/>
        <v>-</v>
      </c>
      <c r="Q95" s="35" t="str">
        <f t="shared" si="15"/>
        <v>-</v>
      </c>
      <c r="R95" s="35" t="str">
        <f t="shared" si="10"/>
        <v xml:space="preserve"> </v>
      </c>
      <c r="S95" s="56" t="s">
        <v>8</v>
      </c>
      <c r="T95"/>
      <c r="U95"/>
    </row>
    <row r="96" spans="1:21" ht="24" customHeight="1">
      <c r="A96" s="40"/>
    </row>
    <row r="97" spans="1:1" ht="24" customHeight="1">
      <c r="A97" s="40"/>
    </row>
    <row r="98" spans="1:1" ht="24" customHeight="1">
      <c r="A98" s="40"/>
    </row>
    <row r="99" spans="1:1" ht="24" customHeight="1">
      <c r="A99" s="40"/>
    </row>
    <row r="100" spans="1:1" ht="24" customHeight="1">
      <c r="A100" s="40"/>
    </row>
    <row r="101" spans="1:1" ht="24" customHeight="1">
      <c r="A101" s="40"/>
    </row>
    <row r="102" spans="1:1" ht="24" customHeight="1">
      <c r="A102" s="40"/>
    </row>
    <row r="103" spans="1:1" ht="24" customHeight="1">
      <c r="A103" s="40"/>
    </row>
    <row r="104" spans="1:1" ht="24" customHeight="1">
      <c r="A104" s="40"/>
    </row>
    <row r="105" spans="1:1" ht="24" customHeight="1">
      <c r="A105" s="40"/>
    </row>
    <row r="106" spans="1:1" ht="24" customHeight="1">
      <c r="A106" s="40"/>
    </row>
    <row r="107" spans="1:1" ht="24" customHeight="1">
      <c r="A107" s="40"/>
    </row>
    <row r="108" spans="1:1" ht="24" customHeight="1">
      <c r="A108" s="40"/>
    </row>
    <row r="109" spans="1:1" ht="24" customHeight="1">
      <c r="A109" s="40"/>
    </row>
    <row r="110" spans="1:1" ht="24" customHeight="1">
      <c r="A110" s="40"/>
    </row>
    <row r="111" spans="1:1" ht="24" customHeight="1">
      <c r="A111" s="40"/>
    </row>
    <row r="112" spans="1:1" ht="24" customHeight="1">
      <c r="A112" s="40"/>
    </row>
    <row r="113" spans="1:1" ht="24" customHeight="1">
      <c r="A113" s="40"/>
    </row>
    <row r="114" spans="1:1" ht="24" customHeight="1">
      <c r="A114" s="40"/>
    </row>
    <row r="115" spans="1:1" ht="24" customHeight="1">
      <c r="A115" s="40"/>
    </row>
  </sheetData>
  <mergeCells count="17">
    <mergeCell ref="A1:R1"/>
    <mergeCell ref="A2:R2"/>
    <mergeCell ref="A3:R3"/>
    <mergeCell ref="A5:A7"/>
    <mergeCell ref="B5:B7"/>
    <mergeCell ref="C5:D7"/>
    <mergeCell ref="E5:E7"/>
    <mergeCell ref="F5:O5"/>
    <mergeCell ref="P5:P7"/>
    <mergeCell ref="Q5:Q7"/>
    <mergeCell ref="R5:R7"/>
    <mergeCell ref="S5:S7"/>
    <mergeCell ref="F6:G6"/>
    <mergeCell ref="H6:I6"/>
    <mergeCell ref="J6:K6"/>
    <mergeCell ref="L6:M6"/>
    <mergeCell ref="N6:O6"/>
  </mergeCells>
  <conditionalFormatting sqref="P8:R95">
    <cfRule type="cellIs" dxfId="68" priority="9" stopIfTrue="1" operator="equal">
      <formula>"ควรสวมแว่นสายตา"</formula>
    </cfRule>
  </conditionalFormatting>
  <conditionalFormatting sqref="P1:Q3 P124:Q1048576 P8:Q95">
    <cfRule type="cellIs" dxfId="67" priority="8" operator="equal">
      <formula>"ผิดปกติ"</formula>
    </cfRule>
  </conditionalFormatting>
  <conditionalFormatting sqref="P8:Q95">
    <cfRule type="cellIs" dxfId="66" priority="7" stopIfTrue="1" operator="equal">
      <formula>"ผิดปกติ"</formula>
    </cfRule>
  </conditionalFormatting>
  <conditionalFormatting sqref="E124:E1048576 E1:E3 E5:E95">
    <cfRule type="cellIs" dxfId="65" priority="6" operator="equal">
      <formula>"ไม่เข้ารับการตรวจ"</formula>
    </cfRule>
  </conditionalFormatting>
  <conditionalFormatting sqref="P124:Q1048576 P1:Q3 P5:Q95">
    <cfRule type="cellIs" dxfId="64" priority="5" operator="equal">
      <formula>"-"</formula>
    </cfRule>
  </conditionalFormatting>
  <conditionalFormatting sqref="S10">
    <cfRule type="cellIs" dxfId="63" priority="4" stopIfTrue="1" operator="equal">
      <formula>"ควรสวมแว่นสายตา"</formula>
    </cfRule>
  </conditionalFormatting>
  <conditionalFormatting sqref="S10">
    <cfRule type="cellIs" dxfId="62" priority="3" operator="equal">
      <formula>"ผิดปกติ"</formula>
    </cfRule>
  </conditionalFormatting>
  <conditionalFormatting sqref="S10">
    <cfRule type="cellIs" dxfId="61" priority="2" stopIfTrue="1" operator="equal">
      <formula>"ผิดปกติ"</formula>
    </cfRule>
  </conditionalFormatting>
  <conditionalFormatting sqref="S10">
    <cfRule type="cellIs" dxfId="60" priority="1" operator="equal">
      <formula>"-"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view="pageLayout" topLeftCell="A7" zoomScaleNormal="100" workbookViewId="0">
      <selection activeCell="M13" sqref="M13"/>
    </sheetView>
  </sheetViews>
  <sheetFormatPr defaultRowHeight="15"/>
  <cols>
    <col min="1" max="13" width="9.140625" style="4"/>
    <col min="14" max="14" width="9.42578125" style="4" customWidth="1"/>
    <col min="15" max="15" width="14.28515625" style="4" customWidth="1"/>
    <col min="16" max="16384" width="9.140625" style="4"/>
  </cols>
  <sheetData>
    <row r="1" spans="1:15" ht="34.5" customHeight="1">
      <c r="A1" s="74" t="s">
        <v>30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</row>
    <row r="2" spans="1:15" ht="28.5" customHeight="1">
      <c r="A2" s="75" t="s">
        <v>31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</row>
    <row r="3" spans="1:15" ht="39.6" customHeight="1">
      <c r="A3" s="76" t="s">
        <v>248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</row>
    <row r="4" spans="1:15" s="25" customFormat="1" ht="36.75" customHeight="1">
      <c r="A4" s="77" t="s">
        <v>298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</row>
    <row r="5" spans="1:15" ht="5.25" customHeight="1">
      <c r="A5" s="5"/>
    </row>
    <row r="6" spans="1:15" ht="29.25">
      <c r="A6" s="78" t="s">
        <v>297</v>
      </c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</row>
    <row r="7" spans="1:15" ht="29.25">
      <c r="A7" s="78" t="s">
        <v>40</v>
      </c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</row>
    <row r="8" spans="1:15" ht="6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1:15" ht="30.75" customHeight="1">
      <c r="A9" s="73" t="s">
        <v>48</v>
      </c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</row>
    <row r="10" spans="1:15" ht="5.25" customHeight="1">
      <c r="A10" s="19"/>
    </row>
    <row r="11" spans="1:15" ht="30">
      <c r="A11" s="20" t="s">
        <v>32</v>
      </c>
      <c r="C11" s="21" t="s">
        <v>47</v>
      </c>
      <c r="D11" s="21"/>
      <c r="E11" s="21"/>
      <c r="F11" s="21"/>
      <c r="G11" s="21"/>
      <c r="H11" s="21"/>
      <c r="I11" s="21"/>
      <c r="J11" s="21"/>
      <c r="K11" s="22"/>
      <c r="L11" s="22"/>
      <c r="M11" s="22"/>
      <c r="N11" s="22"/>
      <c r="O11" s="22"/>
    </row>
    <row r="12" spans="1:15" ht="30">
      <c r="A12" s="20" t="s">
        <v>33</v>
      </c>
      <c r="C12" s="23" t="s">
        <v>34</v>
      </c>
      <c r="D12" s="24"/>
      <c r="E12" s="24"/>
      <c r="F12" s="24"/>
      <c r="G12" s="24"/>
      <c r="H12" s="24"/>
      <c r="I12" s="24"/>
      <c r="J12" s="24"/>
    </row>
    <row r="13" spans="1:15" ht="30">
      <c r="A13" s="20"/>
      <c r="C13" s="23" t="s">
        <v>35</v>
      </c>
      <c r="D13" s="24"/>
      <c r="E13" s="24"/>
      <c r="F13" s="24"/>
      <c r="G13" s="24"/>
      <c r="H13" s="24"/>
      <c r="I13" s="24"/>
      <c r="J13" s="24"/>
    </row>
    <row r="14" spans="1:15" ht="30">
      <c r="A14" s="20"/>
      <c r="C14" s="23" t="s">
        <v>36</v>
      </c>
      <c r="D14" s="24"/>
      <c r="E14" s="24"/>
      <c r="F14" s="24"/>
      <c r="G14" s="24"/>
      <c r="H14" s="24"/>
      <c r="I14" s="24"/>
      <c r="J14" s="24"/>
    </row>
    <row r="15" spans="1:15" ht="30">
      <c r="A15" s="20"/>
      <c r="C15" s="23" t="s">
        <v>37</v>
      </c>
      <c r="D15" s="24"/>
      <c r="E15" s="24"/>
      <c r="F15" s="24"/>
      <c r="G15" s="24"/>
      <c r="H15" s="24"/>
      <c r="I15" s="24"/>
      <c r="J15" s="24"/>
    </row>
    <row r="16" spans="1:15" ht="30">
      <c r="A16" s="20" t="s">
        <v>41</v>
      </c>
      <c r="C16" s="24"/>
      <c r="D16" s="24"/>
      <c r="E16" s="24"/>
      <c r="F16" s="24"/>
      <c r="G16" s="24"/>
      <c r="H16" s="24"/>
      <c r="I16" s="24"/>
      <c r="J16" s="24"/>
    </row>
    <row r="17" spans="1:10" ht="30">
      <c r="A17" s="20" t="s">
        <v>42</v>
      </c>
      <c r="C17" s="24"/>
      <c r="D17" s="24"/>
      <c r="E17" s="24"/>
      <c r="F17" s="24"/>
      <c r="G17" s="24"/>
      <c r="H17" s="24"/>
      <c r="I17" s="24"/>
      <c r="J17" s="24"/>
    </row>
    <row r="18" spans="1:10" ht="30">
      <c r="A18" s="20" t="s">
        <v>43</v>
      </c>
      <c r="C18" s="24"/>
      <c r="D18" s="24"/>
      <c r="E18" s="24"/>
      <c r="F18" s="24"/>
      <c r="G18" s="24"/>
      <c r="H18" s="24"/>
      <c r="I18" s="24"/>
      <c r="J18" s="24"/>
    </row>
    <row r="19" spans="1:10" ht="30">
      <c r="A19" s="20" t="s">
        <v>44</v>
      </c>
      <c r="C19" s="24"/>
      <c r="D19" s="24"/>
      <c r="E19" s="24"/>
      <c r="F19" s="24"/>
      <c r="G19" s="24"/>
      <c r="H19" s="24"/>
      <c r="I19" s="24"/>
      <c r="J19" s="24"/>
    </row>
  </sheetData>
  <mergeCells count="7">
    <mergeCell ref="A9:O9"/>
    <mergeCell ref="A1:O1"/>
    <mergeCell ref="A2:O2"/>
    <mergeCell ref="A3:O3"/>
    <mergeCell ref="A4:O4"/>
    <mergeCell ref="A6:O6"/>
    <mergeCell ref="A7:O7"/>
  </mergeCells>
  <pageMargins left="0.39370078740157483" right="3.125E-2" top="0.71875" bottom="0.35416666666666669" header="0.31496062992125984" footer="0.31496062992125984"/>
  <pageSetup paperSize="9" orientation="landscape" r:id="rId1"/>
  <headerFooter>
    <oddFooter xml:space="preserve">&amp;R&amp;"JS Junkaew,ตัวหนา"&amp;14ศูนย์สายตาลักษณาพร แว่นตา      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zoomScaleNormal="100" workbookViewId="0">
      <selection activeCell="G7" sqref="G7"/>
    </sheetView>
  </sheetViews>
  <sheetFormatPr defaultRowHeight="18"/>
  <cols>
    <col min="1" max="1" width="6.28515625" style="2" customWidth="1"/>
    <col min="2" max="5" width="9.140625" style="2"/>
    <col min="6" max="6" width="25.7109375" style="2" customWidth="1"/>
    <col min="7" max="7" width="24.5703125" style="2" customWidth="1"/>
    <col min="8" max="8" width="8.7109375" style="2" customWidth="1"/>
    <col min="9" max="9" width="9.140625" style="2"/>
    <col min="10" max="10" width="8.5703125" style="2" customWidth="1"/>
    <col min="11" max="11" width="8.7109375" style="2" customWidth="1"/>
    <col min="12" max="12" width="8.5703125" style="2" customWidth="1"/>
    <col min="13" max="13" width="9.140625" style="2"/>
    <col min="14" max="14" width="5.7109375" style="2" customWidth="1"/>
    <col min="15" max="15" width="6.85546875" style="2" customWidth="1"/>
    <col min="16" max="266" width="9.140625" style="2"/>
    <col min="267" max="267" width="5.7109375" style="2" customWidth="1"/>
    <col min="268" max="268" width="14" style="2" customWidth="1"/>
    <col min="269" max="269" width="25.140625" style="2" customWidth="1"/>
    <col min="270" max="270" width="19.140625" style="2" customWidth="1"/>
    <col min="271" max="271" width="6.85546875" style="2" customWidth="1"/>
    <col min="272" max="522" width="9.140625" style="2"/>
    <col min="523" max="523" width="5.7109375" style="2" customWidth="1"/>
    <col min="524" max="524" width="14" style="2" customWidth="1"/>
    <col min="525" max="525" width="25.140625" style="2" customWidth="1"/>
    <col min="526" max="526" width="19.140625" style="2" customWidth="1"/>
    <col min="527" max="527" width="6.85546875" style="2" customWidth="1"/>
    <col min="528" max="778" width="9.140625" style="2"/>
    <col min="779" max="779" width="5.7109375" style="2" customWidth="1"/>
    <col min="780" max="780" width="14" style="2" customWidth="1"/>
    <col min="781" max="781" width="25.140625" style="2" customWidth="1"/>
    <col min="782" max="782" width="19.140625" style="2" customWidth="1"/>
    <col min="783" max="783" width="6.85546875" style="2" customWidth="1"/>
    <col min="784" max="1034" width="9.140625" style="2"/>
    <col min="1035" max="1035" width="5.7109375" style="2" customWidth="1"/>
    <col min="1036" max="1036" width="14" style="2" customWidth="1"/>
    <col min="1037" max="1037" width="25.140625" style="2" customWidth="1"/>
    <col min="1038" max="1038" width="19.140625" style="2" customWidth="1"/>
    <col min="1039" max="1039" width="6.85546875" style="2" customWidth="1"/>
    <col min="1040" max="1290" width="9.140625" style="2"/>
    <col min="1291" max="1291" width="5.7109375" style="2" customWidth="1"/>
    <col min="1292" max="1292" width="14" style="2" customWidth="1"/>
    <col min="1293" max="1293" width="25.140625" style="2" customWidth="1"/>
    <col min="1294" max="1294" width="19.140625" style="2" customWidth="1"/>
    <col min="1295" max="1295" width="6.85546875" style="2" customWidth="1"/>
    <col min="1296" max="1546" width="9.140625" style="2"/>
    <col min="1547" max="1547" width="5.7109375" style="2" customWidth="1"/>
    <col min="1548" max="1548" width="14" style="2" customWidth="1"/>
    <col min="1549" max="1549" width="25.140625" style="2" customWidth="1"/>
    <col min="1550" max="1550" width="19.140625" style="2" customWidth="1"/>
    <col min="1551" max="1551" width="6.85546875" style="2" customWidth="1"/>
    <col min="1552" max="1802" width="9.140625" style="2"/>
    <col min="1803" max="1803" width="5.7109375" style="2" customWidth="1"/>
    <col min="1804" max="1804" width="14" style="2" customWidth="1"/>
    <col min="1805" max="1805" width="25.140625" style="2" customWidth="1"/>
    <col min="1806" max="1806" width="19.140625" style="2" customWidth="1"/>
    <col min="1807" max="1807" width="6.85546875" style="2" customWidth="1"/>
    <col min="1808" max="2058" width="9.140625" style="2"/>
    <col min="2059" max="2059" width="5.7109375" style="2" customWidth="1"/>
    <col min="2060" max="2060" width="14" style="2" customWidth="1"/>
    <col min="2061" max="2061" width="25.140625" style="2" customWidth="1"/>
    <col min="2062" max="2062" width="19.140625" style="2" customWidth="1"/>
    <col min="2063" max="2063" width="6.85546875" style="2" customWidth="1"/>
    <col min="2064" max="2314" width="9.140625" style="2"/>
    <col min="2315" max="2315" width="5.7109375" style="2" customWidth="1"/>
    <col min="2316" max="2316" width="14" style="2" customWidth="1"/>
    <col min="2317" max="2317" width="25.140625" style="2" customWidth="1"/>
    <col min="2318" max="2318" width="19.140625" style="2" customWidth="1"/>
    <col min="2319" max="2319" width="6.85546875" style="2" customWidth="1"/>
    <col min="2320" max="2570" width="9.140625" style="2"/>
    <col min="2571" max="2571" width="5.7109375" style="2" customWidth="1"/>
    <col min="2572" max="2572" width="14" style="2" customWidth="1"/>
    <col min="2573" max="2573" width="25.140625" style="2" customWidth="1"/>
    <col min="2574" max="2574" width="19.140625" style="2" customWidth="1"/>
    <col min="2575" max="2575" width="6.85546875" style="2" customWidth="1"/>
    <col min="2576" max="2826" width="9.140625" style="2"/>
    <col min="2827" max="2827" width="5.7109375" style="2" customWidth="1"/>
    <col min="2828" max="2828" width="14" style="2" customWidth="1"/>
    <col min="2829" max="2829" width="25.140625" style="2" customWidth="1"/>
    <col min="2830" max="2830" width="19.140625" style="2" customWidth="1"/>
    <col min="2831" max="2831" width="6.85546875" style="2" customWidth="1"/>
    <col min="2832" max="3082" width="9.140625" style="2"/>
    <col min="3083" max="3083" width="5.7109375" style="2" customWidth="1"/>
    <col min="3084" max="3084" width="14" style="2" customWidth="1"/>
    <col min="3085" max="3085" width="25.140625" style="2" customWidth="1"/>
    <col min="3086" max="3086" width="19.140625" style="2" customWidth="1"/>
    <col min="3087" max="3087" width="6.85546875" style="2" customWidth="1"/>
    <col min="3088" max="3338" width="9.140625" style="2"/>
    <col min="3339" max="3339" width="5.7109375" style="2" customWidth="1"/>
    <col min="3340" max="3340" width="14" style="2" customWidth="1"/>
    <col min="3341" max="3341" width="25.140625" style="2" customWidth="1"/>
    <col min="3342" max="3342" width="19.140625" style="2" customWidth="1"/>
    <col min="3343" max="3343" width="6.85546875" style="2" customWidth="1"/>
    <col min="3344" max="3594" width="9.140625" style="2"/>
    <col min="3595" max="3595" width="5.7109375" style="2" customWidth="1"/>
    <col min="3596" max="3596" width="14" style="2" customWidth="1"/>
    <col min="3597" max="3597" width="25.140625" style="2" customWidth="1"/>
    <col min="3598" max="3598" width="19.140625" style="2" customWidth="1"/>
    <col min="3599" max="3599" width="6.85546875" style="2" customWidth="1"/>
    <col min="3600" max="3850" width="9.140625" style="2"/>
    <col min="3851" max="3851" width="5.7109375" style="2" customWidth="1"/>
    <col min="3852" max="3852" width="14" style="2" customWidth="1"/>
    <col min="3853" max="3853" width="25.140625" style="2" customWidth="1"/>
    <col min="3854" max="3854" width="19.140625" style="2" customWidth="1"/>
    <col min="3855" max="3855" width="6.85546875" style="2" customWidth="1"/>
    <col min="3856" max="4106" width="9.140625" style="2"/>
    <col min="4107" max="4107" width="5.7109375" style="2" customWidth="1"/>
    <col min="4108" max="4108" width="14" style="2" customWidth="1"/>
    <col min="4109" max="4109" width="25.140625" style="2" customWidth="1"/>
    <col min="4110" max="4110" width="19.140625" style="2" customWidth="1"/>
    <col min="4111" max="4111" width="6.85546875" style="2" customWidth="1"/>
    <col min="4112" max="4362" width="9.140625" style="2"/>
    <col min="4363" max="4363" width="5.7109375" style="2" customWidth="1"/>
    <col min="4364" max="4364" width="14" style="2" customWidth="1"/>
    <col min="4365" max="4365" width="25.140625" style="2" customWidth="1"/>
    <col min="4366" max="4366" width="19.140625" style="2" customWidth="1"/>
    <col min="4367" max="4367" width="6.85546875" style="2" customWidth="1"/>
    <col min="4368" max="4618" width="9.140625" style="2"/>
    <col min="4619" max="4619" width="5.7109375" style="2" customWidth="1"/>
    <col min="4620" max="4620" width="14" style="2" customWidth="1"/>
    <col min="4621" max="4621" width="25.140625" style="2" customWidth="1"/>
    <col min="4622" max="4622" width="19.140625" style="2" customWidth="1"/>
    <col min="4623" max="4623" width="6.85546875" style="2" customWidth="1"/>
    <col min="4624" max="4874" width="9.140625" style="2"/>
    <col min="4875" max="4875" width="5.7109375" style="2" customWidth="1"/>
    <col min="4876" max="4876" width="14" style="2" customWidth="1"/>
    <col min="4877" max="4877" width="25.140625" style="2" customWidth="1"/>
    <col min="4878" max="4878" width="19.140625" style="2" customWidth="1"/>
    <col min="4879" max="4879" width="6.85546875" style="2" customWidth="1"/>
    <col min="4880" max="5130" width="9.140625" style="2"/>
    <col min="5131" max="5131" width="5.7109375" style="2" customWidth="1"/>
    <col min="5132" max="5132" width="14" style="2" customWidth="1"/>
    <col min="5133" max="5133" width="25.140625" style="2" customWidth="1"/>
    <col min="5134" max="5134" width="19.140625" style="2" customWidth="1"/>
    <col min="5135" max="5135" width="6.85546875" style="2" customWidth="1"/>
    <col min="5136" max="5386" width="9.140625" style="2"/>
    <col min="5387" max="5387" width="5.7109375" style="2" customWidth="1"/>
    <col min="5388" max="5388" width="14" style="2" customWidth="1"/>
    <col min="5389" max="5389" width="25.140625" style="2" customWidth="1"/>
    <col min="5390" max="5390" width="19.140625" style="2" customWidth="1"/>
    <col min="5391" max="5391" width="6.85546875" style="2" customWidth="1"/>
    <col min="5392" max="5642" width="9.140625" style="2"/>
    <col min="5643" max="5643" width="5.7109375" style="2" customWidth="1"/>
    <col min="5644" max="5644" width="14" style="2" customWidth="1"/>
    <col min="5645" max="5645" width="25.140625" style="2" customWidth="1"/>
    <col min="5646" max="5646" width="19.140625" style="2" customWidth="1"/>
    <col min="5647" max="5647" width="6.85546875" style="2" customWidth="1"/>
    <col min="5648" max="5898" width="9.140625" style="2"/>
    <col min="5899" max="5899" width="5.7109375" style="2" customWidth="1"/>
    <col min="5900" max="5900" width="14" style="2" customWidth="1"/>
    <col min="5901" max="5901" width="25.140625" style="2" customWidth="1"/>
    <col min="5902" max="5902" width="19.140625" style="2" customWidth="1"/>
    <col min="5903" max="5903" width="6.85546875" style="2" customWidth="1"/>
    <col min="5904" max="6154" width="9.140625" style="2"/>
    <col min="6155" max="6155" width="5.7109375" style="2" customWidth="1"/>
    <col min="6156" max="6156" width="14" style="2" customWidth="1"/>
    <col min="6157" max="6157" width="25.140625" style="2" customWidth="1"/>
    <col min="6158" max="6158" width="19.140625" style="2" customWidth="1"/>
    <col min="6159" max="6159" width="6.85546875" style="2" customWidth="1"/>
    <col min="6160" max="6410" width="9.140625" style="2"/>
    <col min="6411" max="6411" width="5.7109375" style="2" customWidth="1"/>
    <col min="6412" max="6412" width="14" style="2" customWidth="1"/>
    <col min="6413" max="6413" width="25.140625" style="2" customWidth="1"/>
    <col min="6414" max="6414" width="19.140625" style="2" customWidth="1"/>
    <col min="6415" max="6415" width="6.85546875" style="2" customWidth="1"/>
    <col min="6416" max="6666" width="9.140625" style="2"/>
    <col min="6667" max="6667" width="5.7109375" style="2" customWidth="1"/>
    <col min="6668" max="6668" width="14" style="2" customWidth="1"/>
    <col min="6669" max="6669" width="25.140625" style="2" customWidth="1"/>
    <col min="6670" max="6670" width="19.140625" style="2" customWidth="1"/>
    <col min="6671" max="6671" width="6.85546875" style="2" customWidth="1"/>
    <col min="6672" max="6922" width="9.140625" style="2"/>
    <col min="6923" max="6923" width="5.7109375" style="2" customWidth="1"/>
    <col min="6924" max="6924" width="14" style="2" customWidth="1"/>
    <col min="6925" max="6925" width="25.140625" style="2" customWidth="1"/>
    <col min="6926" max="6926" width="19.140625" style="2" customWidth="1"/>
    <col min="6927" max="6927" width="6.85546875" style="2" customWidth="1"/>
    <col min="6928" max="7178" width="9.140625" style="2"/>
    <col min="7179" max="7179" width="5.7109375" style="2" customWidth="1"/>
    <col min="7180" max="7180" width="14" style="2" customWidth="1"/>
    <col min="7181" max="7181" width="25.140625" style="2" customWidth="1"/>
    <col min="7182" max="7182" width="19.140625" style="2" customWidth="1"/>
    <col min="7183" max="7183" width="6.85546875" style="2" customWidth="1"/>
    <col min="7184" max="7434" width="9.140625" style="2"/>
    <col min="7435" max="7435" width="5.7109375" style="2" customWidth="1"/>
    <col min="7436" max="7436" width="14" style="2" customWidth="1"/>
    <col min="7437" max="7437" width="25.140625" style="2" customWidth="1"/>
    <col min="7438" max="7438" width="19.140625" style="2" customWidth="1"/>
    <col min="7439" max="7439" width="6.85546875" style="2" customWidth="1"/>
    <col min="7440" max="7690" width="9.140625" style="2"/>
    <col min="7691" max="7691" width="5.7109375" style="2" customWidth="1"/>
    <col min="7692" max="7692" width="14" style="2" customWidth="1"/>
    <col min="7693" max="7693" width="25.140625" style="2" customWidth="1"/>
    <col min="7694" max="7694" width="19.140625" style="2" customWidth="1"/>
    <col min="7695" max="7695" width="6.85546875" style="2" customWidth="1"/>
    <col min="7696" max="7946" width="9.140625" style="2"/>
    <col min="7947" max="7947" width="5.7109375" style="2" customWidth="1"/>
    <col min="7948" max="7948" width="14" style="2" customWidth="1"/>
    <col min="7949" max="7949" width="25.140625" style="2" customWidth="1"/>
    <col min="7950" max="7950" width="19.140625" style="2" customWidth="1"/>
    <col min="7951" max="7951" width="6.85546875" style="2" customWidth="1"/>
    <col min="7952" max="8202" width="9.140625" style="2"/>
    <col min="8203" max="8203" width="5.7109375" style="2" customWidth="1"/>
    <col min="8204" max="8204" width="14" style="2" customWidth="1"/>
    <col min="8205" max="8205" width="25.140625" style="2" customWidth="1"/>
    <col min="8206" max="8206" width="19.140625" style="2" customWidth="1"/>
    <col min="8207" max="8207" width="6.85546875" style="2" customWidth="1"/>
    <col min="8208" max="8458" width="9.140625" style="2"/>
    <col min="8459" max="8459" width="5.7109375" style="2" customWidth="1"/>
    <col min="8460" max="8460" width="14" style="2" customWidth="1"/>
    <col min="8461" max="8461" width="25.140625" style="2" customWidth="1"/>
    <col min="8462" max="8462" width="19.140625" style="2" customWidth="1"/>
    <col min="8463" max="8463" width="6.85546875" style="2" customWidth="1"/>
    <col min="8464" max="8714" width="9.140625" style="2"/>
    <col min="8715" max="8715" width="5.7109375" style="2" customWidth="1"/>
    <col min="8716" max="8716" width="14" style="2" customWidth="1"/>
    <col min="8717" max="8717" width="25.140625" style="2" customWidth="1"/>
    <col min="8718" max="8718" width="19.140625" style="2" customWidth="1"/>
    <col min="8719" max="8719" width="6.85546875" style="2" customWidth="1"/>
    <col min="8720" max="8970" width="9.140625" style="2"/>
    <col min="8971" max="8971" width="5.7109375" style="2" customWidth="1"/>
    <col min="8972" max="8972" width="14" style="2" customWidth="1"/>
    <col min="8973" max="8973" width="25.140625" style="2" customWidth="1"/>
    <col min="8974" max="8974" width="19.140625" style="2" customWidth="1"/>
    <col min="8975" max="8975" width="6.85546875" style="2" customWidth="1"/>
    <col min="8976" max="9226" width="9.140625" style="2"/>
    <col min="9227" max="9227" width="5.7109375" style="2" customWidth="1"/>
    <col min="9228" max="9228" width="14" style="2" customWidth="1"/>
    <col min="9229" max="9229" width="25.140625" style="2" customWidth="1"/>
    <col min="9230" max="9230" width="19.140625" style="2" customWidth="1"/>
    <col min="9231" max="9231" width="6.85546875" style="2" customWidth="1"/>
    <col min="9232" max="9482" width="9.140625" style="2"/>
    <col min="9483" max="9483" width="5.7109375" style="2" customWidth="1"/>
    <col min="9484" max="9484" width="14" style="2" customWidth="1"/>
    <col min="9485" max="9485" width="25.140625" style="2" customWidth="1"/>
    <col min="9486" max="9486" width="19.140625" style="2" customWidth="1"/>
    <col min="9487" max="9487" width="6.85546875" style="2" customWidth="1"/>
    <col min="9488" max="9738" width="9.140625" style="2"/>
    <col min="9739" max="9739" width="5.7109375" style="2" customWidth="1"/>
    <col min="9740" max="9740" width="14" style="2" customWidth="1"/>
    <col min="9741" max="9741" width="25.140625" style="2" customWidth="1"/>
    <col min="9742" max="9742" width="19.140625" style="2" customWidth="1"/>
    <col min="9743" max="9743" width="6.85546875" style="2" customWidth="1"/>
    <col min="9744" max="9994" width="9.140625" style="2"/>
    <col min="9995" max="9995" width="5.7109375" style="2" customWidth="1"/>
    <col min="9996" max="9996" width="14" style="2" customWidth="1"/>
    <col min="9997" max="9997" width="25.140625" style="2" customWidth="1"/>
    <col min="9998" max="9998" width="19.140625" style="2" customWidth="1"/>
    <col min="9999" max="9999" width="6.85546875" style="2" customWidth="1"/>
    <col min="10000" max="10250" width="9.140625" style="2"/>
    <col min="10251" max="10251" width="5.7109375" style="2" customWidth="1"/>
    <col min="10252" max="10252" width="14" style="2" customWidth="1"/>
    <col min="10253" max="10253" width="25.140625" style="2" customWidth="1"/>
    <col min="10254" max="10254" width="19.140625" style="2" customWidth="1"/>
    <col min="10255" max="10255" width="6.85546875" style="2" customWidth="1"/>
    <col min="10256" max="10506" width="9.140625" style="2"/>
    <col min="10507" max="10507" width="5.7109375" style="2" customWidth="1"/>
    <col min="10508" max="10508" width="14" style="2" customWidth="1"/>
    <col min="10509" max="10509" width="25.140625" style="2" customWidth="1"/>
    <col min="10510" max="10510" width="19.140625" style="2" customWidth="1"/>
    <col min="10511" max="10511" width="6.85546875" style="2" customWidth="1"/>
    <col min="10512" max="10762" width="9.140625" style="2"/>
    <col min="10763" max="10763" width="5.7109375" style="2" customWidth="1"/>
    <col min="10764" max="10764" width="14" style="2" customWidth="1"/>
    <col min="10765" max="10765" width="25.140625" style="2" customWidth="1"/>
    <col min="10766" max="10766" width="19.140625" style="2" customWidth="1"/>
    <col min="10767" max="10767" width="6.85546875" style="2" customWidth="1"/>
    <col min="10768" max="11018" width="9.140625" style="2"/>
    <col min="11019" max="11019" width="5.7109375" style="2" customWidth="1"/>
    <col min="11020" max="11020" width="14" style="2" customWidth="1"/>
    <col min="11021" max="11021" width="25.140625" style="2" customWidth="1"/>
    <col min="11022" max="11022" width="19.140625" style="2" customWidth="1"/>
    <col min="11023" max="11023" width="6.85546875" style="2" customWidth="1"/>
    <col min="11024" max="11274" width="9.140625" style="2"/>
    <col min="11275" max="11275" width="5.7109375" style="2" customWidth="1"/>
    <col min="11276" max="11276" width="14" style="2" customWidth="1"/>
    <col min="11277" max="11277" width="25.140625" style="2" customWidth="1"/>
    <col min="11278" max="11278" width="19.140625" style="2" customWidth="1"/>
    <col min="11279" max="11279" width="6.85546875" style="2" customWidth="1"/>
    <col min="11280" max="11530" width="9.140625" style="2"/>
    <col min="11531" max="11531" width="5.7109375" style="2" customWidth="1"/>
    <col min="11532" max="11532" width="14" style="2" customWidth="1"/>
    <col min="11533" max="11533" width="25.140625" style="2" customWidth="1"/>
    <col min="11534" max="11534" width="19.140625" style="2" customWidth="1"/>
    <col min="11535" max="11535" width="6.85546875" style="2" customWidth="1"/>
    <col min="11536" max="11786" width="9.140625" style="2"/>
    <col min="11787" max="11787" width="5.7109375" style="2" customWidth="1"/>
    <col min="11788" max="11788" width="14" style="2" customWidth="1"/>
    <col min="11789" max="11789" width="25.140625" style="2" customWidth="1"/>
    <col min="11790" max="11790" width="19.140625" style="2" customWidth="1"/>
    <col min="11791" max="11791" width="6.85546875" style="2" customWidth="1"/>
    <col min="11792" max="12042" width="9.140625" style="2"/>
    <col min="12043" max="12043" width="5.7109375" style="2" customWidth="1"/>
    <col min="12044" max="12044" width="14" style="2" customWidth="1"/>
    <col min="12045" max="12045" width="25.140625" style="2" customWidth="1"/>
    <col min="12046" max="12046" width="19.140625" style="2" customWidth="1"/>
    <col min="12047" max="12047" width="6.85546875" style="2" customWidth="1"/>
    <col min="12048" max="12298" width="9.140625" style="2"/>
    <col min="12299" max="12299" width="5.7109375" style="2" customWidth="1"/>
    <col min="12300" max="12300" width="14" style="2" customWidth="1"/>
    <col min="12301" max="12301" width="25.140625" style="2" customWidth="1"/>
    <col min="12302" max="12302" width="19.140625" style="2" customWidth="1"/>
    <col min="12303" max="12303" width="6.85546875" style="2" customWidth="1"/>
    <col min="12304" max="12554" width="9.140625" style="2"/>
    <col min="12555" max="12555" width="5.7109375" style="2" customWidth="1"/>
    <col min="12556" max="12556" width="14" style="2" customWidth="1"/>
    <col min="12557" max="12557" width="25.140625" style="2" customWidth="1"/>
    <col min="12558" max="12558" width="19.140625" style="2" customWidth="1"/>
    <col min="12559" max="12559" width="6.85546875" style="2" customWidth="1"/>
    <col min="12560" max="12810" width="9.140625" style="2"/>
    <col min="12811" max="12811" width="5.7109375" style="2" customWidth="1"/>
    <col min="12812" max="12812" width="14" style="2" customWidth="1"/>
    <col min="12813" max="12813" width="25.140625" style="2" customWidth="1"/>
    <col min="12814" max="12814" width="19.140625" style="2" customWidth="1"/>
    <col min="12815" max="12815" width="6.85546875" style="2" customWidth="1"/>
    <col min="12816" max="13066" width="9.140625" style="2"/>
    <col min="13067" max="13067" width="5.7109375" style="2" customWidth="1"/>
    <col min="13068" max="13068" width="14" style="2" customWidth="1"/>
    <col min="13069" max="13069" width="25.140625" style="2" customWidth="1"/>
    <col min="13070" max="13070" width="19.140625" style="2" customWidth="1"/>
    <col min="13071" max="13071" width="6.85546875" style="2" customWidth="1"/>
    <col min="13072" max="13322" width="9.140625" style="2"/>
    <col min="13323" max="13323" width="5.7109375" style="2" customWidth="1"/>
    <col min="13324" max="13324" width="14" style="2" customWidth="1"/>
    <col min="13325" max="13325" width="25.140625" style="2" customWidth="1"/>
    <col min="13326" max="13326" width="19.140625" style="2" customWidth="1"/>
    <col min="13327" max="13327" width="6.85546875" style="2" customWidth="1"/>
    <col min="13328" max="13578" width="9.140625" style="2"/>
    <col min="13579" max="13579" width="5.7109375" style="2" customWidth="1"/>
    <col min="13580" max="13580" width="14" style="2" customWidth="1"/>
    <col min="13581" max="13581" width="25.140625" style="2" customWidth="1"/>
    <col min="13582" max="13582" width="19.140625" style="2" customWidth="1"/>
    <col min="13583" max="13583" width="6.85546875" style="2" customWidth="1"/>
    <col min="13584" max="13834" width="9.140625" style="2"/>
    <col min="13835" max="13835" width="5.7109375" style="2" customWidth="1"/>
    <col min="13836" max="13836" width="14" style="2" customWidth="1"/>
    <col min="13837" max="13837" width="25.140625" style="2" customWidth="1"/>
    <col min="13838" max="13838" width="19.140625" style="2" customWidth="1"/>
    <col min="13839" max="13839" width="6.85546875" style="2" customWidth="1"/>
    <col min="13840" max="14090" width="9.140625" style="2"/>
    <col min="14091" max="14091" width="5.7109375" style="2" customWidth="1"/>
    <col min="14092" max="14092" width="14" style="2" customWidth="1"/>
    <col min="14093" max="14093" width="25.140625" style="2" customWidth="1"/>
    <col min="14094" max="14094" width="19.140625" style="2" customWidth="1"/>
    <col min="14095" max="14095" width="6.85546875" style="2" customWidth="1"/>
    <col min="14096" max="14346" width="9.140625" style="2"/>
    <col min="14347" max="14347" width="5.7109375" style="2" customWidth="1"/>
    <col min="14348" max="14348" width="14" style="2" customWidth="1"/>
    <col min="14349" max="14349" width="25.140625" style="2" customWidth="1"/>
    <col min="14350" max="14350" width="19.140625" style="2" customWidth="1"/>
    <col min="14351" max="14351" width="6.85546875" style="2" customWidth="1"/>
    <col min="14352" max="14602" width="9.140625" style="2"/>
    <col min="14603" max="14603" width="5.7109375" style="2" customWidth="1"/>
    <col min="14604" max="14604" width="14" style="2" customWidth="1"/>
    <col min="14605" max="14605" width="25.140625" style="2" customWidth="1"/>
    <col min="14606" max="14606" width="19.140625" style="2" customWidth="1"/>
    <col min="14607" max="14607" width="6.85546875" style="2" customWidth="1"/>
    <col min="14608" max="14858" width="9.140625" style="2"/>
    <col min="14859" max="14859" width="5.7109375" style="2" customWidth="1"/>
    <col min="14860" max="14860" width="14" style="2" customWidth="1"/>
    <col min="14861" max="14861" width="25.140625" style="2" customWidth="1"/>
    <col min="14862" max="14862" width="19.140625" style="2" customWidth="1"/>
    <col min="14863" max="14863" width="6.85546875" style="2" customWidth="1"/>
    <col min="14864" max="15114" width="9.140625" style="2"/>
    <col min="15115" max="15115" width="5.7109375" style="2" customWidth="1"/>
    <col min="15116" max="15116" width="14" style="2" customWidth="1"/>
    <col min="15117" max="15117" width="25.140625" style="2" customWidth="1"/>
    <col min="15118" max="15118" width="19.140625" style="2" customWidth="1"/>
    <col min="15119" max="15119" width="6.85546875" style="2" customWidth="1"/>
    <col min="15120" max="15370" width="9.140625" style="2"/>
    <col min="15371" max="15371" width="5.7109375" style="2" customWidth="1"/>
    <col min="15372" max="15372" width="14" style="2" customWidth="1"/>
    <col min="15373" max="15373" width="25.140625" style="2" customWidth="1"/>
    <col min="15374" max="15374" width="19.140625" style="2" customWidth="1"/>
    <col min="15375" max="15375" width="6.85546875" style="2" customWidth="1"/>
    <col min="15376" max="15626" width="9.140625" style="2"/>
    <col min="15627" max="15627" width="5.7109375" style="2" customWidth="1"/>
    <col min="15628" max="15628" width="14" style="2" customWidth="1"/>
    <col min="15629" max="15629" width="25.140625" style="2" customWidth="1"/>
    <col min="15630" max="15630" width="19.140625" style="2" customWidth="1"/>
    <col min="15631" max="15631" width="6.85546875" style="2" customWidth="1"/>
    <col min="15632" max="15882" width="9.140625" style="2"/>
    <col min="15883" max="15883" width="5.7109375" style="2" customWidth="1"/>
    <col min="15884" max="15884" width="14" style="2" customWidth="1"/>
    <col min="15885" max="15885" width="25.140625" style="2" customWidth="1"/>
    <col min="15886" max="15886" width="19.140625" style="2" customWidth="1"/>
    <col min="15887" max="15887" width="6.85546875" style="2" customWidth="1"/>
    <col min="15888" max="16138" width="9.140625" style="2"/>
    <col min="16139" max="16139" width="5.7109375" style="2" customWidth="1"/>
    <col min="16140" max="16140" width="14" style="2" customWidth="1"/>
    <col min="16141" max="16141" width="25.140625" style="2" customWidth="1"/>
    <col min="16142" max="16142" width="19.140625" style="2" customWidth="1"/>
    <col min="16143" max="16143" width="6.85546875" style="2" customWidth="1"/>
    <col min="16144" max="16384" width="9.140625" style="2"/>
  </cols>
  <sheetData>
    <row r="1" spans="1:13" s="1" customFormat="1" ht="44.1" customHeight="1">
      <c r="A1" s="79" t="s">
        <v>39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11"/>
    </row>
    <row r="2" spans="1:13" s="1" customFormat="1" ht="27.75" customHeight="1" thickBot="1"/>
    <row r="3" spans="1:13" s="1" customFormat="1" ht="27.95" customHeight="1" thickBot="1">
      <c r="F3" s="26" t="s">
        <v>2</v>
      </c>
      <c r="G3" s="27" t="s">
        <v>12</v>
      </c>
    </row>
    <row r="4" spans="1:13" s="1" customFormat="1" ht="24" customHeight="1">
      <c r="F4" s="28" t="s">
        <v>8</v>
      </c>
      <c r="G4" s="29">
        <v>34</v>
      </c>
    </row>
    <row r="5" spans="1:13" s="1" customFormat="1" ht="24" customHeight="1">
      <c r="F5" s="30" t="s">
        <v>9</v>
      </c>
      <c r="G5" s="31">
        <v>50</v>
      </c>
    </row>
    <row r="6" spans="1:13" s="1" customFormat="1" ht="24" customHeight="1" thickBot="1">
      <c r="F6" s="32" t="s">
        <v>13</v>
      </c>
      <c r="G6" s="33">
        <v>24</v>
      </c>
    </row>
    <row r="7" spans="1:13" s="1" customFormat="1" ht="24" customHeight="1" thickBot="1">
      <c r="F7" s="32" t="s">
        <v>14</v>
      </c>
      <c r="G7" s="34">
        <f>SUM(G4:G6)</f>
        <v>108</v>
      </c>
    </row>
    <row r="8" spans="1:13" s="1" customFormat="1" ht="12.75"/>
    <row r="9" spans="1:13" s="1" customFormat="1" ht="12.75"/>
    <row r="10" spans="1:13" s="1" customFormat="1" ht="26.25" customHeight="1"/>
    <row r="11" spans="1:13" s="1" customFormat="1" ht="26.25" customHeight="1"/>
    <row r="12" spans="1:13" s="1" customFormat="1" ht="26.25" customHeight="1"/>
    <row r="13" spans="1:13" s="1" customFormat="1" ht="26.25" customHeight="1"/>
    <row r="14" spans="1:13" s="1" customFormat="1" ht="26.25" customHeight="1"/>
    <row r="15" spans="1:13" s="1" customFormat="1" ht="12.75"/>
    <row r="16" spans="1:13" s="1" customFormat="1" ht="12.75"/>
    <row r="17" s="1" customFormat="1" ht="12.75"/>
    <row r="18" s="1" customFormat="1" ht="12.75"/>
    <row r="19" s="1" customFormat="1" ht="12.75"/>
    <row r="20" s="1" customFormat="1" ht="12.75"/>
    <row r="21" s="1" customFormat="1" ht="12.75"/>
    <row r="22" s="1" customFormat="1" ht="12.75"/>
    <row r="23" s="1" customFormat="1" ht="12.75"/>
    <row r="24" s="1" customFormat="1" ht="12.75"/>
    <row r="25" s="1" customFormat="1" ht="12.75"/>
    <row r="26" s="1" customFormat="1" ht="12.75"/>
    <row r="27" s="1" customFormat="1" ht="12.75"/>
    <row r="28" s="1" customFormat="1" ht="12.75"/>
    <row r="29" s="1" customFormat="1" ht="12.75"/>
    <row r="30" s="1" customFormat="1" ht="12.75"/>
    <row r="31" s="1" customFormat="1" ht="12.75"/>
    <row r="32" s="1" customFormat="1" ht="12.75"/>
    <row r="33" spans="14:14" s="1" customFormat="1" ht="12.75"/>
    <row r="34" spans="14:14" s="1" customFormat="1" ht="12.75"/>
    <row r="35" spans="14:14" s="1" customFormat="1" ht="12.75"/>
    <row r="36" spans="14:14" s="1" customFormat="1" ht="12.75"/>
    <row r="37" spans="14:14" s="1" customFormat="1" ht="12.75"/>
    <row r="38" spans="14:14" s="1" customFormat="1" ht="12.75"/>
    <row r="39" spans="14:14" s="1" customFormat="1" ht="12.75"/>
    <row r="40" spans="14:14" s="1" customFormat="1" ht="12.75"/>
    <row r="41" spans="14:14" s="1" customFormat="1" ht="12.75"/>
    <row r="42" spans="14:14" s="1" customFormat="1" ht="12.75"/>
    <row r="45" spans="14:14">
      <c r="N45" s="3"/>
    </row>
    <row r="46" spans="14:14">
      <c r="N46" s="3"/>
    </row>
    <row r="47" spans="14:14">
      <c r="N47" s="3"/>
    </row>
    <row r="48" spans="14:14">
      <c r="N48" s="3"/>
    </row>
    <row r="49" s="1" customFormat="1" ht="12.75"/>
    <row r="50" s="1" customFormat="1" ht="12.75"/>
    <row r="51" s="1" customFormat="1" ht="12.75"/>
    <row r="52" s="1" customFormat="1" ht="12.75"/>
    <row r="53" s="1" customFormat="1" ht="12.75"/>
    <row r="54" s="1" customFormat="1" ht="12.75"/>
    <row r="55" s="1" customFormat="1" ht="12.75"/>
    <row r="56" s="1" customFormat="1" ht="12.75"/>
    <row r="57" s="1" customFormat="1" ht="12.75"/>
    <row r="58" s="1" customFormat="1" ht="12.75"/>
    <row r="59" s="1" customFormat="1" ht="12.75"/>
    <row r="60" s="1" customFormat="1" ht="12.75"/>
    <row r="61" s="1" customFormat="1" ht="12.75"/>
    <row r="62" s="1" customFormat="1" ht="12.75"/>
    <row r="63" s="1" customFormat="1" ht="12.75"/>
    <row r="64" s="1" customFormat="1" ht="12.75"/>
    <row r="65" s="1" customFormat="1" ht="12.75"/>
    <row r="66" s="1" customFormat="1" ht="12.75"/>
    <row r="67" s="1" customFormat="1" ht="12.75"/>
    <row r="68" s="1" customFormat="1" ht="12.75"/>
    <row r="69" s="1" customFormat="1" ht="12.75"/>
    <row r="70" s="1" customFormat="1" ht="12.75"/>
    <row r="71" s="1" customFormat="1" ht="12.75"/>
    <row r="72" s="1" customFormat="1" ht="12.75"/>
    <row r="73" s="1" customFormat="1" ht="12.75"/>
    <row r="74" s="1" customFormat="1" ht="12.75"/>
    <row r="75" s="1" customFormat="1" ht="12.75"/>
    <row r="76" s="1" customFormat="1" ht="12.75"/>
    <row r="77" s="1" customFormat="1" ht="12.75"/>
    <row r="78" s="1" customFormat="1" ht="12.75"/>
    <row r="79" s="1" customFormat="1" ht="12.75"/>
    <row r="80" s="1" customFormat="1" ht="12.75"/>
    <row r="81" s="1" customFormat="1" ht="12.75"/>
    <row r="82" s="1" customFormat="1" ht="12.75"/>
    <row r="83" s="1" customFormat="1" ht="12.75"/>
    <row r="84" s="1" customFormat="1" ht="12.75"/>
    <row r="85" s="1" customFormat="1" ht="12.75"/>
    <row r="86" s="1" customFormat="1" ht="12.75"/>
    <row r="87" s="1" customFormat="1" ht="12.75"/>
    <row r="88" s="1" customFormat="1" ht="12.75"/>
    <row r="89" s="1" customFormat="1" ht="12.75"/>
    <row r="90" s="1" customFormat="1" ht="12.75"/>
    <row r="91" s="1" customFormat="1" ht="12.75"/>
  </sheetData>
  <mergeCells count="1">
    <mergeCell ref="A1:L1"/>
  </mergeCells>
  <pageMargins left="0.39370078740157483" right="0.39370078740157483" top="0.78740157480314965" bottom="0.78740157480314965" header="0.23622047244094491" footer="0.51181102362204722"/>
  <pageSetup paperSize="9" orientation="landscape" horizontalDpi="4294967293" verticalDpi="300" r:id="rId1"/>
  <headerFooter alignWithMargins="0">
    <oddFooter>&amp;R&amp;"JS Junkaew,ตัวหนา"&amp;14ศูนย์สายตาลักษณาพร แว่นตา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21"/>
  <sheetViews>
    <sheetView zoomScaleNormal="100" workbookViewId="0">
      <selection activeCell="C18" sqref="C18"/>
    </sheetView>
  </sheetViews>
  <sheetFormatPr defaultRowHeight="15"/>
  <cols>
    <col min="1" max="1" width="6.42578125" style="6" customWidth="1"/>
    <col min="2" max="2" width="29.28515625" style="9" customWidth="1"/>
    <col min="3" max="3" width="15.7109375" style="9" customWidth="1"/>
    <col min="4" max="4" width="15.7109375" style="6" customWidth="1"/>
    <col min="5" max="5" width="9.140625" style="6"/>
    <col min="6" max="6" width="7.28515625" style="6" customWidth="1"/>
    <col min="7" max="7" width="9.140625" style="6"/>
    <col min="8" max="8" width="9.140625" style="6" customWidth="1"/>
    <col min="9" max="256" width="9.140625" style="6"/>
    <col min="257" max="257" width="9.85546875" style="6" customWidth="1"/>
    <col min="258" max="258" width="24.28515625" style="6" customWidth="1"/>
    <col min="259" max="260" width="17.85546875" style="6" customWidth="1"/>
    <col min="261" max="261" width="9.140625" style="6"/>
    <col min="262" max="262" width="7.28515625" style="6" customWidth="1"/>
    <col min="263" max="512" width="9.140625" style="6"/>
    <col min="513" max="513" width="9.85546875" style="6" customWidth="1"/>
    <col min="514" max="514" width="24.28515625" style="6" customWidth="1"/>
    <col min="515" max="516" width="17.85546875" style="6" customWidth="1"/>
    <col min="517" max="517" width="9.140625" style="6"/>
    <col min="518" max="518" width="7.28515625" style="6" customWidth="1"/>
    <col min="519" max="768" width="9.140625" style="6"/>
    <col min="769" max="769" width="9.85546875" style="6" customWidth="1"/>
    <col min="770" max="770" width="24.28515625" style="6" customWidth="1"/>
    <col min="771" max="772" width="17.85546875" style="6" customWidth="1"/>
    <col min="773" max="773" width="9.140625" style="6"/>
    <col min="774" max="774" width="7.28515625" style="6" customWidth="1"/>
    <col min="775" max="1024" width="9.140625" style="6"/>
    <col min="1025" max="1025" width="9.85546875" style="6" customWidth="1"/>
    <col min="1026" max="1026" width="24.28515625" style="6" customWidth="1"/>
    <col min="1027" max="1028" width="17.85546875" style="6" customWidth="1"/>
    <col min="1029" max="1029" width="9.140625" style="6"/>
    <col min="1030" max="1030" width="7.28515625" style="6" customWidth="1"/>
    <col min="1031" max="1280" width="9.140625" style="6"/>
    <col min="1281" max="1281" width="9.85546875" style="6" customWidth="1"/>
    <col min="1282" max="1282" width="24.28515625" style="6" customWidth="1"/>
    <col min="1283" max="1284" width="17.85546875" style="6" customWidth="1"/>
    <col min="1285" max="1285" width="9.140625" style="6"/>
    <col min="1286" max="1286" width="7.28515625" style="6" customWidth="1"/>
    <col min="1287" max="1536" width="9.140625" style="6"/>
    <col min="1537" max="1537" width="9.85546875" style="6" customWidth="1"/>
    <col min="1538" max="1538" width="24.28515625" style="6" customWidth="1"/>
    <col min="1539" max="1540" width="17.85546875" style="6" customWidth="1"/>
    <col min="1541" max="1541" width="9.140625" style="6"/>
    <col min="1542" max="1542" width="7.28515625" style="6" customWidth="1"/>
    <col min="1543" max="1792" width="9.140625" style="6"/>
    <col min="1793" max="1793" width="9.85546875" style="6" customWidth="1"/>
    <col min="1794" max="1794" width="24.28515625" style="6" customWidth="1"/>
    <col min="1795" max="1796" width="17.85546875" style="6" customWidth="1"/>
    <col min="1797" max="1797" width="9.140625" style="6"/>
    <col min="1798" max="1798" width="7.28515625" style="6" customWidth="1"/>
    <col min="1799" max="2048" width="9.140625" style="6"/>
    <col min="2049" max="2049" width="9.85546875" style="6" customWidth="1"/>
    <col min="2050" max="2050" width="24.28515625" style="6" customWidth="1"/>
    <col min="2051" max="2052" width="17.85546875" style="6" customWidth="1"/>
    <col min="2053" max="2053" width="9.140625" style="6"/>
    <col min="2054" max="2054" width="7.28515625" style="6" customWidth="1"/>
    <col min="2055" max="2304" width="9.140625" style="6"/>
    <col min="2305" max="2305" width="9.85546875" style="6" customWidth="1"/>
    <col min="2306" max="2306" width="24.28515625" style="6" customWidth="1"/>
    <col min="2307" max="2308" width="17.85546875" style="6" customWidth="1"/>
    <col min="2309" max="2309" width="9.140625" style="6"/>
    <col min="2310" max="2310" width="7.28515625" style="6" customWidth="1"/>
    <col min="2311" max="2560" width="9.140625" style="6"/>
    <col min="2561" max="2561" width="9.85546875" style="6" customWidth="1"/>
    <col min="2562" max="2562" width="24.28515625" style="6" customWidth="1"/>
    <col min="2563" max="2564" width="17.85546875" style="6" customWidth="1"/>
    <col min="2565" max="2565" width="9.140625" style="6"/>
    <col min="2566" max="2566" width="7.28515625" style="6" customWidth="1"/>
    <col min="2567" max="2816" width="9.140625" style="6"/>
    <col min="2817" max="2817" width="9.85546875" style="6" customWidth="1"/>
    <col min="2818" max="2818" width="24.28515625" style="6" customWidth="1"/>
    <col min="2819" max="2820" width="17.85546875" style="6" customWidth="1"/>
    <col min="2821" max="2821" width="9.140625" style="6"/>
    <col min="2822" max="2822" width="7.28515625" style="6" customWidth="1"/>
    <col min="2823" max="3072" width="9.140625" style="6"/>
    <col min="3073" max="3073" width="9.85546875" style="6" customWidth="1"/>
    <col min="3074" max="3074" width="24.28515625" style="6" customWidth="1"/>
    <col min="3075" max="3076" width="17.85546875" style="6" customWidth="1"/>
    <col min="3077" max="3077" width="9.140625" style="6"/>
    <col min="3078" max="3078" width="7.28515625" style="6" customWidth="1"/>
    <col min="3079" max="3328" width="9.140625" style="6"/>
    <col min="3329" max="3329" width="9.85546875" style="6" customWidth="1"/>
    <col min="3330" max="3330" width="24.28515625" style="6" customWidth="1"/>
    <col min="3331" max="3332" width="17.85546875" style="6" customWidth="1"/>
    <col min="3333" max="3333" width="9.140625" style="6"/>
    <col min="3334" max="3334" width="7.28515625" style="6" customWidth="1"/>
    <col min="3335" max="3584" width="9.140625" style="6"/>
    <col min="3585" max="3585" width="9.85546875" style="6" customWidth="1"/>
    <col min="3586" max="3586" width="24.28515625" style="6" customWidth="1"/>
    <col min="3587" max="3588" width="17.85546875" style="6" customWidth="1"/>
    <col min="3589" max="3589" width="9.140625" style="6"/>
    <col min="3590" max="3590" width="7.28515625" style="6" customWidth="1"/>
    <col min="3591" max="3840" width="9.140625" style="6"/>
    <col min="3841" max="3841" width="9.85546875" style="6" customWidth="1"/>
    <col min="3842" max="3842" width="24.28515625" style="6" customWidth="1"/>
    <col min="3843" max="3844" width="17.85546875" style="6" customWidth="1"/>
    <col min="3845" max="3845" width="9.140625" style="6"/>
    <col min="3846" max="3846" width="7.28515625" style="6" customWidth="1"/>
    <col min="3847" max="4096" width="9.140625" style="6"/>
    <col min="4097" max="4097" width="9.85546875" style="6" customWidth="1"/>
    <col min="4098" max="4098" width="24.28515625" style="6" customWidth="1"/>
    <col min="4099" max="4100" width="17.85546875" style="6" customWidth="1"/>
    <col min="4101" max="4101" width="9.140625" style="6"/>
    <col min="4102" max="4102" width="7.28515625" style="6" customWidth="1"/>
    <col min="4103" max="4352" width="9.140625" style="6"/>
    <col min="4353" max="4353" width="9.85546875" style="6" customWidth="1"/>
    <col min="4354" max="4354" width="24.28515625" style="6" customWidth="1"/>
    <col min="4355" max="4356" width="17.85546875" style="6" customWidth="1"/>
    <col min="4357" max="4357" width="9.140625" style="6"/>
    <col min="4358" max="4358" width="7.28515625" style="6" customWidth="1"/>
    <col min="4359" max="4608" width="9.140625" style="6"/>
    <col min="4609" max="4609" width="9.85546875" style="6" customWidth="1"/>
    <col min="4610" max="4610" width="24.28515625" style="6" customWidth="1"/>
    <col min="4611" max="4612" width="17.85546875" style="6" customWidth="1"/>
    <col min="4613" max="4613" width="9.140625" style="6"/>
    <col min="4614" max="4614" width="7.28515625" style="6" customWidth="1"/>
    <col min="4615" max="4864" width="9.140625" style="6"/>
    <col min="4865" max="4865" width="9.85546875" style="6" customWidth="1"/>
    <col min="4866" max="4866" width="24.28515625" style="6" customWidth="1"/>
    <col min="4867" max="4868" width="17.85546875" style="6" customWidth="1"/>
    <col min="4869" max="4869" width="9.140625" style="6"/>
    <col min="4870" max="4870" width="7.28515625" style="6" customWidth="1"/>
    <col min="4871" max="5120" width="9.140625" style="6"/>
    <col min="5121" max="5121" width="9.85546875" style="6" customWidth="1"/>
    <col min="5122" max="5122" width="24.28515625" style="6" customWidth="1"/>
    <col min="5123" max="5124" width="17.85546875" style="6" customWidth="1"/>
    <col min="5125" max="5125" width="9.140625" style="6"/>
    <col min="5126" max="5126" width="7.28515625" style="6" customWidth="1"/>
    <col min="5127" max="5376" width="9.140625" style="6"/>
    <col min="5377" max="5377" width="9.85546875" style="6" customWidth="1"/>
    <col min="5378" max="5378" width="24.28515625" style="6" customWidth="1"/>
    <col min="5379" max="5380" width="17.85546875" style="6" customWidth="1"/>
    <col min="5381" max="5381" width="9.140625" style="6"/>
    <col min="5382" max="5382" width="7.28515625" style="6" customWidth="1"/>
    <col min="5383" max="5632" width="9.140625" style="6"/>
    <col min="5633" max="5633" width="9.85546875" style="6" customWidth="1"/>
    <col min="5634" max="5634" width="24.28515625" style="6" customWidth="1"/>
    <col min="5635" max="5636" width="17.85546875" style="6" customWidth="1"/>
    <col min="5637" max="5637" width="9.140625" style="6"/>
    <col min="5638" max="5638" width="7.28515625" style="6" customWidth="1"/>
    <col min="5639" max="5888" width="9.140625" style="6"/>
    <col min="5889" max="5889" width="9.85546875" style="6" customWidth="1"/>
    <col min="5890" max="5890" width="24.28515625" style="6" customWidth="1"/>
    <col min="5891" max="5892" width="17.85546875" style="6" customWidth="1"/>
    <col min="5893" max="5893" width="9.140625" style="6"/>
    <col min="5894" max="5894" width="7.28515625" style="6" customWidth="1"/>
    <col min="5895" max="6144" width="9.140625" style="6"/>
    <col min="6145" max="6145" width="9.85546875" style="6" customWidth="1"/>
    <col min="6146" max="6146" width="24.28515625" style="6" customWidth="1"/>
    <col min="6147" max="6148" width="17.85546875" style="6" customWidth="1"/>
    <col min="6149" max="6149" width="9.140625" style="6"/>
    <col min="6150" max="6150" width="7.28515625" style="6" customWidth="1"/>
    <col min="6151" max="6400" width="9.140625" style="6"/>
    <col min="6401" max="6401" width="9.85546875" style="6" customWidth="1"/>
    <col min="6402" max="6402" width="24.28515625" style="6" customWidth="1"/>
    <col min="6403" max="6404" width="17.85546875" style="6" customWidth="1"/>
    <col min="6405" max="6405" width="9.140625" style="6"/>
    <col min="6406" max="6406" width="7.28515625" style="6" customWidth="1"/>
    <col min="6407" max="6656" width="9.140625" style="6"/>
    <col min="6657" max="6657" width="9.85546875" style="6" customWidth="1"/>
    <col min="6658" max="6658" width="24.28515625" style="6" customWidth="1"/>
    <col min="6659" max="6660" width="17.85546875" style="6" customWidth="1"/>
    <col min="6661" max="6661" width="9.140625" style="6"/>
    <col min="6662" max="6662" width="7.28515625" style="6" customWidth="1"/>
    <col min="6663" max="6912" width="9.140625" style="6"/>
    <col min="6913" max="6913" width="9.85546875" style="6" customWidth="1"/>
    <col min="6914" max="6914" width="24.28515625" style="6" customWidth="1"/>
    <col min="6915" max="6916" width="17.85546875" style="6" customWidth="1"/>
    <col min="6917" max="6917" width="9.140625" style="6"/>
    <col min="6918" max="6918" width="7.28515625" style="6" customWidth="1"/>
    <col min="6919" max="7168" width="9.140625" style="6"/>
    <col min="7169" max="7169" width="9.85546875" style="6" customWidth="1"/>
    <col min="7170" max="7170" width="24.28515625" style="6" customWidth="1"/>
    <col min="7171" max="7172" width="17.85546875" style="6" customWidth="1"/>
    <col min="7173" max="7173" width="9.140625" style="6"/>
    <col min="7174" max="7174" width="7.28515625" style="6" customWidth="1"/>
    <col min="7175" max="7424" width="9.140625" style="6"/>
    <col min="7425" max="7425" width="9.85546875" style="6" customWidth="1"/>
    <col min="7426" max="7426" width="24.28515625" style="6" customWidth="1"/>
    <col min="7427" max="7428" width="17.85546875" style="6" customWidth="1"/>
    <col min="7429" max="7429" width="9.140625" style="6"/>
    <col min="7430" max="7430" width="7.28515625" style="6" customWidth="1"/>
    <col min="7431" max="7680" width="9.140625" style="6"/>
    <col min="7681" max="7681" width="9.85546875" style="6" customWidth="1"/>
    <col min="7682" max="7682" width="24.28515625" style="6" customWidth="1"/>
    <col min="7683" max="7684" width="17.85546875" style="6" customWidth="1"/>
    <col min="7685" max="7685" width="9.140625" style="6"/>
    <col min="7686" max="7686" width="7.28515625" style="6" customWidth="1"/>
    <col min="7687" max="7936" width="9.140625" style="6"/>
    <col min="7937" max="7937" width="9.85546875" style="6" customWidth="1"/>
    <col min="7938" max="7938" width="24.28515625" style="6" customWidth="1"/>
    <col min="7939" max="7940" width="17.85546875" style="6" customWidth="1"/>
    <col min="7941" max="7941" width="9.140625" style="6"/>
    <col min="7942" max="7942" width="7.28515625" style="6" customWidth="1"/>
    <col min="7943" max="8192" width="9.140625" style="6"/>
    <col min="8193" max="8193" width="9.85546875" style="6" customWidth="1"/>
    <col min="8194" max="8194" width="24.28515625" style="6" customWidth="1"/>
    <col min="8195" max="8196" width="17.85546875" style="6" customWidth="1"/>
    <col min="8197" max="8197" width="9.140625" style="6"/>
    <col min="8198" max="8198" width="7.28515625" style="6" customWidth="1"/>
    <col min="8199" max="8448" width="9.140625" style="6"/>
    <col min="8449" max="8449" width="9.85546875" style="6" customWidth="1"/>
    <col min="8450" max="8450" width="24.28515625" style="6" customWidth="1"/>
    <col min="8451" max="8452" width="17.85546875" style="6" customWidth="1"/>
    <col min="8453" max="8453" width="9.140625" style="6"/>
    <col min="8454" max="8454" width="7.28515625" style="6" customWidth="1"/>
    <col min="8455" max="8704" width="9.140625" style="6"/>
    <col min="8705" max="8705" width="9.85546875" style="6" customWidth="1"/>
    <col min="8706" max="8706" width="24.28515625" style="6" customWidth="1"/>
    <col min="8707" max="8708" width="17.85546875" style="6" customWidth="1"/>
    <col min="8709" max="8709" width="9.140625" style="6"/>
    <col min="8710" max="8710" width="7.28515625" style="6" customWidth="1"/>
    <col min="8711" max="8960" width="9.140625" style="6"/>
    <col min="8961" max="8961" width="9.85546875" style="6" customWidth="1"/>
    <col min="8962" max="8962" width="24.28515625" style="6" customWidth="1"/>
    <col min="8963" max="8964" width="17.85546875" style="6" customWidth="1"/>
    <col min="8965" max="8965" width="9.140625" style="6"/>
    <col min="8966" max="8966" width="7.28515625" style="6" customWidth="1"/>
    <col min="8967" max="9216" width="9.140625" style="6"/>
    <col min="9217" max="9217" width="9.85546875" style="6" customWidth="1"/>
    <col min="9218" max="9218" width="24.28515625" style="6" customWidth="1"/>
    <col min="9219" max="9220" width="17.85546875" style="6" customWidth="1"/>
    <col min="9221" max="9221" width="9.140625" style="6"/>
    <col min="9222" max="9222" width="7.28515625" style="6" customWidth="1"/>
    <col min="9223" max="9472" width="9.140625" style="6"/>
    <col min="9473" max="9473" width="9.85546875" style="6" customWidth="1"/>
    <col min="9474" max="9474" width="24.28515625" style="6" customWidth="1"/>
    <col min="9475" max="9476" width="17.85546875" style="6" customWidth="1"/>
    <col min="9477" max="9477" width="9.140625" style="6"/>
    <col min="9478" max="9478" width="7.28515625" style="6" customWidth="1"/>
    <col min="9479" max="9728" width="9.140625" style="6"/>
    <col min="9729" max="9729" width="9.85546875" style="6" customWidth="1"/>
    <col min="9730" max="9730" width="24.28515625" style="6" customWidth="1"/>
    <col min="9731" max="9732" width="17.85546875" style="6" customWidth="1"/>
    <col min="9733" max="9733" width="9.140625" style="6"/>
    <col min="9734" max="9734" width="7.28515625" style="6" customWidth="1"/>
    <col min="9735" max="9984" width="9.140625" style="6"/>
    <col min="9985" max="9985" width="9.85546875" style="6" customWidth="1"/>
    <col min="9986" max="9986" width="24.28515625" style="6" customWidth="1"/>
    <col min="9987" max="9988" width="17.85546875" style="6" customWidth="1"/>
    <col min="9989" max="9989" width="9.140625" style="6"/>
    <col min="9990" max="9990" width="7.28515625" style="6" customWidth="1"/>
    <col min="9991" max="10240" width="9.140625" style="6"/>
    <col min="10241" max="10241" width="9.85546875" style="6" customWidth="1"/>
    <col min="10242" max="10242" width="24.28515625" style="6" customWidth="1"/>
    <col min="10243" max="10244" width="17.85546875" style="6" customWidth="1"/>
    <col min="10245" max="10245" width="9.140625" style="6"/>
    <col min="10246" max="10246" width="7.28515625" style="6" customWidth="1"/>
    <col min="10247" max="10496" width="9.140625" style="6"/>
    <col min="10497" max="10497" width="9.85546875" style="6" customWidth="1"/>
    <col min="10498" max="10498" width="24.28515625" style="6" customWidth="1"/>
    <col min="10499" max="10500" width="17.85546875" style="6" customWidth="1"/>
    <col min="10501" max="10501" width="9.140625" style="6"/>
    <col min="10502" max="10502" width="7.28515625" style="6" customWidth="1"/>
    <col min="10503" max="10752" width="9.140625" style="6"/>
    <col min="10753" max="10753" width="9.85546875" style="6" customWidth="1"/>
    <col min="10754" max="10754" width="24.28515625" style="6" customWidth="1"/>
    <col min="10755" max="10756" width="17.85546875" style="6" customWidth="1"/>
    <col min="10757" max="10757" width="9.140625" style="6"/>
    <col min="10758" max="10758" width="7.28515625" style="6" customWidth="1"/>
    <col min="10759" max="11008" width="9.140625" style="6"/>
    <col min="11009" max="11009" width="9.85546875" style="6" customWidth="1"/>
    <col min="11010" max="11010" width="24.28515625" style="6" customWidth="1"/>
    <col min="11011" max="11012" width="17.85546875" style="6" customWidth="1"/>
    <col min="11013" max="11013" width="9.140625" style="6"/>
    <col min="11014" max="11014" width="7.28515625" style="6" customWidth="1"/>
    <col min="11015" max="11264" width="9.140625" style="6"/>
    <col min="11265" max="11265" width="9.85546875" style="6" customWidth="1"/>
    <col min="11266" max="11266" width="24.28515625" style="6" customWidth="1"/>
    <col min="11267" max="11268" width="17.85546875" style="6" customWidth="1"/>
    <col min="11269" max="11269" width="9.140625" style="6"/>
    <col min="11270" max="11270" width="7.28515625" style="6" customWidth="1"/>
    <col min="11271" max="11520" width="9.140625" style="6"/>
    <col min="11521" max="11521" width="9.85546875" style="6" customWidth="1"/>
    <col min="11522" max="11522" width="24.28515625" style="6" customWidth="1"/>
    <col min="11523" max="11524" width="17.85546875" style="6" customWidth="1"/>
    <col min="11525" max="11525" width="9.140625" style="6"/>
    <col min="11526" max="11526" width="7.28515625" style="6" customWidth="1"/>
    <col min="11527" max="11776" width="9.140625" style="6"/>
    <col min="11777" max="11777" width="9.85546875" style="6" customWidth="1"/>
    <col min="11778" max="11778" width="24.28515625" style="6" customWidth="1"/>
    <col min="11779" max="11780" width="17.85546875" style="6" customWidth="1"/>
    <col min="11781" max="11781" width="9.140625" style="6"/>
    <col min="11782" max="11782" width="7.28515625" style="6" customWidth="1"/>
    <col min="11783" max="12032" width="9.140625" style="6"/>
    <col min="12033" max="12033" width="9.85546875" style="6" customWidth="1"/>
    <col min="12034" max="12034" width="24.28515625" style="6" customWidth="1"/>
    <col min="12035" max="12036" width="17.85546875" style="6" customWidth="1"/>
    <col min="12037" max="12037" width="9.140625" style="6"/>
    <col min="12038" max="12038" width="7.28515625" style="6" customWidth="1"/>
    <col min="12039" max="12288" width="9.140625" style="6"/>
    <col min="12289" max="12289" width="9.85546875" style="6" customWidth="1"/>
    <col min="12290" max="12290" width="24.28515625" style="6" customWidth="1"/>
    <col min="12291" max="12292" width="17.85546875" style="6" customWidth="1"/>
    <col min="12293" max="12293" width="9.140625" style="6"/>
    <col min="12294" max="12294" width="7.28515625" style="6" customWidth="1"/>
    <col min="12295" max="12544" width="9.140625" style="6"/>
    <col min="12545" max="12545" width="9.85546875" style="6" customWidth="1"/>
    <col min="12546" max="12546" width="24.28515625" style="6" customWidth="1"/>
    <col min="12547" max="12548" width="17.85546875" style="6" customWidth="1"/>
    <col min="12549" max="12549" width="9.140625" style="6"/>
    <col min="12550" max="12550" width="7.28515625" style="6" customWidth="1"/>
    <col min="12551" max="12800" width="9.140625" style="6"/>
    <col min="12801" max="12801" width="9.85546875" style="6" customWidth="1"/>
    <col min="12802" max="12802" width="24.28515625" style="6" customWidth="1"/>
    <col min="12803" max="12804" width="17.85546875" style="6" customWidth="1"/>
    <col min="12805" max="12805" width="9.140625" style="6"/>
    <col min="12806" max="12806" width="7.28515625" style="6" customWidth="1"/>
    <col min="12807" max="13056" width="9.140625" style="6"/>
    <col min="13057" max="13057" width="9.85546875" style="6" customWidth="1"/>
    <col min="13058" max="13058" width="24.28515625" style="6" customWidth="1"/>
    <col min="13059" max="13060" width="17.85546875" style="6" customWidth="1"/>
    <col min="13061" max="13061" width="9.140625" style="6"/>
    <col min="13062" max="13062" width="7.28515625" style="6" customWidth="1"/>
    <col min="13063" max="13312" width="9.140625" style="6"/>
    <col min="13313" max="13313" width="9.85546875" style="6" customWidth="1"/>
    <col min="13314" max="13314" width="24.28515625" style="6" customWidth="1"/>
    <col min="13315" max="13316" width="17.85546875" style="6" customWidth="1"/>
    <col min="13317" max="13317" width="9.140625" style="6"/>
    <col min="13318" max="13318" width="7.28515625" style="6" customWidth="1"/>
    <col min="13319" max="13568" width="9.140625" style="6"/>
    <col min="13569" max="13569" width="9.85546875" style="6" customWidth="1"/>
    <col min="13570" max="13570" width="24.28515625" style="6" customWidth="1"/>
    <col min="13571" max="13572" width="17.85546875" style="6" customWidth="1"/>
    <col min="13573" max="13573" width="9.140625" style="6"/>
    <col min="13574" max="13574" width="7.28515625" style="6" customWidth="1"/>
    <col min="13575" max="13824" width="9.140625" style="6"/>
    <col min="13825" max="13825" width="9.85546875" style="6" customWidth="1"/>
    <col min="13826" max="13826" width="24.28515625" style="6" customWidth="1"/>
    <col min="13827" max="13828" width="17.85546875" style="6" customWidth="1"/>
    <col min="13829" max="13829" width="9.140625" style="6"/>
    <col min="13830" max="13830" width="7.28515625" style="6" customWidth="1"/>
    <col min="13831" max="14080" width="9.140625" style="6"/>
    <col min="14081" max="14081" width="9.85546875" style="6" customWidth="1"/>
    <col min="14082" max="14082" width="24.28515625" style="6" customWidth="1"/>
    <col min="14083" max="14084" width="17.85546875" style="6" customWidth="1"/>
    <col min="14085" max="14085" width="9.140625" style="6"/>
    <col min="14086" max="14086" width="7.28515625" style="6" customWidth="1"/>
    <col min="14087" max="14336" width="9.140625" style="6"/>
    <col min="14337" max="14337" width="9.85546875" style="6" customWidth="1"/>
    <col min="14338" max="14338" width="24.28515625" style="6" customWidth="1"/>
    <col min="14339" max="14340" width="17.85546875" style="6" customWidth="1"/>
    <col min="14341" max="14341" width="9.140625" style="6"/>
    <col min="14342" max="14342" width="7.28515625" style="6" customWidth="1"/>
    <col min="14343" max="14592" width="9.140625" style="6"/>
    <col min="14593" max="14593" width="9.85546875" style="6" customWidth="1"/>
    <col min="14594" max="14594" width="24.28515625" style="6" customWidth="1"/>
    <col min="14595" max="14596" width="17.85546875" style="6" customWidth="1"/>
    <col min="14597" max="14597" width="9.140625" style="6"/>
    <col min="14598" max="14598" width="7.28515625" style="6" customWidth="1"/>
    <col min="14599" max="14848" width="9.140625" style="6"/>
    <col min="14849" max="14849" width="9.85546875" style="6" customWidth="1"/>
    <col min="14850" max="14850" width="24.28515625" style="6" customWidth="1"/>
    <col min="14851" max="14852" width="17.85546875" style="6" customWidth="1"/>
    <col min="14853" max="14853" width="9.140625" style="6"/>
    <col min="14854" max="14854" width="7.28515625" style="6" customWidth="1"/>
    <col min="14855" max="15104" width="9.140625" style="6"/>
    <col min="15105" max="15105" width="9.85546875" style="6" customWidth="1"/>
    <col min="15106" max="15106" width="24.28515625" style="6" customWidth="1"/>
    <col min="15107" max="15108" width="17.85546875" style="6" customWidth="1"/>
    <col min="15109" max="15109" width="9.140625" style="6"/>
    <col min="15110" max="15110" width="7.28515625" style="6" customWidth="1"/>
    <col min="15111" max="15360" width="9.140625" style="6"/>
    <col min="15361" max="15361" width="9.85546875" style="6" customWidth="1"/>
    <col min="15362" max="15362" width="24.28515625" style="6" customWidth="1"/>
    <col min="15363" max="15364" width="17.85546875" style="6" customWidth="1"/>
    <col min="15365" max="15365" width="9.140625" style="6"/>
    <col min="15366" max="15366" width="7.28515625" style="6" customWidth="1"/>
    <col min="15367" max="15616" width="9.140625" style="6"/>
    <col min="15617" max="15617" width="9.85546875" style="6" customWidth="1"/>
    <col min="15618" max="15618" width="24.28515625" style="6" customWidth="1"/>
    <col min="15619" max="15620" width="17.85546875" style="6" customWidth="1"/>
    <col min="15621" max="15621" width="9.140625" style="6"/>
    <col min="15622" max="15622" width="7.28515625" style="6" customWidth="1"/>
    <col min="15623" max="15872" width="9.140625" style="6"/>
    <col min="15873" max="15873" width="9.85546875" style="6" customWidth="1"/>
    <col min="15874" max="15874" width="24.28515625" style="6" customWidth="1"/>
    <col min="15875" max="15876" width="17.85546875" style="6" customWidth="1"/>
    <col min="15877" max="15877" width="9.140625" style="6"/>
    <col min="15878" max="15878" width="7.28515625" style="6" customWidth="1"/>
    <col min="15879" max="16128" width="9.140625" style="6"/>
    <col min="16129" max="16129" width="9.85546875" style="6" customWidth="1"/>
    <col min="16130" max="16130" width="24.28515625" style="6" customWidth="1"/>
    <col min="16131" max="16132" width="17.85546875" style="6" customWidth="1"/>
    <col min="16133" max="16133" width="9.140625" style="6"/>
    <col min="16134" max="16134" width="7.28515625" style="6" customWidth="1"/>
    <col min="16135" max="16384" width="9.140625" style="6"/>
  </cols>
  <sheetData>
    <row r="1" spans="1:12" ht="43.5">
      <c r="A1" s="80" t="s">
        <v>38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</row>
    <row r="2" spans="1:12" ht="19.5" customHeight="1" thickBot="1">
      <c r="A2" s="7"/>
      <c r="B2" s="8"/>
      <c r="C2" s="8"/>
      <c r="D2" s="7"/>
      <c r="E2" s="7"/>
    </row>
    <row r="3" spans="1:12" ht="27" thickBot="1">
      <c r="A3" s="7"/>
      <c r="B3" s="12" t="s">
        <v>2</v>
      </c>
      <c r="C3" s="12" t="s">
        <v>12</v>
      </c>
      <c r="D3" s="12" t="s">
        <v>15</v>
      </c>
      <c r="E3" s="7"/>
    </row>
    <row r="4" spans="1:12" ht="24" customHeight="1" thickBot="1">
      <c r="A4" s="7"/>
      <c r="B4" s="13" t="s">
        <v>8</v>
      </c>
      <c r="C4" s="14">
        <v>34</v>
      </c>
      <c r="D4" s="15">
        <f>(C4*D18)/C18</f>
        <v>31.481481481481481</v>
      </c>
      <c r="E4" s="7"/>
    </row>
    <row r="5" spans="1:12" ht="24" customHeight="1" thickBot="1">
      <c r="A5" s="7"/>
      <c r="B5" s="13" t="s">
        <v>16</v>
      </c>
      <c r="C5" s="14">
        <v>16</v>
      </c>
      <c r="D5" s="15">
        <f>(C5*D18)/C18</f>
        <v>14.814814814814815</v>
      </c>
      <c r="E5" s="7"/>
    </row>
    <row r="6" spans="1:12" ht="24" customHeight="1" thickBot="1">
      <c r="A6" s="7"/>
      <c r="B6" s="13" t="s">
        <v>17</v>
      </c>
      <c r="C6" s="14">
        <v>3</v>
      </c>
      <c r="D6" s="15">
        <f>(C6*D18)/C18</f>
        <v>2.7777777777777777</v>
      </c>
      <c r="E6" s="7"/>
    </row>
    <row r="7" spans="1:12" ht="24" customHeight="1" thickBot="1">
      <c r="A7" s="7"/>
      <c r="B7" s="13" t="s">
        <v>18</v>
      </c>
      <c r="C7" s="14">
        <v>1</v>
      </c>
      <c r="D7" s="15">
        <f>(C7*D18)/C18</f>
        <v>0.92592592592592593</v>
      </c>
      <c r="E7" s="7"/>
    </row>
    <row r="8" spans="1:12" ht="24" customHeight="1" thickBot="1">
      <c r="A8" s="7"/>
      <c r="B8" s="13" t="s">
        <v>19</v>
      </c>
      <c r="C8" s="14">
        <v>6</v>
      </c>
      <c r="D8" s="15">
        <f>(C8*D18)/C18</f>
        <v>5.5555555555555554</v>
      </c>
      <c r="E8" s="7"/>
    </row>
    <row r="9" spans="1:12" ht="24" customHeight="1" thickBot="1">
      <c r="A9" s="7"/>
      <c r="B9" s="13" t="s">
        <v>3</v>
      </c>
      <c r="C9" s="14">
        <v>3</v>
      </c>
      <c r="D9" s="15">
        <f>(C9*D18)/C18</f>
        <v>2.7777777777777777</v>
      </c>
      <c r="E9" s="7"/>
    </row>
    <row r="10" spans="1:12" ht="24" customHeight="1" thickBot="1">
      <c r="A10" s="7"/>
      <c r="B10" s="13" t="s">
        <v>20</v>
      </c>
      <c r="C10" s="14">
        <v>2</v>
      </c>
      <c r="D10" s="15">
        <f>(C10*D18)/C18</f>
        <v>1.8518518518518519</v>
      </c>
      <c r="E10" s="7"/>
    </row>
    <row r="11" spans="1:12" ht="24" customHeight="1" thickBot="1">
      <c r="A11" s="7"/>
      <c r="B11" s="13" t="s">
        <v>21</v>
      </c>
      <c r="C11" s="14">
        <v>0</v>
      </c>
      <c r="D11" s="15">
        <f>(C11*D18)/C18</f>
        <v>0</v>
      </c>
      <c r="E11" s="7"/>
    </row>
    <row r="12" spans="1:12" ht="24" customHeight="1" thickBot="1">
      <c r="A12" s="7"/>
      <c r="B12" s="13" t="s">
        <v>22</v>
      </c>
      <c r="C12" s="14">
        <v>0</v>
      </c>
      <c r="D12" s="15">
        <f>(C12*D18)/C18</f>
        <v>0</v>
      </c>
      <c r="E12" s="7"/>
    </row>
    <row r="13" spans="1:12" ht="24" customHeight="1" thickBot="1">
      <c r="A13" s="7"/>
      <c r="B13" s="13" t="s">
        <v>23</v>
      </c>
      <c r="C13" s="14">
        <v>19</v>
      </c>
      <c r="D13" s="15">
        <f>(C13*D18)/C18</f>
        <v>17.592592592592592</v>
      </c>
      <c r="E13" s="7"/>
    </row>
    <row r="14" spans="1:12" ht="24" customHeight="1" thickBot="1">
      <c r="A14" s="7"/>
      <c r="B14" s="13" t="s">
        <v>24</v>
      </c>
      <c r="C14" s="14">
        <v>0</v>
      </c>
      <c r="D14" s="15">
        <f>(C14*D18)/C18</f>
        <v>0</v>
      </c>
      <c r="E14" s="7"/>
    </row>
    <row r="15" spans="1:12" ht="24" customHeight="1" thickBot="1">
      <c r="A15" s="7"/>
      <c r="B15" s="13" t="s">
        <v>25</v>
      </c>
      <c r="C15" s="14">
        <v>0</v>
      </c>
      <c r="D15" s="15">
        <f>(C15*D18)/C18</f>
        <v>0</v>
      </c>
      <c r="E15" s="7"/>
    </row>
    <row r="16" spans="1:12" ht="24" customHeight="1" thickBot="1">
      <c r="A16" s="7"/>
      <c r="B16" s="13" t="s">
        <v>10</v>
      </c>
      <c r="C16" s="14">
        <v>0</v>
      </c>
      <c r="D16" s="15">
        <f>(C16*D18)/C18</f>
        <v>0</v>
      </c>
      <c r="E16" s="7"/>
    </row>
    <row r="17" spans="1:5" ht="24" customHeight="1" thickBot="1">
      <c r="A17" s="7"/>
      <c r="B17" s="13" t="s">
        <v>13</v>
      </c>
      <c r="C17" s="14">
        <v>24</v>
      </c>
      <c r="D17" s="15">
        <f>(C17*D18)/C18</f>
        <v>22.222222222222221</v>
      </c>
      <c r="E17" s="7"/>
    </row>
    <row r="18" spans="1:5" ht="24" customHeight="1" thickBot="1">
      <c r="A18" s="7"/>
      <c r="B18" s="17" t="s">
        <v>14</v>
      </c>
      <c r="C18" s="16">
        <f>SUM(C4:C17)</f>
        <v>108</v>
      </c>
      <c r="D18" s="16">
        <v>100</v>
      </c>
      <c r="E18" s="7"/>
    </row>
    <row r="21" spans="1:5">
      <c r="C21" s="10"/>
    </row>
  </sheetData>
  <mergeCells count="1">
    <mergeCell ref="A1:L1"/>
  </mergeCells>
  <pageMargins left="0.39370078740157483" right="0.39370078740157483" top="0.86614173228346458" bottom="0.78740157480314965" header="0.23622047244094491" footer="0.51181102362204722"/>
  <pageSetup paperSize="9" orientation="landscape" horizontalDpi="4294967293" verticalDpi="300" r:id="rId1"/>
  <headerFooter alignWithMargins="0">
    <oddFooter>&amp;R&amp;"JS Junkaew,ตัวหนา"&amp;14ศูนย์สายตาลักษณาพร แว่นตา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>
      <selection activeCell="K16" sqref="K16"/>
    </sheetView>
  </sheetViews>
  <sheetFormatPr defaultRowHeight="12.75"/>
  <cols>
    <col min="1" max="1" width="6" customWidth="1"/>
    <col min="3" max="3" width="4.85546875" customWidth="1"/>
    <col min="4" max="4" width="20.5703125" customWidth="1"/>
    <col min="5" max="5" width="13" customWidth="1"/>
    <col min="6" max="7" width="6.7109375" customWidth="1"/>
    <col min="8" max="8" width="6.5703125" customWidth="1"/>
    <col min="9" max="9" width="5.7109375" customWidth="1"/>
    <col min="10" max="10" width="5.85546875" customWidth="1"/>
    <col min="11" max="11" width="7.140625" customWidth="1"/>
    <col min="12" max="12" width="6.5703125" customWidth="1"/>
    <col min="13" max="13" width="7" customWidth="1"/>
    <col min="14" max="14" width="6.140625" customWidth="1"/>
    <col min="15" max="15" width="7.140625" customWidth="1"/>
    <col min="16" max="17" width="7" customWidth="1"/>
    <col min="18" max="18" width="22.28515625" customWidth="1"/>
  </cols>
  <sheetData>
    <row r="1" spans="1:19" ht="34.5">
      <c r="A1" s="71" t="s">
        <v>46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36"/>
    </row>
    <row r="2" spans="1:19" ht="34.5">
      <c r="A2" s="72" t="s">
        <v>248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37"/>
    </row>
    <row r="3" spans="1:19" ht="34.5">
      <c r="A3" s="71" t="s">
        <v>249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37"/>
    </row>
    <row r="4" spans="1:19" ht="23.2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37"/>
    </row>
    <row r="5" spans="1:19" ht="23.25">
      <c r="A5" s="61" t="s">
        <v>45</v>
      </c>
      <c r="B5" s="61" t="s">
        <v>27</v>
      </c>
      <c r="C5" s="67" t="s">
        <v>26</v>
      </c>
      <c r="D5" s="68"/>
      <c r="E5" s="61" t="s">
        <v>2</v>
      </c>
      <c r="F5" s="66" t="s">
        <v>0</v>
      </c>
      <c r="G5" s="66"/>
      <c r="H5" s="66"/>
      <c r="I5" s="66"/>
      <c r="J5" s="66"/>
      <c r="K5" s="66"/>
      <c r="L5" s="66"/>
      <c r="M5" s="66"/>
      <c r="N5" s="66"/>
      <c r="O5" s="66"/>
      <c r="P5" s="66" t="s">
        <v>29</v>
      </c>
      <c r="Q5" s="61" t="s">
        <v>1</v>
      </c>
      <c r="R5" s="61" t="s">
        <v>11</v>
      </c>
      <c r="S5" s="63" t="s">
        <v>299</v>
      </c>
    </row>
    <row r="6" spans="1:19" ht="23.25">
      <c r="A6" s="61"/>
      <c r="B6" s="61"/>
      <c r="C6" s="67"/>
      <c r="D6" s="68"/>
      <c r="E6" s="61"/>
      <c r="F6" s="66" t="s">
        <v>16</v>
      </c>
      <c r="G6" s="66"/>
      <c r="H6" s="66" t="s">
        <v>28</v>
      </c>
      <c r="I6" s="66"/>
      <c r="J6" s="66" t="s">
        <v>3</v>
      </c>
      <c r="K6" s="66"/>
      <c r="L6" s="66" t="s">
        <v>4</v>
      </c>
      <c r="M6" s="66"/>
      <c r="N6" s="66" t="s">
        <v>5</v>
      </c>
      <c r="O6" s="66"/>
      <c r="P6" s="66"/>
      <c r="Q6" s="61"/>
      <c r="R6" s="61"/>
      <c r="S6" s="64"/>
    </row>
    <row r="7" spans="1:19" ht="23.25">
      <c r="A7" s="61"/>
      <c r="B7" s="62"/>
      <c r="C7" s="69"/>
      <c r="D7" s="70"/>
      <c r="E7" s="61"/>
      <c r="F7" s="55" t="s">
        <v>6</v>
      </c>
      <c r="G7" s="55" t="s">
        <v>7</v>
      </c>
      <c r="H7" s="55" t="s">
        <v>6</v>
      </c>
      <c r="I7" s="55" t="s">
        <v>7</v>
      </c>
      <c r="J7" s="55" t="s">
        <v>6</v>
      </c>
      <c r="K7" s="55" t="s">
        <v>7</v>
      </c>
      <c r="L7" s="55" t="s">
        <v>6</v>
      </c>
      <c r="M7" s="55" t="s">
        <v>7</v>
      </c>
      <c r="N7" s="55" t="s">
        <v>6</v>
      </c>
      <c r="O7" s="55" t="s">
        <v>7</v>
      </c>
      <c r="P7" s="66"/>
      <c r="Q7" s="61"/>
      <c r="R7" s="61"/>
      <c r="S7" s="65"/>
    </row>
    <row r="8" spans="1:19" ht="29.25" customHeight="1">
      <c r="A8" s="59">
        <v>1</v>
      </c>
      <c r="B8" s="40" t="s">
        <v>110</v>
      </c>
      <c r="C8" s="50" t="s">
        <v>50</v>
      </c>
      <c r="D8" s="51" t="s">
        <v>111</v>
      </c>
      <c r="E8" s="41" t="s">
        <v>280</v>
      </c>
      <c r="F8" s="42"/>
      <c r="G8" s="42"/>
      <c r="H8" s="42"/>
      <c r="I8" s="42"/>
      <c r="J8" s="42"/>
      <c r="K8" s="42"/>
      <c r="L8" s="42"/>
      <c r="M8" s="42"/>
      <c r="N8" s="42"/>
      <c r="O8" s="42"/>
      <c r="P8" s="35" t="str">
        <f>IF(E8="สายตายาว-เอียง","ปกติ",IF(E8="ไม่เข้ารับการตรวจ","-",IF(E8="สายตาปกติ","ปกติ",IF(E8="สายตาสั้น","ปกติ",IF(E8="สายตาสั้น-เอียง","ปกติ",IF(E8="สายตาสั้น-ยาวมีอายุ","ปกติ",IF(E8="สายตาสั้น-เอียง-ยาวมีอายุ","ปกติ",IF(E8="สายตาเอียง","ปกติ",IF(E8="สายตาเอียง-ยาวมีอายุ","ปกติ",IF(E8="สายตายาวมีอายุ","ปกติ",IF(E8="สายตายาว-ยาวมีอายุ","ปกติ",IF(E8="สายตายาว-เอียง-ยาวมีอายุ","ปกติ",IF(E8="-","-",IF(E8="สายตายาวมองไกล","ปกติ",IF(E8="พบจักษุแพทย์","ปกติ")))))))))))))))</f>
        <v>ปกติ</v>
      </c>
      <c r="Q8" s="35" t="str">
        <f>IF(E8="สายตายาว-เอียง","ปกติ",IF(E8="ไม่เข้ารับการตรวจ","-",IF(E8="สายตาปกติ","ปกติ",IF(E8="สายตาสั้น","ปกติ",IF(E8="สายตาสั้น-เอียง","ปกติ",IF(E8="สายตาสั้น-ยาวมีอายุ","ปกติ",IF(E8="สายตาสั้น-เอียง-ยาวมีอายุ","ปกติ",IF(E8="สายตาเอียง","ปกติ",IF(E8="สายตาเอียง-ยาวมีอายุ","ปกติ",IF(E8="สายตายาวมีอายุ","ปกติ",IF(E8="สายตายาว-ยาวมีอายุ","ปกติ",IF(E8="สายตายาว-เอียง-ยาวมีอายุ","ปกติ",IF(E8="-","-",IF(E8="สายตายาวมองไกล","ปกติ",IF(E8="พบจักษุแพทย์","ปกติ")))))))))))))))</f>
        <v>ปกติ</v>
      </c>
      <c r="R8" s="35" t="str">
        <f>IF(E8="สายตายาวมองไกล","แนะนำใช้แว่นสายตา",IF(E8="สายตายาว-เอียง","แนะนำใช้แว่นสายตา",IF(E8="พบจักษุแพทย์","ควรพบจักษุแพทย์",IF(E8="ไม่เข้ารับการตรวจ"," ",IF(E8="สายตาปกติ","ควรตรวจสายตาปีละครั้ง",IF(E8="สายตาสั้น","แนะนำใช้แว่นสายตา",IF(E8="สายตาสั้น-เอียง","แนะนำใช้แว่นสายตา",IF(E8="สายตาเอียง","แนะนำใช้แว่นสายตา",IF(E8="สายตายาวมีอายุ","แนะนำใช้แว่นสายตา",IF(E8="สายตายาว-ยาวมีอายุ","แนะนำใช้แว่นสายตา",IF(E8="สายตาสั้น-ยาวมีอายุ","แนะนำใช้แว่นสายตา",IF(E8="สายตาเอียง-ยาวมีอายุ","แนะนำใช้แว่นสายตา",IF(E8="สายตาสั้น-เอียง-ยาวมีอายุ","แนะนำใช้แว่นสายตา",IF(E8="สายตายาว-เอียง-ยาวมีอายุ","แนะนำใช้แว่นสายตา",IF(E8="สายตาสั้น-ยาว-เอียง-ยาวมีอายุ","แนะนำใช้แว่นสายตา",IF(E8="-",""))))))))))))))))</f>
        <v>ควรตรวจสายตาปีละครั้ง</v>
      </c>
      <c r="S8" s="56" t="s">
        <v>8</v>
      </c>
    </row>
    <row r="9" spans="1:19" ht="18" customHeight="1">
      <c r="A9" s="59">
        <v>2</v>
      </c>
      <c r="B9" s="40" t="s">
        <v>126</v>
      </c>
      <c r="C9" s="50" t="s">
        <v>50</v>
      </c>
      <c r="D9" s="51" t="s">
        <v>127</v>
      </c>
      <c r="E9" s="41" t="s">
        <v>280</v>
      </c>
      <c r="F9" s="42"/>
      <c r="G9" s="42"/>
      <c r="H9" s="42"/>
      <c r="I9" s="42"/>
      <c r="J9" s="42"/>
      <c r="K9" s="42"/>
      <c r="L9" s="42"/>
      <c r="M9" s="42"/>
      <c r="N9" s="42"/>
      <c r="O9" s="42"/>
      <c r="P9" s="35" t="str">
        <f>IF(E9="สายตายาว-เอียง","ปกติ",IF(E9="ไม่เข้ารับการตรวจ","-",IF(E9="สายตาปกติ","ปกติ",IF(E9="สายตาสั้น","ปกติ",IF(E9="สายตาสั้น-เอียง","ปกติ",IF(E9="สายตาสั้น-ยาวมีอายุ","ปกติ",IF(E9="สายตาสั้น-เอียง-ยาวมีอายุ","ปกติ",IF(E9="สายตาเอียง","ปกติ",IF(E9="สายตาเอียง-ยาวมีอายุ","ปกติ",IF(E9="สายตายาวมีอายุ","ปกติ",IF(E9="สายตายาว-ยาวมีอายุ","ปกติ",IF(E9="สายตายาว-เอียง-ยาวมีอายุ","ปกติ",IF(E9="-","-",IF(E9="สายตายาวมองไกล","ปกติ",IF(E9="พบจักษุแพทย์","ปกติ")))))))))))))))</f>
        <v>ปกติ</v>
      </c>
      <c r="Q9" s="35" t="str">
        <f>IF(E9="สายตายาว-เอียง","ปกติ",IF(E9="ไม่เข้ารับการตรวจ","-",IF(E9="สายตาปกติ","ปกติ",IF(E9="สายตาสั้น","ปกติ",IF(E9="สายตาสั้น-เอียง","ปกติ",IF(E9="สายตาสั้น-ยาวมีอายุ","ปกติ",IF(E9="สายตาสั้น-เอียง-ยาวมีอายุ","ปกติ",IF(E9="สายตาเอียง","ปกติ",IF(E9="สายตาเอียง-ยาวมีอายุ","ปกติ",IF(E9="สายตายาวมีอายุ","ปกติ",IF(E9="สายตายาว-ยาวมีอายุ","ปกติ",IF(E9="สายตายาว-เอียง-ยาวมีอายุ","ปกติ",IF(E9="-","-",IF(E9="สายตายาวมองไกล","ปกติ",IF(E9="พบจักษุแพทย์","ปกติ")))))))))))))))</f>
        <v>ปกติ</v>
      </c>
      <c r="R9" s="35" t="str">
        <f>IF(E9="สายตายาวมองไกล","แนะนำใช้แว่นสายตา",IF(E9="สายตายาว-เอียง","แนะนำใช้แว่นสายตา",IF(E9="พบจักษุแพทย์","ควรพบจักษุแพทย์",IF(E9="ไม่เข้ารับการตรวจ"," ",IF(E9="สายตาปกติ","ควรตรวจสายตาปีละครั้ง",IF(E9="สายตาสั้น","แนะนำใช้แว่นสายตา",IF(E9="สายตาสั้น-เอียง","แนะนำใช้แว่นสายตา",IF(E9="สายตาเอียง","แนะนำใช้แว่นสายตา",IF(E9="สายตายาวมีอายุ","แนะนำใช้แว่นสายตา",IF(E9="สายตายาว-ยาวมีอายุ","แนะนำใช้แว่นสายตา",IF(E9="สายตาสั้น-ยาวมีอายุ","แนะนำใช้แว่นสายตา",IF(E9="สายตาเอียง-ยาวมีอายุ","แนะนำใช้แว่นสายตา",IF(E9="สายตาสั้น-เอียง-ยาวมีอายุ","แนะนำใช้แว่นสายตา",IF(E9="สายตายาว-เอียง-ยาวมีอายุ","แนะนำใช้แว่นสายตา",IF(E9="สายตาสั้น-ยาว-เอียง-ยาวมีอายุ","แนะนำใช้แว่นสายตา",IF(E9="-",""))))))))))))))))</f>
        <v>ควรตรวจสายตาปีละครั้ง</v>
      </c>
      <c r="S9" s="56" t="s">
        <v>8</v>
      </c>
    </row>
    <row r="10" spans="1:19" ht="24.75" customHeight="1">
      <c r="A10" s="59">
        <v>3</v>
      </c>
      <c r="B10" s="40" t="s">
        <v>128</v>
      </c>
      <c r="C10" s="50" t="s">
        <v>50</v>
      </c>
      <c r="D10" s="51" t="s">
        <v>129</v>
      </c>
      <c r="E10" s="41" t="s">
        <v>250</v>
      </c>
      <c r="F10" s="42"/>
      <c r="G10" s="42"/>
      <c r="H10" s="42"/>
      <c r="I10" s="42"/>
      <c r="J10" s="42"/>
      <c r="K10" s="42"/>
      <c r="L10" s="42"/>
      <c r="M10" s="42"/>
      <c r="N10" s="42" t="s">
        <v>268</v>
      </c>
      <c r="O10" s="42" t="s">
        <v>268</v>
      </c>
      <c r="P10" s="35" t="str">
        <f>IF(E10="สายตายาว-เอียง","ปกติ",IF(E10="ไม่เข้ารับการตรวจ","-",IF(E10="สายตาปกติ","ปกติ",IF(E10="สายตาสั้น","ปกติ",IF(E10="สายตาสั้น-เอียง","ปกติ",IF(E10="สายตาสั้น-ยาวมีอายุ","ปกติ",IF(E10="สายตาสั้น-เอียง-ยาวมีอายุ","ปกติ",IF(E10="สายตาเอียง","ปกติ",IF(E10="สายตาเอียง-ยาวมีอายุ","ปกติ",IF(E10="สายตายาวมีอายุ","ปกติ",IF(E10="สายตายาว-ยาวมีอายุ","ปกติ",IF(E10="สายตายาว-เอียง-ยาวมีอายุ","ปกติ",IF(E10="-","-",IF(E10="สายตายาวมองไกล","ปกติ",IF(E10="พบจักษุแพทย์","ปกติ")))))))))))))))</f>
        <v>ปกติ</v>
      </c>
      <c r="Q10" s="35" t="str">
        <f>IF(E10="สายตายาว-เอียง","ปกติ",IF(E10="ไม่เข้ารับการตรวจ","-",IF(E10="สายตาปกติ","ปกติ",IF(E10="สายตาสั้น","ปกติ",IF(E10="สายตาสั้น-เอียง","ปกติ",IF(E10="สายตาสั้น-ยาวมีอายุ","ปกติ",IF(E10="สายตาสั้น-เอียง-ยาวมีอายุ","ปกติ",IF(E10="สายตาเอียง","ปกติ",IF(E10="สายตาเอียง-ยาวมีอายุ","ปกติ",IF(E10="สายตายาวมีอายุ","ปกติ",IF(E10="สายตายาว-ยาวมีอายุ","ปกติ",IF(E10="สายตายาว-เอียง-ยาวมีอายุ","ปกติ",IF(E10="-","-",IF(E10="สายตายาวมองไกล","ปกติ",IF(E10="พบจักษุแพทย์","ปกติ")))))))))))))))</f>
        <v>ปกติ</v>
      </c>
      <c r="R10" s="35" t="str">
        <f>IF(E10="สายตายาวมองไกล","แนะนำใช้แว่นสายตา",IF(E10="สายตายาว-เอียง","แนะนำใช้แว่นสายตา",IF(E10="พบจักษุแพทย์","ควรพบจักษุแพทย์",IF(E10="ไม่เข้ารับการตรวจ"," ",IF(E10="สายตาปกติ","ควรตรวจสายตาปีละครั้ง",IF(E10="สายตาสั้น","แนะนำใช้แว่นสายตา",IF(E10="สายตาสั้น-เอียง","แนะนำใช้แว่นสายตา",IF(E10="สายตาเอียง","แนะนำใช้แว่นสายตา",IF(E10="สายตายาวมีอายุ","แนะนำใช้แว่นสายตา",IF(E10="สายตายาว-ยาวมีอายุ","แนะนำใช้แว่นสายตา",IF(E10="สายตาสั้น-ยาวมีอายุ","แนะนำใช้แว่นสายตา",IF(E10="สายตาเอียง-ยาวมีอายุ","แนะนำใช้แว่นสายตา",IF(E10="สายตาสั้น-เอียง-ยาวมีอายุ","แนะนำใช้แว่นสายตา",IF(E10="สายตายาว-เอียง-ยาวมีอายุ","แนะนำใช้แว่นสายตา",IF(E10="สายตาสั้น-ยาว-เอียง-ยาวมีอายุ","แนะนำใช้แว่นสายตา",IF(E10="-",""))))))))))))))))</f>
        <v>แนะนำใช้แว่นสายตา</v>
      </c>
      <c r="S10" s="56" t="s">
        <v>8</v>
      </c>
    </row>
    <row r="11" spans="1:19" ht="24.75" customHeight="1">
      <c r="A11" s="59">
        <v>4</v>
      </c>
      <c r="B11" s="40" t="s">
        <v>140</v>
      </c>
      <c r="C11" s="50" t="s">
        <v>50</v>
      </c>
      <c r="D11" s="51" t="s">
        <v>141</v>
      </c>
      <c r="E11" s="41" t="s">
        <v>278</v>
      </c>
      <c r="F11" s="42" t="s">
        <v>270</v>
      </c>
      <c r="G11" s="42" t="s">
        <v>270</v>
      </c>
      <c r="H11" s="42"/>
      <c r="I11" s="42"/>
      <c r="J11" s="42"/>
      <c r="K11" s="42"/>
      <c r="L11" s="42"/>
      <c r="M11" s="42"/>
      <c r="N11" s="42"/>
      <c r="O11" s="42"/>
      <c r="P11" s="35" t="s">
        <v>277</v>
      </c>
      <c r="Q11" s="35" t="str">
        <f>IF(E11="สายตายาว-เอียง","ปกติ",IF(E11="ไม่เข้ารับการตรวจ","-",IF(E11="สายตาปกติ","ปกติ",IF(E11="สายตาสั้น","ปกติ",IF(E11="สายตาสั้น-เอียง","ปกติ",IF(E11="สายตาสั้น-ยาวมีอายุ","ปกติ",IF(E11="สายตาสั้น-เอียง-ยาวมีอายุ","ปกติ",IF(E11="สายตาเอียง","ปกติ",IF(E11="สายตาเอียง-ยาวมีอายุ","ปกติ",IF(E11="สายตายาวมีอายุ","ปกติ",IF(E11="สายตายาว-ยาวมีอายุ","ปกติ",IF(E11="สายตายาว-เอียง-ยาวมีอายุ","ปกติ",IF(E11="-","-",IF(E11="สายตายาวมองไกล","ปกติ",IF(E11="พบจักษุแพทย์","ปกติ")))))))))))))))</f>
        <v>ปกติ</v>
      </c>
      <c r="R11" s="35" t="str">
        <f>IF(E11="สายตายาวมองไกล","แนะนำใช้แว่นสายตา",IF(E11="สายตายาว-เอียง","แนะนำใช้แว่นสายตา",IF(E11="พบจักษุแพทย์","ควรพบจักษุแพทย์",IF(E11="ไม่เข้ารับการตรวจ"," ",IF(E11="สายตาปกติ","ควรตรวจสายตาปีละครั้ง",IF(E11="สายตาสั้น","แนะนำใช้แว่นสายตา",IF(E11="สายตาสั้น-เอียง","แนะนำใช้แว่นสายตา",IF(E11="สายตาเอียง","แนะนำใช้แว่นสายตา",IF(E11="สายตายาวมีอายุ","แนะนำใช้แว่นสายตา",IF(E11="สายตายาว-ยาวมีอายุ","แนะนำใช้แว่นสายตา",IF(E11="สายตาสั้น-ยาวมีอายุ","แนะนำใช้แว่นสายตา",IF(E11="สายตาเอียง-ยาวมีอายุ","แนะนำใช้แว่นสายตา",IF(E11="สายตาสั้น-เอียง-ยาวมีอายุ","แนะนำใช้แว่นสายตา",IF(E11="สายตายาว-เอียง-ยาวมีอายุ","แนะนำใช้แว่นสายตา",IF(E11="สายตาสั้น-ยาว-เอียง-ยาวมีอายุ","แนะนำใช้แว่นสายตา",IF(E11="-",""))))))))))))))))</f>
        <v>แนะนำใช้แว่นสายตา</v>
      </c>
      <c r="S11" s="56" t="s">
        <v>8</v>
      </c>
    </row>
    <row r="12" spans="1:19" ht="24">
      <c r="A12" s="59">
        <v>5</v>
      </c>
      <c r="B12" s="40" t="s">
        <v>142</v>
      </c>
      <c r="C12" s="50" t="s">
        <v>50</v>
      </c>
      <c r="D12" s="51" t="s">
        <v>143</v>
      </c>
      <c r="E12" s="41" t="s">
        <v>280</v>
      </c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35" t="str">
        <f>IF(E12="สายตายาว-เอียง","ปกติ",IF(E12="ไม่เข้ารับการตรวจ","-",IF(E12="สายตาปกติ","ปกติ",IF(E12="สายตาสั้น","ปกติ",IF(E12="สายตาสั้น-เอียง","ปกติ",IF(E12="สายตาสั้น-ยาวมีอายุ","ปกติ",IF(E12="สายตาสั้น-เอียง-ยาวมีอายุ","ปกติ",IF(E12="สายตาเอียง","ปกติ",IF(E12="สายตาเอียง-ยาวมีอายุ","ปกติ",IF(E12="สายตายาวมีอายุ","ปกติ",IF(E12="สายตายาว-ยาวมีอายุ","ปกติ",IF(E12="สายตายาว-เอียง-ยาวมีอายุ","ปกติ",IF(E12="-","-",IF(E12="สายตายาวมองไกล","ปกติ",IF(E12="พบจักษุแพทย์","ปกติ")))))))))))))))</f>
        <v>ปกติ</v>
      </c>
      <c r="Q12" s="35" t="str">
        <f>IF(E12="สายตายาว-เอียง","ปกติ",IF(E12="ไม่เข้ารับการตรวจ","-",IF(E12="สายตาปกติ","ปกติ",IF(E12="สายตาสั้น","ปกติ",IF(E12="สายตาสั้น-เอียง","ปกติ",IF(E12="สายตาสั้น-ยาวมีอายุ","ปกติ",IF(E12="สายตาสั้น-เอียง-ยาวมีอายุ","ปกติ",IF(E12="สายตาเอียง","ปกติ",IF(E12="สายตาเอียง-ยาวมีอายุ","ปกติ",IF(E12="สายตายาวมีอายุ","ปกติ",IF(E12="สายตายาว-ยาวมีอายุ","ปกติ",IF(E12="สายตายาว-เอียง-ยาวมีอายุ","ปกติ",IF(E12="-","-",IF(E12="สายตายาวมองไกล","ปกติ",IF(E12="พบจักษุแพทย์","ปกติ")))))))))))))))</f>
        <v>ปกติ</v>
      </c>
      <c r="R12" s="35" t="str">
        <f>IF(E12="สายตายาวมองไกล","แนะนำใช้แว่นสายตา",IF(E12="สายตายาว-เอียง","แนะนำใช้แว่นสายตา",IF(E12="พบจักษุแพทย์","ควรพบจักษุแพทย์",IF(E12="ไม่เข้ารับการตรวจ"," ",IF(E12="สายตาปกติ","ควรตรวจสายตาปีละครั้ง",IF(E12="สายตาสั้น","แนะนำใช้แว่นสายตา",IF(E12="สายตาสั้น-เอียง","แนะนำใช้แว่นสายตา",IF(E12="สายตาเอียง","แนะนำใช้แว่นสายตา",IF(E12="สายตายาวมีอายุ","แนะนำใช้แว่นสายตา",IF(E12="สายตายาว-ยาวมีอายุ","แนะนำใช้แว่นสายตา",IF(E12="สายตาสั้น-ยาวมีอายุ","แนะนำใช้แว่นสายตา",IF(E12="สายตาเอียง-ยาวมีอายุ","แนะนำใช้แว่นสายตา",IF(E12="สายตาสั้น-เอียง-ยาวมีอายุ","แนะนำใช้แว่นสายตา",IF(E12="สายตายาว-เอียง-ยาวมีอายุ","แนะนำใช้แว่นสายตา",IF(E12="สายตาสั้น-ยาว-เอียง-ยาวมีอายุ","แนะนำใช้แว่นสายตา",IF(E12="-",""))))))))))))))))</f>
        <v>ควรตรวจสายตาปีละครั้ง</v>
      </c>
      <c r="S12" s="56" t="s">
        <v>8</v>
      </c>
    </row>
    <row r="13" spans="1:19" ht="22.5" customHeight="1">
      <c r="A13" s="40">
        <v>6</v>
      </c>
      <c r="B13" s="40" t="s">
        <v>146</v>
      </c>
      <c r="C13" s="50" t="s">
        <v>50</v>
      </c>
      <c r="D13" s="51" t="s">
        <v>147</v>
      </c>
      <c r="E13" s="41" t="s">
        <v>280</v>
      </c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35" t="str">
        <f t="shared" ref="P13:P15" si="0">IF(E13="สายตายาว-เอียง","ปกติ",IF(E13="ไม่เข้ารับการตรวจ","-",IF(E13="สายตาปกติ","ปกติ",IF(E13="สายตาสั้น","ปกติ",IF(E13="สายตาสั้น-เอียง","ปกติ",IF(E13="สายตาสั้น-ยาวมีอายุ","ปกติ",IF(E13="สายตาสั้น-เอียง-ยาวมีอายุ","ปกติ",IF(E13="สายตาเอียง","ปกติ",IF(E13="สายตาเอียง-ยาวมีอายุ","ปกติ",IF(E13="สายตายาวมีอายุ","ปกติ",IF(E13="สายตายาว-ยาวมีอายุ","ปกติ",IF(E13="สายตายาว-เอียง-ยาวมีอายุ","ปกติ",IF(E13="-","-",IF(E13="สายตายาวมองไกล","ปกติ",IF(E13="พบจักษุแพทย์","ปกติ")))))))))))))))</f>
        <v>ปกติ</v>
      </c>
      <c r="Q13" s="35" t="str">
        <f t="shared" ref="Q13:Q15" si="1">IF(E13="สายตายาว-เอียง","ปกติ",IF(E13="ไม่เข้ารับการตรวจ","-",IF(E13="สายตาปกติ","ปกติ",IF(E13="สายตาสั้น","ปกติ",IF(E13="สายตาสั้น-เอียง","ปกติ",IF(E13="สายตาสั้น-ยาวมีอายุ","ปกติ",IF(E13="สายตาสั้น-เอียง-ยาวมีอายุ","ปกติ",IF(E13="สายตาเอียง","ปกติ",IF(E13="สายตาเอียง-ยาวมีอายุ","ปกติ",IF(E13="สายตายาวมีอายุ","ปกติ",IF(E13="สายตายาว-ยาวมีอายุ","ปกติ",IF(E13="สายตายาว-เอียง-ยาวมีอายุ","ปกติ",IF(E13="-","-",IF(E13="สายตายาวมองไกล","ปกติ",IF(E13="พบจักษุแพทย์","ปกติ")))))))))))))))</f>
        <v>ปกติ</v>
      </c>
      <c r="R13" s="35" t="str">
        <f t="shared" ref="R13:R15" si="2">IF(E13="สายตายาวมองไกล","แนะนำใช้แว่นสายตา",IF(E13="สายตายาว-เอียง","แนะนำใช้แว่นสายตา",IF(E13="พบจักษุแพทย์","ควรพบจักษุแพทย์",IF(E13="ไม่เข้ารับการตรวจ"," ",IF(E13="สายตาปกติ","ควรตรวจสายตาปีละครั้ง",IF(E13="สายตาสั้น","แนะนำใช้แว่นสายตา",IF(E13="สายตาสั้น-เอียง","แนะนำใช้แว่นสายตา",IF(E13="สายตาเอียง","แนะนำใช้แว่นสายตา",IF(E13="สายตายาวมีอายุ","แนะนำใช้แว่นสายตา",IF(E13="สายตายาว-ยาวมีอายุ","แนะนำใช้แว่นสายตา",IF(E13="สายตาสั้น-ยาวมีอายุ","แนะนำใช้แว่นสายตา",IF(E13="สายตาเอียง-ยาวมีอายุ","แนะนำใช้แว่นสายตา",IF(E13="สายตาสั้น-เอียง-ยาวมีอายุ","แนะนำใช้แว่นสายตา",IF(E13="สายตายาว-เอียง-ยาวมีอายุ","แนะนำใช้แว่นสายตา",IF(E13="สายตาสั้น-ยาว-เอียง-ยาวมีอายุ","แนะนำใช้แว่นสายตา",IF(E13="-",""))))))))))))))))</f>
        <v>ควรตรวจสายตาปีละครั้ง</v>
      </c>
      <c r="S13" s="56" t="s">
        <v>8</v>
      </c>
    </row>
    <row r="14" spans="1:19" ht="26.25" customHeight="1">
      <c r="A14" s="40">
        <v>7</v>
      </c>
      <c r="B14" s="40" t="s">
        <v>316</v>
      </c>
      <c r="C14" s="50" t="s">
        <v>50</v>
      </c>
      <c r="D14" s="51" t="s">
        <v>317</v>
      </c>
      <c r="E14" s="41" t="s">
        <v>280</v>
      </c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35" t="str">
        <f t="shared" si="0"/>
        <v>ปกติ</v>
      </c>
      <c r="Q14" s="35" t="str">
        <f t="shared" si="1"/>
        <v>ปกติ</v>
      </c>
      <c r="R14" s="35" t="str">
        <f t="shared" si="2"/>
        <v>ควรตรวจสายตาปีละครั้ง</v>
      </c>
      <c r="S14" s="56" t="s">
        <v>8</v>
      </c>
    </row>
    <row r="15" spans="1:19" ht="24">
      <c r="A15" s="40">
        <v>8</v>
      </c>
      <c r="B15" s="40" t="s">
        <v>318</v>
      </c>
      <c r="C15" s="50" t="s">
        <v>50</v>
      </c>
      <c r="D15" s="51" t="s">
        <v>319</v>
      </c>
      <c r="E15" s="41" t="s">
        <v>280</v>
      </c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35" t="str">
        <f t="shared" si="0"/>
        <v>ปกติ</v>
      </c>
      <c r="Q15" s="35" t="str">
        <f t="shared" si="1"/>
        <v>ปกติ</v>
      </c>
      <c r="R15" s="35" t="str">
        <f t="shared" si="2"/>
        <v>ควรตรวจสายตาปีละครั้ง</v>
      </c>
      <c r="S15" s="56" t="s">
        <v>8</v>
      </c>
    </row>
    <row r="16" spans="1:19" ht="24">
      <c r="A16" s="59">
        <v>9</v>
      </c>
      <c r="B16" s="40" t="s">
        <v>150</v>
      </c>
      <c r="C16" s="50" t="s">
        <v>50</v>
      </c>
      <c r="D16" s="51" t="s">
        <v>151</v>
      </c>
      <c r="E16" s="41" t="s">
        <v>280</v>
      </c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35" t="s">
        <v>277</v>
      </c>
      <c r="Q16" s="35" t="str">
        <f>IF(E16="สายตายาว-เอียง","ปกติ",IF(E16="ไม่เข้ารับการตรวจ","-",IF(E16="สายตาปกติ","ปกติ",IF(E16="สายตาสั้น","ปกติ",IF(E16="สายตาสั้น-เอียง","ปกติ",IF(E16="สายตาสั้น-ยาวมีอายุ","ปกติ",IF(E16="สายตาสั้น-เอียง-ยาวมีอายุ","ปกติ",IF(E16="สายตาเอียง","ปกติ",IF(E16="สายตาเอียง-ยาวมีอายุ","ปกติ",IF(E16="สายตายาวมีอายุ","ปกติ",IF(E16="สายตายาว-ยาวมีอายุ","ปกติ",IF(E16="สายตายาว-เอียง-ยาวมีอายุ","ปกติ",IF(E16="-","-",IF(E16="สายตายาวมองไกล","ปกติ",IF(E16="พบจักษุแพทย์","ปกติ")))))))))))))))</f>
        <v>ปกติ</v>
      </c>
      <c r="R16" s="35" t="str">
        <f>IF(E16="สายตายาวมองไกล","แนะนำใช้แว่นสายตา",IF(E16="สายตายาว-เอียง","แนะนำใช้แว่นสายตา",IF(E16="พบจักษุแพทย์","ควรพบจักษุแพทย์",IF(E16="ไม่เข้ารับการตรวจ"," ",IF(E16="สายตาปกติ","ควรตรวจสายตาปีละครั้ง",IF(E16="สายตาสั้น","แนะนำใช้แว่นสายตา",IF(E16="สายตาสั้น-เอียง","แนะนำใช้แว่นสายตา",IF(E16="สายตาเอียง","แนะนำใช้แว่นสายตา",IF(E16="สายตายาวมีอายุ","แนะนำใช้แว่นสายตา",IF(E16="สายตายาว-ยาวมีอายุ","แนะนำใช้แว่นสายตา",IF(E16="สายตาสั้น-ยาวมีอายุ","แนะนำใช้แว่นสายตา",IF(E16="สายตาเอียง-ยาวมีอายุ","แนะนำใช้แว่นสายตา",IF(E16="สายตาสั้น-เอียง-ยาวมีอายุ","แนะนำใช้แว่นสายตา",IF(E16="สายตายาว-เอียง-ยาวมีอายุ","แนะนำใช้แว่นสายตา",IF(E16="สายตาสั้น-ยาว-เอียง-ยาวมีอายุ","แนะนำใช้แว่นสายตา",IF(E16="-",""))))))))))))))))</f>
        <v>ควรตรวจสายตาปีละครั้ง</v>
      </c>
      <c r="S16" s="56" t="s">
        <v>8</v>
      </c>
    </row>
    <row r="17" spans="1:19" ht="24">
      <c r="A17" s="59">
        <v>10</v>
      </c>
      <c r="B17" s="40" t="s">
        <v>154</v>
      </c>
      <c r="C17" s="50" t="s">
        <v>50</v>
      </c>
      <c r="D17" s="51" t="s">
        <v>155</v>
      </c>
      <c r="E17" s="41" t="s">
        <v>278</v>
      </c>
      <c r="F17" s="42" t="s">
        <v>270</v>
      </c>
      <c r="G17" s="42" t="s">
        <v>270</v>
      </c>
      <c r="H17" s="42"/>
      <c r="I17" s="42"/>
      <c r="J17" s="42"/>
      <c r="K17" s="42"/>
      <c r="L17" s="42"/>
      <c r="M17" s="42"/>
      <c r="N17" s="42"/>
      <c r="O17" s="42"/>
      <c r="P17" s="35" t="str">
        <f>IF(E17="สายตายาว-เอียง","ปกติ",IF(E17="ไม่เข้ารับการตรวจ","-",IF(E17="สายตาปกติ","ปกติ",IF(E17="สายตาสั้น","ปกติ",IF(E17="สายตาสั้น-เอียง","ปกติ",IF(E17="สายตาสั้น-ยาวมีอายุ","ปกติ",IF(E17="สายตาสั้น-เอียง-ยาวมีอายุ","ปกติ",IF(E17="สายตาเอียง","ปกติ",IF(E17="สายตาเอียง-ยาวมีอายุ","ปกติ",IF(E17="สายตายาวมีอายุ","ปกติ",IF(E17="สายตายาว-ยาวมีอายุ","ปกติ",IF(E17="สายตายาว-เอียง-ยาวมีอายุ","ปกติ",IF(E17="-","-",IF(E17="สายตายาวมองไกล","ปกติ",IF(E17="พบจักษุแพทย์","ปกติ")))))))))))))))</f>
        <v>ปกติ</v>
      </c>
      <c r="Q17" s="35" t="str">
        <f>IF(E17="สายตายาว-เอียง","ปกติ",IF(E17="ไม่เข้ารับการตรวจ","-",IF(E17="สายตาปกติ","ปกติ",IF(E17="สายตาสั้น","ปกติ",IF(E17="สายตาสั้น-เอียง","ปกติ",IF(E17="สายตาสั้น-ยาวมีอายุ","ปกติ",IF(E17="สายตาสั้น-เอียง-ยาวมีอายุ","ปกติ",IF(E17="สายตาเอียง","ปกติ",IF(E17="สายตาเอียง-ยาวมีอายุ","ปกติ",IF(E17="สายตายาวมีอายุ","ปกติ",IF(E17="สายตายาว-ยาวมีอายุ","ปกติ",IF(E17="สายตายาว-เอียง-ยาวมีอายุ","ปกติ",IF(E17="-","-",IF(E17="สายตายาวมองไกล","ปกติ",IF(E17="พบจักษุแพทย์","ปกติ")))))))))))))))</f>
        <v>ปกติ</v>
      </c>
      <c r="R17" s="35" t="str">
        <f>IF(E17="สายตายาวมองไกล","แนะนำใช้แว่นสายตา",IF(E17="สายตายาว-เอียง","แนะนำใช้แว่นสายตา",IF(E17="พบจักษุแพทย์","ควรพบจักษุแพทย์",IF(E17="ไม่เข้ารับการตรวจ"," ",IF(E17="สายตาปกติ","ควรตรวจสายตาปีละครั้ง",IF(E17="สายตาสั้น","แนะนำใช้แว่นสายตา",IF(E17="สายตาสั้น-เอียง","แนะนำใช้แว่นสายตา",IF(E17="สายตาเอียง","แนะนำใช้แว่นสายตา",IF(E17="สายตายาวมีอายุ","แนะนำใช้แว่นสายตา",IF(E17="สายตายาว-ยาวมีอายุ","แนะนำใช้แว่นสายตา",IF(E17="สายตาสั้น-ยาวมีอายุ","แนะนำใช้แว่นสายตา",IF(E17="สายตาเอียง-ยาวมีอายุ","แนะนำใช้แว่นสายตา",IF(E17="สายตาสั้น-เอียง-ยาวมีอายุ","แนะนำใช้แว่นสายตา",IF(E17="สายตายาว-เอียง-ยาวมีอายุ","แนะนำใช้แว่นสายตา",IF(E17="สายตาสั้น-ยาว-เอียง-ยาวมีอายุ","แนะนำใช้แว่นสายตา",IF(E17="-",""))))))))))))))))</f>
        <v>แนะนำใช้แว่นสายตา</v>
      </c>
      <c r="S17" s="56" t="s">
        <v>8</v>
      </c>
    </row>
    <row r="18" spans="1:19" ht="24">
      <c r="A18" s="40">
        <v>11</v>
      </c>
      <c r="B18" s="40" t="s">
        <v>312</v>
      </c>
      <c r="C18" s="50" t="s">
        <v>50</v>
      </c>
      <c r="D18" s="51" t="s">
        <v>313</v>
      </c>
      <c r="E18" s="41" t="s">
        <v>280</v>
      </c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35" t="str">
        <f t="shared" ref="P18:P19" si="3">IF(E18="สายตายาว-เอียง","ปกติ",IF(E18="ไม่เข้ารับการตรวจ","-",IF(E18="สายตาปกติ","ปกติ",IF(E18="สายตาสั้น","ปกติ",IF(E18="สายตาสั้น-เอียง","ปกติ",IF(E18="สายตาสั้น-ยาวมีอายุ","ปกติ",IF(E18="สายตาสั้น-เอียง-ยาวมีอายุ","ปกติ",IF(E18="สายตาเอียง","ปกติ",IF(E18="สายตาเอียง-ยาวมีอายุ","ปกติ",IF(E18="สายตายาวมีอายุ","ปกติ",IF(E18="สายตายาว-ยาวมีอายุ","ปกติ",IF(E18="สายตายาว-เอียง-ยาวมีอายุ","ปกติ",IF(E18="-","-",IF(E18="สายตายาวมองไกล","ปกติ",IF(E18="พบจักษุแพทย์","ปกติ")))))))))))))))</f>
        <v>ปกติ</v>
      </c>
      <c r="Q18" s="35" t="str">
        <f t="shared" ref="Q18:Q19" si="4">IF(E18="สายตายาว-เอียง","ปกติ",IF(E18="ไม่เข้ารับการตรวจ","-",IF(E18="สายตาปกติ","ปกติ",IF(E18="สายตาสั้น","ปกติ",IF(E18="สายตาสั้น-เอียง","ปกติ",IF(E18="สายตาสั้น-ยาวมีอายุ","ปกติ",IF(E18="สายตาสั้น-เอียง-ยาวมีอายุ","ปกติ",IF(E18="สายตาเอียง","ปกติ",IF(E18="สายตาเอียง-ยาวมีอายุ","ปกติ",IF(E18="สายตายาวมีอายุ","ปกติ",IF(E18="สายตายาว-ยาวมีอายุ","ปกติ",IF(E18="สายตายาว-เอียง-ยาวมีอายุ","ปกติ",IF(E18="-","-",IF(E18="สายตายาวมองไกล","ปกติ",IF(E18="พบจักษุแพทย์","ปกติ")))))))))))))))</f>
        <v>ปกติ</v>
      </c>
      <c r="R18" s="35" t="str">
        <f t="shared" ref="R18:R19" si="5">IF(E18="สายตายาวมองไกล","แนะนำใช้แว่นสายตา",IF(E18="สายตายาว-เอียง","แนะนำใช้แว่นสายตา",IF(E18="พบจักษุแพทย์","ควรพบจักษุแพทย์",IF(E18="ไม่เข้ารับการตรวจ"," ",IF(E18="สายตาปกติ","ควรตรวจสายตาปีละครั้ง",IF(E18="สายตาสั้น","แนะนำใช้แว่นสายตา",IF(E18="สายตาสั้น-เอียง","แนะนำใช้แว่นสายตา",IF(E18="สายตาเอียง","แนะนำใช้แว่นสายตา",IF(E18="สายตายาวมีอายุ","แนะนำใช้แว่นสายตา",IF(E18="สายตายาว-ยาวมีอายุ","แนะนำใช้แว่นสายตา",IF(E18="สายตาสั้น-ยาวมีอายุ","แนะนำใช้แว่นสายตา",IF(E18="สายตาเอียง-ยาวมีอายุ","แนะนำใช้แว่นสายตา",IF(E18="สายตาสั้น-เอียง-ยาวมีอายุ","แนะนำใช้แว่นสายตา",IF(E18="สายตายาว-เอียง-ยาวมีอายุ","แนะนำใช้แว่นสายตา",IF(E18="สายตาสั้น-ยาว-เอียง-ยาวมีอายุ","แนะนำใช้แว่นสายตา",IF(E18="-",""))))))))))))))))</f>
        <v>ควรตรวจสายตาปีละครั้ง</v>
      </c>
      <c r="S18" s="56" t="s">
        <v>8</v>
      </c>
    </row>
    <row r="19" spans="1:19" ht="24">
      <c r="A19" s="40">
        <v>12</v>
      </c>
      <c r="B19" s="40" t="s">
        <v>314</v>
      </c>
      <c r="C19" s="50" t="s">
        <v>50</v>
      </c>
      <c r="D19" s="51" t="s">
        <v>315</v>
      </c>
      <c r="E19" s="41" t="s">
        <v>13</v>
      </c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35" t="str">
        <f t="shared" si="3"/>
        <v>-</v>
      </c>
      <c r="Q19" s="35" t="str">
        <f t="shared" si="4"/>
        <v>-</v>
      </c>
      <c r="R19" s="35" t="str">
        <f t="shared" si="5"/>
        <v xml:space="preserve"> </v>
      </c>
      <c r="S19" s="56" t="s">
        <v>8</v>
      </c>
    </row>
    <row r="20" spans="1:19" ht="24">
      <c r="A20" s="40">
        <v>13</v>
      </c>
      <c r="B20" s="40" t="s">
        <v>301</v>
      </c>
      <c r="C20" s="50" t="s">
        <v>50</v>
      </c>
      <c r="D20" s="51" t="s">
        <v>302</v>
      </c>
      <c r="E20" s="41" t="s">
        <v>278</v>
      </c>
      <c r="F20" s="42" t="s">
        <v>286</v>
      </c>
      <c r="G20" s="42" t="s">
        <v>286</v>
      </c>
      <c r="H20" s="42"/>
      <c r="I20" s="42"/>
      <c r="J20" s="42"/>
      <c r="K20" s="42"/>
      <c r="L20" s="42"/>
      <c r="M20" s="42"/>
      <c r="N20" s="42"/>
      <c r="O20" s="42"/>
      <c r="P20" s="35" t="str">
        <f t="shared" ref="P20:P21" si="6">IF(E20="สายตายาว-เอียง","ปกติ",IF(E20="ไม่เข้ารับการตรวจ","-",IF(E20="สายตาปกติ","ปกติ",IF(E20="สายตาสั้น","ปกติ",IF(E20="สายตาสั้น-เอียง","ปกติ",IF(E20="สายตาสั้น-ยาวมีอายุ","ปกติ",IF(E20="สายตาสั้น-เอียง-ยาวมีอายุ","ปกติ",IF(E20="สายตาเอียง","ปกติ",IF(E20="สายตาเอียง-ยาวมีอายุ","ปกติ",IF(E20="สายตายาวมีอายุ","ปกติ",IF(E20="สายตายาว-ยาวมีอายุ","ปกติ",IF(E20="สายตายาว-เอียง-ยาวมีอายุ","ปกติ",IF(E20="-","-",IF(E20="สายตายาวมองไกล","ปกติ",IF(E20="พบจักษุแพทย์","ปกติ")))))))))))))))</f>
        <v>ปกติ</v>
      </c>
      <c r="Q20" s="35" t="str">
        <f t="shared" ref="Q20:Q22" si="7">IF(E20="สายตายาว-เอียง","ปกติ",IF(E20="ไม่เข้ารับการตรวจ","-",IF(E20="สายตาปกติ","ปกติ",IF(E20="สายตาสั้น","ปกติ",IF(E20="สายตาสั้น-เอียง","ปกติ",IF(E20="สายตาสั้น-ยาวมีอายุ","ปกติ",IF(E20="สายตาสั้น-เอียง-ยาวมีอายุ","ปกติ",IF(E20="สายตาเอียง","ปกติ",IF(E20="สายตาเอียง-ยาวมีอายุ","ปกติ",IF(E20="สายตายาวมีอายุ","ปกติ",IF(E20="สายตายาว-ยาวมีอายุ","ปกติ",IF(E20="สายตายาว-เอียง-ยาวมีอายุ","ปกติ",IF(E20="-","-",IF(E20="สายตายาวมองไกล","ปกติ",IF(E20="พบจักษุแพทย์","ปกติ")))))))))))))))</f>
        <v>ปกติ</v>
      </c>
      <c r="R20" s="35" t="str">
        <f t="shared" ref="R20:R22" si="8">IF(E20="สายตายาวมองไกล","แนะนำใช้แว่นสายตา",IF(E20="สายตายาว-เอียง","แนะนำใช้แว่นสายตา",IF(E20="พบจักษุแพทย์","ควรพบจักษุแพทย์",IF(E20="ไม่เข้ารับการตรวจ"," ",IF(E20="สายตาปกติ","ควรตรวจสายตาปีละครั้ง",IF(E20="สายตาสั้น","แนะนำใช้แว่นสายตา",IF(E20="สายตาสั้น-เอียง","แนะนำใช้แว่นสายตา",IF(E20="สายตาเอียง","แนะนำใช้แว่นสายตา",IF(E20="สายตายาวมีอายุ","แนะนำใช้แว่นสายตา",IF(E20="สายตายาว-ยาวมีอายุ","แนะนำใช้แว่นสายตา",IF(E20="สายตาสั้น-ยาวมีอายุ","แนะนำใช้แว่นสายตา",IF(E20="สายตาเอียง-ยาวมีอายุ","แนะนำใช้แว่นสายตา",IF(E20="สายตาสั้น-เอียง-ยาวมีอายุ","แนะนำใช้แว่นสายตา",IF(E20="สายตายาว-เอียง-ยาวมีอายุ","แนะนำใช้แว่นสายตา",IF(E20="สายตาสั้น-ยาว-เอียง-ยาวมีอายุ","แนะนำใช้แว่นสายตา",IF(E20="-",""))))))))))))))))</f>
        <v>แนะนำใช้แว่นสายตา</v>
      </c>
      <c r="S20" s="56" t="s">
        <v>8</v>
      </c>
    </row>
    <row r="21" spans="1:19" ht="24">
      <c r="A21" s="40">
        <v>14</v>
      </c>
      <c r="B21" s="40" t="s">
        <v>303</v>
      </c>
      <c r="C21" s="50" t="s">
        <v>50</v>
      </c>
      <c r="D21" s="51" t="s">
        <v>304</v>
      </c>
      <c r="E21" s="41" t="s">
        <v>278</v>
      </c>
      <c r="F21" s="42" t="s">
        <v>253</v>
      </c>
      <c r="G21" s="42" t="s">
        <v>253</v>
      </c>
      <c r="H21" s="42"/>
      <c r="I21" s="42"/>
      <c r="J21" s="42"/>
      <c r="K21" s="42"/>
      <c r="L21" s="42"/>
      <c r="M21" s="42"/>
      <c r="N21" s="42"/>
      <c r="O21" s="42"/>
      <c r="P21" s="35" t="str">
        <f t="shared" si="6"/>
        <v>ปกติ</v>
      </c>
      <c r="Q21" s="35" t="str">
        <f t="shared" si="7"/>
        <v>ปกติ</v>
      </c>
      <c r="R21" s="35" t="str">
        <f t="shared" si="8"/>
        <v>แนะนำใช้แว่นสายตา</v>
      </c>
      <c r="S21" s="56" t="s">
        <v>8</v>
      </c>
    </row>
    <row r="22" spans="1:19" ht="24">
      <c r="A22" s="40">
        <v>15</v>
      </c>
      <c r="B22" s="40" t="s">
        <v>305</v>
      </c>
      <c r="C22" s="50" t="s">
        <v>50</v>
      </c>
      <c r="D22" s="51" t="s">
        <v>306</v>
      </c>
      <c r="E22" s="41" t="s">
        <v>280</v>
      </c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35" t="s">
        <v>277</v>
      </c>
      <c r="Q22" s="35" t="str">
        <f t="shared" si="7"/>
        <v>ปกติ</v>
      </c>
      <c r="R22" s="35" t="str">
        <f t="shared" si="8"/>
        <v>ควรตรวจสายตาปีละครั้ง</v>
      </c>
      <c r="S22" s="56" t="s">
        <v>8</v>
      </c>
    </row>
    <row r="23" spans="1:19" ht="24">
      <c r="A23" s="59">
        <v>16</v>
      </c>
      <c r="B23" s="40" t="s">
        <v>180</v>
      </c>
      <c r="C23" s="50" t="s">
        <v>50</v>
      </c>
      <c r="D23" s="51" t="s">
        <v>181</v>
      </c>
      <c r="E23" s="41" t="s">
        <v>280</v>
      </c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35" t="s">
        <v>277</v>
      </c>
      <c r="Q23" s="35" t="str">
        <f>IF(E23="สายตายาว-เอียง","ปกติ",IF(E23="ไม่เข้ารับการตรวจ","-",IF(E23="สายตาปกติ","ปกติ",IF(E23="สายตาสั้น","ปกติ",IF(E23="สายตาสั้น-เอียง","ปกติ",IF(E23="สายตาสั้น-ยาวมีอายุ","ปกติ",IF(E23="สายตาสั้น-เอียง-ยาวมีอายุ","ปกติ",IF(E23="สายตาเอียง","ปกติ",IF(E23="สายตาเอียง-ยาวมีอายุ","ปกติ",IF(E23="สายตายาวมีอายุ","ปกติ",IF(E23="สายตายาว-ยาวมีอายุ","ปกติ",IF(E23="สายตายาว-เอียง-ยาวมีอายุ","ปกติ",IF(E23="-","-",IF(E23="สายตายาวมองไกล","ปกติ",IF(E23="พบจักษุแพทย์","ปกติ")))))))))))))))</f>
        <v>ปกติ</v>
      </c>
      <c r="R23" s="35" t="str">
        <f>IF(E23="สายตายาวมองไกล","แนะนำใช้แว่นสายตา",IF(E23="สายตายาว-เอียง","แนะนำใช้แว่นสายตา",IF(E23="พบจักษุแพทย์","ควรพบจักษุแพทย์",IF(E23="ไม่เข้ารับการตรวจ"," ",IF(E23="สายตาปกติ","ควรตรวจสายตาปีละครั้ง",IF(E23="สายตาสั้น","แนะนำใช้แว่นสายตา",IF(E23="สายตาสั้น-เอียง","แนะนำใช้แว่นสายตา",IF(E23="สายตาเอียง","แนะนำใช้แว่นสายตา",IF(E23="สายตายาวมีอายุ","แนะนำใช้แว่นสายตา",IF(E23="สายตายาว-ยาวมีอายุ","แนะนำใช้แว่นสายตา",IF(E23="สายตาสั้น-ยาวมีอายุ","แนะนำใช้แว่นสายตา",IF(E23="สายตาเอียง-ยาวมีอายุ","แนะนำใช้แว่นสายตา",IF(E23="สายตาสั้น-เอียง-ยาวมีอายุ","แนะนำใช้แว่นสายตา",IF(E23="สายตายาว-เอียง-ยาวมีอายุ","แนะนำใช้แว่นสายตา",IF(E23="สายตาสั้น-ยาว-เอียง-ยาวมีอายุ","แนะนำใช้แว่นสายตา",IF(E23="-",""))))))))))))))))</f>
        <v>ควรตรวจสายตาปีละครั้ง</v>
      </c>
      <c r="S23" s="56" t="s">
        <v>8</v>
      </c>
    </row>
    <row r="24" spans="1:19" ht="24">
      <c r="A24" s="40">
        <v>17</v>
      </c>
      <c r="B24" s="40" t="s">
        <v>307</v>
      </c>
      <c r="C24" s="50" t="s">
        <v>50</v>
      </c>
      <c r="D24" s="51" t="s">
        <v>308</v>
      </c>
      <c r="E24" s="41" t="s">
        <v>280</v>
      </c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35" t="s">
        <v>277</v>
      </c>
      <c r="Q24" s="35" t="str">
        <f t="shared" ref="Q24:Q25" si="9">IF(E24="สายตายาว-เอียง","ปกติ",IF(E24="ไม่เข้ารับการตรวจ","-",IF(E24="สายตาปกติ","ปกติ",IF(E24="สายตาสั้น","ปกติ",IF(E24="สายตาสั้น-เอียง","ปกติ",IF(E24="สายตาสั้น-ยาวมีอายุ","ปกติ",IF(E24="สายตาสั้น-เอียง-ยาวมีอายุ","ปกติ",IF(E24="สายตาเอียง","ปกติ",IF(E24="สายตาเอียง-ยาวมีอายุ","ปกติ",IF(E24="สายตายาวมีอายุ","ปกติ",IF(E24="สายตายาว-ยาวมีอายุ","ปกติ",IF(E24="สายตายาว-เอียง-ยาวมีอายุ","ปกติ",IF(E24="-","-",IF(E24="สายตายาวมองไกล","ปกติ",IF(E24="พบจักษุแพทย์","ปกติ")))))))))))))))</f>
        <v>ปกติ</v>
      </c>
      <c r="R24" s="35" t="str">
        <f t="shared" ref="R24:R25" si="10">IF(E24="สายตายาวมองไกล","แนะนำใช้แว่นสายตา",IF(E24="สายตายาว-เอียง","แนะนำใช้แว่นสายตา",IF(E24="พบจักษุแพทย์","ควรพบจักษุแพทย์",IF(E24="ไม่เข้ารับการตรวจ"," ",IF(E24="สายตาปกติ","ควรตรวจสายตาปีละครั้ง",IF(E24="สายตาสั้น","แนะนำใช้แว่นสายตา",IF(E24="สายตาสั้น-เอียง","แนะนำใช้แว่นสายตา",IF(E24="สายตาเอียง","แนะนำใช้แว่นสายตา",IF(E24="สายตายาวมีอายุ","แนะนำใช้แว่นสายตา",IF(E24="สายตายาว-ยาวมีอายุ","แนะนำใช้แว่นสายตา",IF(E24="สายตาสั้น-ยาวมีอายุ","แนะนำใช้แว่นสายตา",IF(E24="สายตาเอียง-ยาวมีอายุ","แนะนำใช้แว่นสายตา",IF(E24="สายตาสั้น-เอียง-ยาวมีอายุ","แนะนำใช้แว่นสายตา",IF(E24="สายตายาว-เอียง-ยาวมีอายุ","แนะนำใช้แว่นสายตา",IF(E24="สายตาสั้น-ยาว-เอียง-ยาวมีอายุ","แนะนำใช้แว่นสายตา",IF(E24="-",""))))))))))))))))</f>
        <v>ควรตรวจสายตาปีละครั้ง</v>
      </c>
      <c r="S24" s="56" t="s">
        <v>8</v>
      </c>
    </row>
    <row r="25" spans="1:19" ht="24">
      <c r="A25" s="40">
        <v>18</v>
      </c>
      <c r="B25" s="40" t="s">
        <v>309</v>
      </c>
      <c r="C25" s="50" t="s">
        <v>57</v>
      </c>
      <c r="D25" s="51" t="s">
        <v>310</v>
      </c>
      <c r="E25" s="41" t="s">
        <v>278</v>
      </c>
      <c r="F25" s="42" t="s">
        <v>279</v>
      </c>
      <c r="G25" s="42" t="s">
        <v>311</v>
      </c>
      <c r="H25" s="42"/>
      <c r="I25" s="42"/>
      <c r="J25" s="42"/>
      <c r="K25" s="42"/>
      <c r="L25" s="42"/>
      <c r="M25" s="42"/>
      <c r="N25" s="42"/>
      <c r="O25" s="42"/>
      <c r="P25" s="35" t="str">
        <f t="shared" ref="P25" si="11">IF(E25="สายตายาว-เอียง","ปกติ",IF(E25="ไม่เข้ารับการตรวจ","-",IF(E25="สายตาปกติ","ปกติ",IF(E25="สายตาสั้น","ปกติ",IF(E25="สายตาสั้น-เอียง","ปกติ",IF(E25="สายตาสั้น-ยาวมีอายุ","ปกติ",IF(E25="สายตาสั้น-เอียง-ยาวมีอายุ","ปกติ",IF(E25="สายตาเอียง","ปกติ",IF(E25="สายตาเอียง-ยาวมีอายุ","ปกติ",IF(E25="สายตายาวมีอายุ","ปกติ",IF(E25="สายตายาว-ยาวมีอายุ","ปกติ",IF(E25="สายตายาว-เอียง-ยาวมีอายุ","ปกติ",IF(E25="-","-",IF(E25="สายตายาวมองไกล","ปกติ",IF(E25="พบจักษุแพทย์","ปกติ")))))))))))))))</f>
        <v>ปกติ</v>
      </c>
      <c r="Q25" s="35" t="str">
        <f t="shared" si="9"/>
        <v>ปกติ</v>
      </c>
      <c r="R25" s="35" t="str">
        <f t="shared" si="10"/>
        <v>แนะนำใช้แว่นสายตา</v>
      </c>
      <c r="S25" s="56" t="s">
        <v>8</v>
      </c>
    </row>
    <row r="26" spans="1:19" ht="24">
      <c r="A26" s="59">
        <v>19</v>
      </c>
      <c r="B26" s="40" t="s">
        <v>212</v>
      </c>
      <c r="C26" s="50" t="s">
        <v>50</v>
      </c>
      <c r="D26" s="51" t="s">
        <v>213</v>
      </c>
      <c r="E26" s="41" t="s">
        <v>280</v>
      </c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35" t="str">
        <f>IF(E26="สายตายาว-เอียง","ปกติ",IF(E26="ไม่เข้ารับการตรวจ","-",IF(E26="สายตาปกติ","ปกติ",IF(E26="สายตาสั้น","ปกติ",IF(E26="สายตาสั้น-เอียง","ปกติ",IF(E26="สายตาสั้น-ยาวมีอายุ","ปกติ",IF(E26="สายตาสั้น-เอียง-ยาวมีอายุ","ปกติ",IF(E26="สายตาเอียง","ปกติ",IF(E26="สายตาเอียง-ยาวมีอายุ","ปกติ",IF(E26="สายตายาวมีอายุ","ปกติ",IF(E26="สายตายาว-ยาวมีอายุ","ปกติ",IF(E26="สายตายาว-เอียง-ยาวมีอายุ","ปกติ",IF(E26="-","-",IF(E26="สายตายาวมองไกล","ปกติ",IF(E26="พบจักษุแพทย์","ปกติ")))))))))))))))</f>
        <v>ปกติ</v>
      </c>
      <c r="Q26" s="35" t="str">
        <f>IF(E26="สายตายาว-เอียง","ปกติ",IF(E26="ไม่เข้ารับการตรวจ","-",IF(E26="สายตาปกติ","ปกติ",IF(E26="สายตาสั้น","ปกติ",IF(E26="สายตาสั้น-เอียง","ปกติ",IF(E26="สายตาสั้น-ยาวมีอายุ","ปกติ",IF(E26="สายตาสั้น-เอียง-ยาวมีอายุ","ปกติ",IF(E26="สายตาเอียง","ปกติ",IF(E26="สายตาเอียง-ยาวมีอายุ","ปกติ",IF(E26="สายตายาวมีอายุ","ปกติ",IF(E26="สายตายาว-ยาวมีอายุ","ปกติ",IF(E26="สายตายาว-เอียง-ยาวมีอายุ","ปกติ",IF(E26="-","-",IF(E26="สายตายาวมองไกล","ปกติ",IF(E26="พบจักษุแพทย์","ปกติ")))))))))))))))</f>
        <v>ปกติ</v>
      </c>
      <c r="R26" s="35" t="str">
        <f>IF(E26="สายตายาวมองไกล","แนะนำใช้แว่นสายตา",IF(E26="สายตายาว-เอียง","แนะนำใช้แว่นสายตา",IF(E26="พบจักษุแพทย์","ควรพบจักษุแพทย์",IF(E26="ไม่เข้ารับการตรวจ"," ",IF(E26="สายตาปกติ","ควรตรวจสายตาปีละครั้ง",IF(E26="สายตาสั้น","แนะนำใช้แว่นสายตา",IF(E26="สายตาสั้น-เอียง","แนะนำใช้แว่นสายตา",IF(E26="สายตาเอียง","แนะนำใช้แว่นสายตา",IF(E26="สายตายาวมีอายุ","แนะนำใช้แว่นสายตา",IF(E26="สายตายาว-ยาวมีอายุ","แนะนำใช้แว่นสายตา",IF(E26="สายตาสั้น-ยาวมีอายุ","แนะนำใช้แว่นสายตา",IF(E26="สายตาเอียง-ยาวมีอายุ","แนะนำใช้แว่นสายตา",IF(E26="สายตาสั้น-เอียง-ยาวมีอายุ","แนะนำใช้แว่นสายตา",IF(E26="สายตายาว-เอียง-ยาวมีอายุ","แนะนำใช้แว่นสายตา",IF(E26="สายตาสั้น-ยาว-เอียง-ยาวมีอายุ","แนะนำใช้แว่นสายตา",IF(E26="-",""))))))))))))))))</f>
        <v>ควรตรวจสายตาปีละครั้ง</v>
      </c>
      <c r="S26" s="56" t="s">
        <v>8</v>
      </c>
    </row>
    <row r="27" spans="1:19" ht="24">
      <c r="A27" s="59">
        <v>20</v>
      </c>
      <c r="B27" s="40" t="s">
        <v>214</v>
      </c>
      <c r="C27" s="50" t="s">
        <v>50</v>
      </c>
      <c r="D27" s="51" t="s">
        <v>215</v>
      </c>
      <c r="E27" s="41" t="s">
        <v>280</v>
      </c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35" t="str">
        <f>IF(E27="สายตายาว-เอียง","ปกติ",IF(E27="ไม่เข้ารับการตรวจ","-",IF(E27="สายตาปกติ","ปกติ",IF(E27="สายตาสั้น","ปกติ",IF(E27="สายตาสั้น-เอียง","ปกติ",IF(E27="สายตาสั้น-ยาวมีอายุ","ปกติ",IF(E27="สายตาสั้น-เอียง-ยาวมีอายุ","ปกติ",IF(E27="สายตาเอียง","ปกติ",IF(E27="สายตาเอียง-ยาวมีอายุ","ปกติ",IF(E27="สายตายาวมีอายุ","ปกติ",IF(E27="สายตายาว-ยาวมีอายุ","ปกติ",IF(E27="สายตายาว-เอียง-ยาวมีอายุ","ปกติ",IF(E27="-","-",IF(E27="สายตายาวมองไกล","ปกติ",IF(E27="พบจักษุแพทย์","ปกติ")))))))))))))))</f>
        <v>ปกติ</v>
      </c>
      <c r="Q27" s="35" t="str">
        <f>IF(E27="สายตายาว-เอียง","ปกติ",IF(E27="ไม่เข้ารับการตรวจ","-",IF(E27="สายตาปกติ","ปกติ",IF(E27="สายตาสั้น","ปกติ",IF(E27="สายตาสั้น-เอียง","ปกติ",IF(E27="สายตาสั้น-ยาวมีอายุ","ปกติ",IF(E27="สายตาสั้น-เอียง-ยาวมีอายุ","ปกติ",IF(E27="สายตาเอียง","ปกติ",IF(E27="สายตาเอียง-ยาวมีอายุ","ปกติ",IF(E27="สายตายาวมีอายุ","ปกติ",IF(E27="สายตายาว-ยาวมีอายุ","ปกติ",IF(E27="สายตายาว-เอียง-ยาวมีอายุ","ปกติ",IF(E27="-","-",IF(E27="สายตายาวมองไกล","ปกติ",IF(E27="พบจักษุแพทย์","ปกติ")))))))))))))))</f>
        <v>ปกติ</v>
      </c>
      <c r="R27" s="35" t="str">
        <f>IF(E27="สายตายาวมองไกล","แนะนำใช้แว่นสายตา",IF(E27="สายตายาว-เอียง","แนะนำใช้แว่นสายตา",IF(E27="พบจักษุแพทย์","ควรพบจักษุแพทย์",IF(E27="ไม่เข้ารับการตรวจ"," ",IF(E27="สายตาปกติ","ควรตรวจสายตาปีละครั้ง",IF(E27="สายตาสั้น","แนะนำใช้แว่นสายตา",IF(E27="สายตาสั้น-เอียง","แนะนำใช้แว่นสายตา",IF(E27="สายตาเอียง","แนะนำใช้แว่นสายตา",IF(E27="สายตายาวมีอายุ","แนะนำใช้แว่นสายตา",IF(E27="สายตายาว-ยาวมีอายุ","แนะนำใช้แว่นสายตา",IF(E27="สายตาสั้น-ยาวมีอายุ","แนะนำใช้แว่นสายตา",IF(E27="สายตาเอียง-ยาวมีอายุ","แนะนำใช้แว่นสายตา",IF(E27="สายตาสั้น-เอียง-ยาวมีอายุ","แนะนำใช้แว่นสายตา",IF(E27="สายตายาว-เอียง-ยาวมีอายุ","แนะนำใช้แว่นสายตา",IF(E27="สายตาสั้น-ยาว-เอียง-ยาวมีอายุ","แนะนำใช้แว่นสายตา",IF(E27="-",""))))))))))))))))</f>
        <v>ควรตรวจสายตาปีละครั้ง</v>
      </c>
      <c r="S27" s="56" t="s">
        <v>8</v>
      </c>
    </row>
  </sheetData>
  <mergeCells count="17">
    <mergeCell ref="S5:S7"/>
    <mergeCell ref="F6:G6"/>
    <mergeCell ref="H6:I6"/>
    <mergeCell ref="J6:K6"/>
    <mergeCell ref="L6:M6"/>
    <mergeCell ref="N6:O6"/>
    <mergeCell ref="A1:R1"/>
    <mergeCell ref="A2:R2"/>
    <mergeCell ref="A3:R3"/>
    <mergeCell ref="A5:A7"/>
    <mergeCell ref="B5:B7"/>
    <mergeCell ref="C5:D7"/>
    <mergeCell ref="E5:E7"/>
    <mergeCell ref="F5:O5"/>
    <mergeCell ref="P5:P7"/>
    <mergeCell ref="Q5:Q7"/>
    <mergeCell ref="R5:R7"/>
  </mergeCells>
  <conditionalFormatting sqref="P1:Q4 P8:Q12 P16:Q17 P23:Q23 P26:Q27">
    <cfRule type="cellIs" dxfId="59" priority="38" operator="equal">
      <formula>"ผิดปกติ"</formula>
    </cfRule>
  </conditionalFormatting>
  <conditionalFormatting sqref="E1:E12 E16:E17 E23 E26:E27">
    <cfRule type="cellIs" dxfId="58" priority="37" operator="equal">
      <formula>"ไม่เข้ารับการตรวจ"</formula>
    </cfRule>
  </conditionalFormatting>
  <conditionalFormatting sqref="P1:Q12 P16:Q17 P23:Q23 P26:Q27">
    <cfRule type="cellIs" dxfId="57" priority="36" operator="equal">
      <formula>"-"</formula>
    </cfRule>
  </conditionalFormatting>
  <conditionalFormatting sqref="P8:R12 P23:R23 P16:R17 P26:R27">
    <cfRule type="cellIs" dxfId="56" priority="35" stopIfTrue="1" operator="equal">
      <formula>"ควรสวมแว่นสายตา"</formula>
    </cfRule>
  </conditionalFormatting>
  <conditionalFormatting sqref="P8:Q12 P23:Q23 P16:Q17 P26:Q27">
    <cfRule type="cellIs" dxfId="55" priority="33" stopIfTrue="1" operator="equal">
      <formula>"ผิดปกติ"</formula>
    </cfRule>
  </conditionalFormatting>
  <conditionalFormatting sqref="P20:R21">
    <cfRule type="cellIs" dxfId="54" priority="25" stopIfTrue="1" operator="equal">
      <formula>"ควรสวมแว่นสายตา"</formula>
    </cfRule>
  </conditionalFormatting>
  <conditionalFormatting sqref="P20:Q21">
    <cfRule type="cellIs" dxfId="53" priority="24" operator="equal">
      <formula>"ผิดปกติ"</formula>
    </cfRule>
  </conditionalFormatting>
  <conditionalFormatting sqref="P20:Q21">
    <cfRule type="cellIs" dxfId="52" priority="23" stopIfTrue="1" operator="equal">
      <formula>"ผิดปกติ"</formula>
    </cfRule>
  </conditionalFormatting>
  <conditionalFormatting sqref="E20:E21">
    <cfRule type="cellIs" dxfId="51" priority="22" operator="equal">
      <formula>"ไม่เข้ารับการตรวจ"</formula>
    </cfRule>
  </conditionalFormatting>
  <conditionalFormatting sqref="P20:Q21">
    <cfRule type="cellIs" dxfId="50" priority="21" operator="equal">
      <formula>"-"</formula>
    </cfRule>
  </conditionalFormatting>
  <conditionalFormatting sqref="P22:R22">
    <cfRule type="cellIs" dxfId="49" priority="20" stopIfTrue="1" operator="equal">
      <formula>"ควรสวมแว่นสายตา"</formula>
    </cfRule>
  </conditionalFormatting>
  <conditionalFormatting sqref="P22:Q22">
    <cfRule type="cellIs" dxfId="48" priority="19" operator="equal">
      <formula>"ผิดปกติ"</formula>
    </cfRule>
  </conditionalFormatting>
  <conditionalFormatting sqref="P22:Q22">
    <cfRule type="cellIs" dxfId="47" priority="18" stopIfTrue="1" operator="equal">
      <formula>"ผิดปกติ"</formula>
    </cfRule>
  </conditionalFormatting>
  <conditionalFormatting sqref="E22">
    <cfRule type="cellIs" dxfId="46" priority="17" operator="equal">
      <formula>"ไม่เข้ารับการตรวจ"</formula>
    </cfRule>
  </conditionalFormatting>
  <conditionalFormatting sqref="P22:Q22">
    <cfRule type="cellIs" dxfId="45" priority="16" operator="equal">
      <formula>"-"</formula>
    </cfRule>
  </conditionalFormatting>
  <conditionalFormatting sqref="P24:R25">
    <cfRule type="cellIs" dxfId="44" priority="15" stopIfTrue="1" operator="equal">
      <formula>"ควรสวมแว่นสายตา"</formula>
    </cfRule>
  </conditionalFormatting>
  <conditionalFormatting sqref="P24:Q25">
    <cfRule type="cellIs" dxfId="43" priority="14" operator="equal">
      <formula>"ผิดปกติ"</formula>
    </cfRule>
  </conditionalFormatting>
  <conditionalFormatting sqref="P24:Q25">
    <cfRule type="cellIs" dxfId="42" priority="13" stopIfTrue="1" operator="equal">
      <formula>"ผิดปกติ"</formula>
    </cfRule>
  </conditionalFormatting>
  <conditionalFormatting sqref="E24:E25">
    <cfRule type="cellIs" dxfId="41" priority="12" operator="equal">
      <formula>"ไม่เข้ารับการตรวจ"</formula>
    </cfRule>
  </conditionalFormatting>
  <conditionalFormatting sqref="P24:Q25">
    <cfRule type="cellIs" dxfId="40" priority="11" operator="equal">
      <formula>"-"</formula>
    </cfRule>
  </conditionalFormatting>
  <conditionalFormatting sqref="P18:R19">
    <cfRule type="cellIs" dxfId="39" priority="10" stopIfTrue="1" operator="equal">
      <formula>"ควรสวมแว่นสายตา"</formula>
    </cfRule>
  </conditionalFormatting>
  <conditionalFormatting sqref="P18:Q19">
    <cfRule type="cellIs" dxfId="38" priority="9" operator="equal">
      <formula>"ผิดปกติ"</formula>
    </cfRule>
  </conditionalFormatting>
  <conditionalFormatting sqref="P18:Q19">
    <cfRule type="cellIs" dxfId="37" priority="8" stopIfTrue="1" operator="equal">
      <formula>"ผิดปกติ"</formula>
    </cfRule>
  </conditionalFormatting>
  <conditionalFormatting sqref="E18:E19">
    <cfRule type="cellIs" dxfId="36" priority="7" operator="equal">
      <formula>"ไม่เข้ารับการตรวจ"</formula>
    </cfRule>
  </conditionalFormatting>
  <conditionalFormatting sqref="P18:Q19">
    <cfRule type="cellIs" dxfId="35" priority="6" operator="equal">
      <formula>"-"</formula>
    </cfRule>
  </conditionalFormatting>
  <conditionalFormatting sqref="P13:R15">
    <cfRule type="cellIs" dxfId="34" priority="5" stopIfTrue="1" operator="equal">
      <formula>"ควรสวมแว่นสายตา"</formula>
    </cfRule>
  </conditionalFormatting>
  <conditionalFormatting sqref="P13:Q15">
    <cfRule type="cellIs" dxfId="33" priority="4" operator="equal">
      <formula>"ผิดปกติ"</formula>
    </cfRule>
  </conditionalFormatting>
  <conditionalFormatting sqref="P13:Q15">
    <cfRule type="cellIs" dxfId="32" priority="3" stopIfTrue="1" operator="equal">
      <formula>"ผิดปกติ"</formula>
    </cfRule>
  </conditionalFormatting>
  <conditionalFormatting sqref="E13:E15">
    <cfRule type="cellIs" dxfId="31" priority="2" operator="equal">
      <formula>"ไม่เข้ารับการตรวจ"</formula>
    </cfRule>
  </conditionalFormatting>
  <conditionalFormatting sqref="P13:Q15">
    <cfRule type="cellIs" dxfId="30" priority="1" operator="equal">
      <formula>"-"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abSelected="1" topLeftCell="A4" workbookViewId="0">
      <selection activeCell="L23" sqref="L23"/>
    </sheetView>
  </sheetViews>
  <sheetFormatPr defaultRowHeight="12.75"/>
  <cols>
    <col min="1" max="1" width="6" customWidth="1"/>
    <col min="3" max="3" width="4.85546875" customWidth="1"/>
    <col min="4" max="4" width="20.5703125" customWidth="1"/>
    <col min="5" max="5" width="13" customWidth="1"/>
    <col min="6" max="7" width="6.7109375" customWidth="1"/>
    <col min="8" max="8" width="6.5703125" customWidth="1"/>
    <col min="9" max="9" width="5.7109375" customWidth="1"/>
    <col min="10" max="10" width="5.85546875" customWidth="1"/>
    <col min="11" max="11" width="7.140625" customWidth="1"/>
    <col min="12" max="12" width="6.5703125" customWidth="1"/>
    <col min="13" max="13" width="7" customWidth="1"/>
    <col min="14" max="14" width="6.140625" customWidth="1"/>
    <col min="15" max="15" width="7.140625" customWidth="1"/>
    <col min="16" max="17" width="7" customWidth="1"/>
    <col min="18" max="18" width="22.28515625" customWidth="1"/>
  </cols>
  <sheetData>
    <row r="1" spans="1:21" ht="34.5">
      <c r="A1" s="71" t="s">
        <v>46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36"/>
    </row>
    <row r="2" spans="1:21" ht="34.5">
      <c r="A2" s="72" t="s">
        <v>248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37"/>
    </row>
    <row r="3" spans="1:21" ht="34.5">
      <c r="A3" s="71" t="s">
        <v>249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37"/>
    </row>
    <row r="4" spans="1:21" ht="23.25">
      <c r="A4" s="49">
        <v>1</v>
      </c>
      <c r="B4" s="49">
        <v>2</v>
      </c>
      <c r="C4" s="49">
        <v>3</v>
      </c>
      <c r="D4" s="49">
        <v>4</v>
      </c>
      <c r="E4" s="49">
        <v>5</v>
      </c>
      <c r="F4" s="49">
        <v>6</v>
      </c>
      <c r="G4" s="49">
        <v>7</v>
      </c>
      <c r="H4" s="49">
        <v>8</v>
      </c>
      <c r="I4" s="49">
        <v>9</v>
      </c>
      <c r="J4" s="49">
        <v>10</v>
      </c>
      <c r="K4" s="49">
        <v>11</v>
      </c>
      <c r="L4" s="49">
        <v>12</v>
      </c>
      <c r="M4" s="49">
        <v>13</v>
      </c>
      <c r="N4" s="49">
        <v>14</v>
      </c>
      <c r="O4" s="49">
        <v>15</v>
      </c>
      <c r="P4" s="49">
        <v>16</v>
      </c>
      <c r="Q4" s="49">
        <v>17</v>
      </c>
      <c r="R4" s="49">
        <v>18</v>
      </c>
      <c r="S4" s="49">
        <v>19</v>
      </c>
      <c r="T4" s="49">
        <v>20</v>
      </c>
      <c r="U4" s="49">
        <v>21</v>
      </c>
    </row>
    <row r="5" spans="1:21" ht="23.25">
      <c r="A5" s="61" t="s">
        <v>45</v>
      </c>
      <c r="B5" s="61" t="s">
        <v>27</v>
      </c>
      <c r="C5" s="67" t="s">
        <v>26</v>
      </c>
      <c r="D5" s="68"/>
      <c r="E5" s="61" t="s">
        <v>2</v>
      </c>
      <c r="F5" s="66" t="s">
        <v>0</v>
      </c>
      <c r="G5" s="66"/>
      <c r="H5" s="66"/>
      <c r="I5" s="66"/>
      <c r="J5" s="66"/>
      <c r="K5" s="66"/>
      <c r="L5" s="66"/>
      <c r="M5" s="66"/>
      <c r="N5" s="66"/>
      <c r="O5" s="66"/>
      <c r="P5" s="66" t="s">
        <v>29</v>
      </c>
      <c r="Q5" s="61" t="s">
        <v>1</v>
      </c>
      <c r="R5" s="61" t="s">
        <v>11</v>
      </c>
      <c r="S5" s="63" t="s">
        <v>299</v>
      </c>
    </row>
    <row r="6" spans="1:21" ht="23.25">
      <c r="A6" s="61"/>
      <c r="B6" s="61"/>
      <c r="C6" s="67"/>
      <c r="D6" s="68"/>
      <c r="E6" s="61"/>
      <c r="F6" s="66" t="s">
        <v>16</v>
      </c>
      <c r="G6" s="66"/>
      <c r="H6" s="66" t="s">
        <v>28</v>
      </c>
      <c r="I6" s="66"/>
      <c r="J6" s="66" t="s">
        <v>3</v>
      </c>
      <c r="K6" s="66"/>
      <c r="L6" s="66" t="s">
        <v>4</v>
      </c>
      <c r="M6" s="66"/>
      <c r="N6" s="66" t="s">
        <v>5</v>
      </c>
      <c r="O6" s="66"/>
      <c r="P6" s="66"/>
      <c r="Q6" s="61"/>
      <c r="R6" s="61"/>
      <c r="S6" s="64"/>
    </row>
    <row r="7" spans="1:21" ht="24">
      <c r="A7" s="61"/>
      <c r="B7" s="62"/>
      <c r="C7" s="69"/>
      <c r="D7" s="70"/>
      <c r="E7" s="61"/>
      <c r="F7" s="60" t="s">
        <v>6</v>
      </c>
      <c r="G7" s="60" t="s">
        <v>7</v>
      </c>
      <c r="H7" s="60" t="s">
        <v>6</v>
      </c>
      <c r="I7" s="60" t="s">
        <v>7</v>
      </c>
      <c r="J7" s="60" t="s">
        <v>6</v>
      </c>
      <c r="K7" s="60" t="s">
        <v>7</v>
      </c>
      <c r="L7" s="60" t="s">
        <v>6</v>
      </c>
      <c r="M7" s="60" t="s">
        <v>7</v>
      </c>
      <c r="N7" s="60" t="s">
        <v>6</v>
      </c>
      <c r="O7" s="60" t="s">
        <v>7</v>
      </c>
      <c r="P7" s="66"/>
      <c r="Q7" s="61"/>
      <c r="R7" s="61"/>
      <c r="S7" s="65"/>
      <c r="T7" s="39" t="s">
        <v>320</v>
      </c>
      <c r="U7" s="39" t="s">
        <v>321</v>
      </c>
    </row>
    <row r="8" spans="1:21" ht="29.25" customHeight="1">
      <c r="A8" s="59">
        <v>1</v>
      </c>
      <c r="B8" s="40" t="s">
        <v>110</v>
      </c>
      <c r="C8" s="50" t="s">
        <v>50</v>
      </c>
      <c r="D8" s="51" t="s">
        <v>111</v>
      </c>
      <c r="E8" s="41" t="s">
        <v>280</v>
      </c>
      <c r="F8" s="42"/>
      <c r="G8" s="42"/>
      <c r="H8" s="42"/>
      <c r="I8" s="42"/>
      <c r="J8" s="42"/>
      <c r="K8" s="42"/>
      <c r="L8" s="42"/>
      <c r="M8" s="42"/>
      <c r="N8" s="42"/>
      <c r="O8" s="42"/>
      <c r="P8" s="35" t="str">
        <f>IF(E8="สายตายาว-เอียง","ปกติ",IF(E8="ไม่เข้ารับการตรวจ","-",IF(E8="สายตาปกติ","ปกติ",IF(E8="สายตาสั้น","ปกติ",IF(E8="สายตาสั้น-เอียง","ปกติ",IF(E8="สายตาสั้น-ยาวมีอายุ","ปกติ",IF(E8="สายตาสั้น-เอียง-ยาวมีอายุ","ปกติ",IF(E8="สายตาเอียง","ปกติ",IF(E8="สายตาเอียง-ยาวมีอายุ","ปกติ",IF(E8="สายตายาวมีอายุ","ปกติ",IF(E8="สายตายาว-ยาวมีอายุ","ปกติ",IF(E8="สายตายาว-เอียง-ยาวมีอายุ","ปกติ",IF(E8="-","-",IF(E8="สายตายาวมองไกล","ปกติ",IF(E8="พบจักษุแพทย์","ปกติ")))))))))))))))</f>
        <v>ปกติ</v>
      </c>
      <c r="Q8" s="35" t="str">
        <f>IF(E8="สายตายาว-เอียง","ปกติ",IF(E8="ไม่เข้ารับการตรวจ","-",IF(E8="สายตาปกติ","ปกติ",IF(E8="สายตาสั้น","ปกติ",IF(E8="สายตาสั้น-เอียง","ปกติ",IF(E8="สายตาสั้น-ยาวมีอายุ","ปกติ",IF(E8="สายตาสั้น-เอียง-ยาวมีอายุ","ปกติ",IF(E8="สายตาเอียง","ปกติ",IF(E8="สายตาเอียง-ยาวมีอายุ","ปกติ",IF(E8="สายตายาวมีอายุ","ปกติ",IF(E8="สายตายาว-ยาวมีอายุ","ปกติ",IF(E8="สายตายาว-เอียง-ยาวมีอายุ","ปกติ",IF(E8="-","-",IF(E8="สายตายาวมองไกล","ปกติ",IF(E8="พบจักษุแพทย์","ปกติ")))))))))))))))</f>
        <v>ปกติ</v>
      </c>
      <c r="R8" s="35" t="str">
        <f>IF(E8="สายตายาวมองไกล","แนะนำใช้แว่นสายตา",IF(E8="สายตายาว-เอียง","แนะนำใช้แว่นสายตา",IF(E8="พบจักษุแพทย์","ควรพบจักษุแพทย์",IF(E8="ไม่เข้ารับการตรวจ"," ",IF(E8="สายตาปกติ","ควรตรวจสายตาปีละครั้ง",IF(E8="สายตาสั้น","แนะนำใช้แว่นสายตา",IF(E8="สายตาสั้น-เอียง","แนะนำใช้แว่นสายตา",IF(E8="สายตาเอียง","แนะนำใช้แว่นสายตา",IF(E8="สายตายาวมีอายุ","แนะนำใช้แว่นสายตา",IF(E8="สายตายาว-ยาวมีอายุ","แนะนำใช้แว่นสายตา",IF(E8="สายตาสั้น-ยาวมีอายุ","แนะนำใช้แว่นสายตา",IF(E8="สายตาเอียง-ยาวมีอายุ","แนะนำใช้แว่นสายตา",IF(E8="สายตาสั้น-เอียง-ยาวมีอายุ","แนะนำใช้แว่นสายตา",IF(E8="สายตายาว-เอียง-ยาวมีอายุ","แนะนำใช้แว่นสายตา",IF(E8="สายตาสั้น-ยาว-เอียง-ยาวมีอายุ","แนะนำใช้แว่นสายตา",IF(E8="-",""))))))))))))))))</f>
        <v>ควรตรวจสายตาปีละครั้ง</v>
      </c>
      <c r="S8" s="56" t="s">
        <v>8</v>
      </c>
    </row>
    <row r="9" spans="1:21" ht="18" customHeight="1">
      <c r="A9" s="59">
        <v>2</v>
      </c>
      <c r="B9" s="40" t="s">
        <v>126</v>
      </c>
      <c r="C9" s="50" t="s">
        <v>50</v>
      </c>
      <c r="D9" s="51" t="s">
        <v>127</v>
      </c>
      <c r="E9" s="41" t="s">
        <v>280</v>
      </c>
      <c r="F9" s="42"/>
      <c r="G9" s="42"/>
      <c r="H9" s="42"/>
      <c r="I9" s="42"/>
      <c r="J9" s="42"/>
      <c r="K9" s="42"/>
      <c r="L9" s="42"/>
      <c r="M9" s="42"/>
      <c r="N9" s="42"/>
      <c r="O9" s="42"/>
      <c r="P9" s="35" t="str">
        <f>IF(E9="สายตายาว-เอียง","ปกติ",IF(E9="ไม่เข้ารับการตรวจ","-",IF(E9="สายตาปกติ","ปกติ",IF(E9="สายตาสั้น","ปกติ",IF(E9="สายตาสั้น-เอียง","ปกติ",IF(E9="สายตาสั้น-ยาวมีอายุ","ปกติ",IF(E9="สายตาสั้น-เอียง-ยาวมีอายุ","ปกติ",IF(E9="สายตาเอียง","ปกติ",IF(E9="สายตาเอียง-ยาวมีอายุ","ปกติ",IF(E9="สายตายาวมีอายุ","ปกติ",IF(E9="สายตายาว-ยาวมีอายุ","ปกติ",IF(E9="สายตายาว-เอียง-ยาวมีอายุ","ปกติ",IF(E9="-","-",IF(E9="สายตายาวมองไกล","ปกติ",IF(E9="พบจักษุแพทย์","ปกติ")))))))))))))))</f>
        <v>ปกติ</v>
      </c>
      <c r="Q9" s="35" t="str">
        <f>IF(E9="สายตายาว-เอียง","ปกติ",IF(E9="ไม่เข้ารับการตรวจ","-",IF(E9="สายตาปกติ","ปกติ",IF(E9="สายตาสั้น","ปกติ",IF(E9="สายตาสั้น-เอียง","ปกติ",IF(E9="สายตาสั้น-ยาวมีอายุ","ปกติ",IF(E9="สายตาสั้น-เอียง-ยาวมีอายุ","ปกติ",IF(E9="สายตาเอียง","ปกติ",IF(E9="สายตาเอียง-ยาวมีอายุ","ปกติ",IF(E9="สายตายาวมีอายุ","ปกติ",IF(E9="สายตายาว-ยาวมีอายุ","ปกติ",IF(E9="สายตายาว-เอียง-ยาวมีอายุ","ปกติ",IF(E9="-","-",IF(E9="สายตายาวมองไกล","ปกติ",IF(E9="พบจักษุแพทย์","ปกติ")))))))))))))))</f>
        <v>ปกติ</v>
      </c>
      <c r="R9" s="35" t="str">
        <f>IF(E9="สายตายาวมองไกล","แนะนำใช้แว่นสายตา",IF(E9="สายตายาว-เอียง","แนะนำใช้แว่นสายตา",IF(E9="พบจักษุแพทย์","ควรพบจักษุแพทย์",IF(E9="ไม่เข้ารับการตรวจ"," ",IF(E9="สายตาปกติ","ควรตรวจสายตาปีละครั้ง",IF(E9="สายตาสั้น","แนะนำใช้แว่นสายตา",IF(E9="สายตาสั้น-เอียง","แนะนำใช้แว่นสายตา",IF(E9="สายตาเอียง","แนะนำใช้แว่นสายตา",IF(E9="สายตายาวมีอายุ","แนะนำใช้แว่นสายตา",IF(E9="สายตายาว-ยาวมีอายุ","แนะนำใช้แว่นสายตา",IF(E9="สายตาสั้น-ยาวมีอายุ","แนะนำใช้แว่นสายตา",IF(E9="สายตาเอียง-ยาวมีอายุ","แนะนำใช้แว่นสายตา",IF(E9="สายตาสั้น-เอียง-ยาวมีอายุ","แนะนำใช้แว่นสายตา",IF(E9="สายตายาว-เอียง-ยาวมีอายุ","แนะนำใช้แว่นสายตา",IF(E9="สายตาสั้น-ยาว-เอียง-ยาวมีอายุ","แนะนำใช้แว่นสายตา",IF(E9="-",""))))))))))))))))</f>
        <v>ควรตรวจสายตาปีละครั้ง</v>
      </c>
      <c r="S9" s="56" t="s">
        <v>8</v>
      </c>
    </row>
    <row r="10" spans="1:21" ht="24.75" customHeight="1">
      <c r="A10" s="59">
        <v>3</v>
      </c>
      <c r="B10" s="40" t="s">
        <v>128</v>
      </c>
      <c r="C10" s="50" t="s">
        <v>50</v>
      </c>
      <c r="D10" s="51" t="s">
        <v>129</v>
      </c>
      <c r="E10" s="41" t="s">
        <v>250</v>
      </c>
      <c r="F10" s="42"/>
      <c r="G10" s="42"/>
      <c r="H10" s="42"/>
      <c r="I10" s="42"/>
      <c r="J10" s="42"/>
      <c r="K10" s="42"/>
      <c r="L10" s="42"/>
      <c r="M10" s="42"/>
      <c r="N10" s="42" t="s">
        <v>268</v>
      </c>
      <c r="O10" s="42" t="s">
        <v>268</v>
      </c>
      <c r="P10" s="35" t="str">
        <f>IF(E10="สายตายาว-เอียง","ปกติ",IF(E10="ไม่เข้ารับการตรวจ","-",IF(E10="สายตาปกติ","ปกติ",IF(E10="สายตาสั้น","ปกติ",IF(E10="สายตาสั้น-เอียง","ปกติ",IF(E10="สายตาสั้น-ยาวมีอายุ","ปกติ",IF(E10="สายตาสั้น-เอียง-ยาวมีอายุ","ปกติ",IF(E10="สายตาเอียง","ปกติ",IF(E10="สายตาเอียง-ยาวมีอายุ","ปกติ",IF(E10="สายตายาวมีอายุ","ปกติ",IF(E10="สายตายาว-ยาวมีอายุ","ปกติ",IF(E10="สายตายาว-เอียง-ยาวมีอายุ","ปกติ",IF(E10="-","-",IF(E10="สายตายาวมองไกล","ปกติ",IF(E10="พบจักษุแพทย์","ปกติ")))))))))))))))</f>
        <v>ปกติ</v>
      </c>
      <c r="Q10" s="35" t="str">
        <f>IF(E10="สายตายาว-เอียง","ปกติ",IF(E10="ไม่เข้ารับการตรวจ","-",IF(E10="สายตาปกติ","ปกติ",IF(E10="สายตาสั้น","ปกติ",IF(E10="สายตาสั้น-เอียง","ปกติ",IF(E10="สายตาสั้น-ยาวมีอายุ","ปกติ",IF(E10="สายตาสั้น-เอียง-ยาวมีอายุ","ปกติ",IF(E10="สายตาเอียง","ปกติ",IF(E10="สายตาเอียง-ยาวมีอายุ","ปกติ",IF(E10="สายตายาวมีอายุ","ปกติ",IF(E10="สายตายาว-ยาวมีอายุ","ปกติ",IF(E10="สายตายาว-เอียง-ยาวมีอายุ","ปกติ",IF(E10="-","-",IF(E10="สายตายาวมองไกล","ปกติ",IF(E10="พบจักษุแพทย์","ปกติ")))))))))))))))</f>
        <v>ปกติ</v>
      </c>
      <c r="R10" s="35" t="str">
        <f>IF(E10="สายตายาวมองไกล","แนะนำใช้แว่นสายตา",IF(E10="สายตายาว-เอียง","แนะนำใช้แว่นสายตา",IF(E10="พบจักษุแพทย์","ควรพบจักษุแพทย์",IF(E10="ไม่เข้ารับการตรวจ"," ",IF(E10="สายตาปกติ","ควรตรวจสายตาปีละครั้ง",IF(E10="สายตาสั้น","แนะนำใช้แว่นสายตา",IF(E10="สายตาสั้น-เอียง","แนะนำใช้แว่นสายตา",IF(E10="สายตาเอียง","แนะนำใช้แว่นสายตา",IF(E10="สายตายาวมีอายุ","แนะนำใช้แว่นสายตา",IF(E10="สายตายาว-ยาวมีอายุ","แนะนำใช้แว่นสายตา",IF(E10="สายตาสั้น-ยาวมีอายุ","แนะนำใช้แว่นสายตา",IF(E10="สายตาเอียง-ยาวมีอายุ","แนะนำใช้แว่นสายตา",IF(E10="สายตาสั้น-เอียง-ยาวมีอายุ","แนะนำใช้แว่นสายตา",IF(E10="สายตายาว-เอียง-ยาวมีอายุ","แนะนำใช้แว่นสายตา",IF(E10="สายตาสั้น-ยาว-เอียง-ยาวมีอายุ","แนะนำใช้แว่นสายตา",IF(E10="-",""))))))))))))))))</f>
        <v>แนะนำใช้แว่นสายตา</v>
      </c>
      <c r="S10" s="56" t="s">
        <v>8</v>
      </c>
    </row>
    <row r="11" spans="1:21" ht="24.75" customHeight="1">
      <c r="A11" s="59">
        <v>4</v>
      </c>
      <c r="B11" s="40" t="s">
        <v>140</v>
      </c>
      <c r="C11" s="50" t="s">
        <v>50</v>
      </c>
      <c r="D11" s="51" t="s">
        <v>141</v>
      </c>
      <c r="E11" s="41" t="s">
        <v>278</v>
      </c>
      <c r="F11" s="42" t="s">
        <v>270</v>
      </c>
      <c r="G11" s="42" t="s">
        <v>270</v>
      </c>
      <c r="H11" s="42"/>
      <c r="I11" s="42"/>
      <c r="J11" s="42"/>
      <c r="K11" s="42"/>
      <c r="L11" s="42"/>
      <c r="M11" s="42"/>
      <c r="N11" s="42"/>
      <c r="O11" s="42"/>
      <c r="P11" s="35" t="s">
        <v>277</v>
      </c>
      <c r="Q11" s="35" t="str">
        <f>IF(E11="สายตายาว-เอียง","ปกติ",IF(E11="ไม่เข้ารับการตรวจ","-",IF(E11="สายตาปกติ","ปกติ",IF(E11="สายตาสั้น","ปกติ",IF(E11="สายตาสั้น-เอียง","ปกติ",IF(E11="สายตาสั้น-ยาวมีอายุ","ปกติ",IF(E11="สายตาสั้น-เอียง-ยาวมีอายุ","ปกติ",IF(E11="สายตาเอียง","ปกติ",IF(E11="สายตาเอียง-ยาวมีอายุ","ปกติ",IF(E11="สายตายาวมีอายุ","ปกติ",IF(E11="สายตายาว-ยาวมีอายุ","ปกติ",IF(E11="สายตายาว-เอียง-ยาวมีอายุ","ปกติ",IF(E11="-","-",IF(E11="สายตายาวมองไกล","ปกติ",IF(E11="พบจักษุแพทย์","ปกติ")))))))))))))))</f>
        <v>ปกติ</v>
      </c>
      <c r="R11" s="35" t="str">
        <f>IF(E11="สายตายาวมองไกล","แนะนำใช้แว่นสายตา",IF(E11="สายตายาว-เอียง","แนะนำใช้แว่นสายตา",IF(E11="พบจักษุแพทย์","ควรพบจักษุแพทย์",IF(E11="ไม่เข้ารับการตรวจ"," ",IF(E11="สายตาปกติ","ควรตรวจสายตาปีละครั้ง",IF(E11="สายตาสั้น","แนะนำใช้แว่นสายตา",IF(E11="สายตาสั้น-เอียง","แนะนำใช้แว่นสายตา",IF(E11="สายตาเอียง","แนะนำใช้แว่นสายตา",IF(E11="สายตายาวมีอายุ","แนะนำใช้แว่นสายตา",IF(E11="สายตายาว-ยาวมีอายุ","แนะนำใช้แว่นสายตา",IF(E11="สายตาสั้น-ยาวมีอายุ","แนะนำใช้แว่นสายตา",IF(E11="สายตาเอียง-ยาวมีอายุ","แนะนำใช้แว่นสายตา",IF(E11="สายตาสั้น-เอียง-ยาวมีอายุ","แนะนำใช้แว่นสายตา",IF(E11="สายตายาว-เอียง-ยาวมีอายุ","แนะนำใช้แว่นสายตา",IF(E11="สายตาสั้น-ยาว-เอียง-ยาวมีอายุ","แนะนำใช้แว่นสายตา",IF(E11="-",""))))))))))))))))</f>
        <v>แนะนำใช้แว่นสายตา</v>
      </c>
      <c r="S11" s="56" t="s">
        <v>8</v>
      </c>
      <c r="T11" t="str">
        <f t="shared" ref="T11:T25" si="0">CONCATENATE(F11,"/",H11)</f>
        <v>-50/</v>
      </c>
      <c r="U11" t="str">
        <f t="shared" ref="U11:U25" si="1">CONCATENATE(G11,"/",I11)</f>
        <v>-50/</v>
      </c>
    </row>
    <row r="12" spans="1:21" ht="24">
      <c r="A12" s="59">
        <v>5</v>
      </c>
      <c r="B12" s="40" t="s">
        <v>142</v>
      </c>
      <c r="C12" s="50" t="s">
        <v>50</v>
      </c>
      <c r="D12" s="51" t="s">
        <v>143</v>
      </c>
      <c r="E12" s="41" t="s">
        <v>280</v>
      </c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35" t="str">
        <f>IF(E12="สายตายาว-เอียง","ปกติ",IF(E12="ไม่เข้ารับการตรวจ","-",IF(E12="สายตาปกติ","ปกติ",IF(E12="สายตาสั้น","ปกติ",IF(E12="สายตาสั้น-เอียง","ปกติ",IF(E12="สายตาสั้น-ยาวมีอายุ","ปกติ",IF(E12="สายตาสั้น-เอียง-ยาวมีอายุ","ปกติ",IF(E12="สายตาเอียง","ปกติ",IF(E12="สายตาเอียง-ยาวมีอายุ","ปกติ",IF(E12="สายตายาวมีอายุ","ปกติ",IF(E12="สายตายาว-ยาวมีอายุ","ปกติ",IF(E12="สายตายาว-เอียง-ยาวมีอายุ","ปกติ",IF(E12="-","-",IF(E12="สายตายาวมองไกล","ปกติ",IF(E12="พบจักษุแพทย์","ปกติ")))))))))))))))</f>
        <v>ปกติ</v>
      </c>
      <c r="Q12" s="35" t="str">
        <f>IF(E12="สายตายาว-เอียง","ปกติ",IF(E12="ไม่เข้ารับการตรวจ","-",IF(E12="สายตาปกติ","ปกติ",IF(E12="สายตาสั้น","ปกติ",IF(E12="สายตาสั้น-เอียง","ปกติ",IF(E12="สายตาสั้น-ยาวมีอายุ","ปกติ",IF(E12="สายตาสั้น-เอียง-ยาวมีอายุ","ปกติ",IF(E12="สายตาเอียง","ปกติ",IF(E12="สายตาเอียง-ยาวมีอายุ","ปกติ",IF(E12="สายตายาวมีอายุ","ปกติ",IF(E12="สายตายาว-ยาวมีอายุ","ปกติ",IF(E12="สายตายาว-เอียง-ยาวมีอายุ","ปกติ",IF(E12="-","-",IF(E12="สายตายาวมองไกล","ปกติ",IF(E12="พบจักษุแพทย์","ปกติ")))))))))))))))</f>
        <v>ปกติ</v>
      </c>
      <c r="R12" s="35" t="str">
        <f>IF(E12="สายตายาวมองไกล","แนะนำใช้แว่นสายตา",IF(E12="สายตายาว-เอียง","แนะนำใช้แว่นสายตา",IF(E12="พบจักษุแพทย์","ควรพบจักษุแพทย์",IF(E12="ไม่เข้ารับการตรวจ"," ",IF(E12="สายตาปกติ","ควรตรวจสายตาปีละครั้ง",IF(E12="สายตาสั้น","แนะนำใช้แว่นสายตา",IF(E12="สายตาสั้น-เอียง","แนะนำใช้แว่นสายตา",IF(E12="สายตาเอียง","แนะนำใช้แว่นสายตา",IF(E12="สายตายาวมีอายุ","แนะนำใช้แว่นสายตา",IF(E12="สายตายาว-ยาวมีอายุ","แนะนำใช้แว่นสายตา",IF(E12="สายตาสั้น-ยาวมีอายุ","แนะนำใช้แว่นสายตา",IF(E12="สายตาเอียง-ยาวมีอายุ","แนะนำใช้แว่นสายตา",IF(E12="สายตาสั้น-เอียง-ยาวมีอายุ","แนะนำใช้แว่นสายตา",IF(E12="สายตายาว-เอียง-ยาวมีอายุ","แนะนำใช้แว่นสายตา",IF(E12="สายตาสั้น-ยาว-เอียง-ยาวมีอายุ","แนะนำใช้แว่นสายตา",IF(E12="-",""))))))))))))))))</f>
        <v>ควรตรวจสายตาปีละครั้ง</v>
      </c>
      <c r="S12" s="56" t="s">
        <v>8</v>
      </c>
    </row>
    <row r="13" spans="1:21" ht="22.5" customHeight="1">
      <c r="A13" s="40">
        <v>6</v>
      </c>
      <c r="B13" s="40" t="s">
        <v>146</v>
      </c>
      <c r="C13" s="50" t="s">
        <v>50</v>
      </c>
      <c r="D13" s="51" t="s">
        <v>147</v>
      </c>
      <c r="E13" s="41" t="s">
        <v>280</v>
      </c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35" t="str">
        <f t="shared" ref="P13:P15" si="2">IF(E13="สายตายาว-เอียง","ปกติ",IF(E13="ไม่เข้ารับการตรวจ","-",IF(E13="สายตาปกติ","ปกติ",IF(E13="สายตาสั้น","ปกติ",IF(E13="สายตาสั้น-เอียง","ปกติ",IF(E13="สายตาสั้น-ยาวมีอายุ","ปกติ",IF(E13="สายตาสั้น-เอียง-ยาวมีอายุ","ปกติ",IF(E13="สายตาเอียง","ปกติ",IF(E13="สายตาเอียง-ยาวมีอายุ","ปกติ",IF(E13="สายตายาวมีอายุ","ปกติ",IF(E13="สายตายาว-ยาวมีอายุ","ปกติ",IF(E13="สายตายาว-เอียง-ยาวมีอายุ","ปกติ",IF(E13="-","-",IF(E13="สายตายาวมองไกล","ปกติ",IF(E13="พบจักษุแพทย์","ปกติ")))))))))))))))</f>
        <v>ปกติ</v>
      </c>
      <c r="Q13" s="35" t="str">
        <f t="shared" ref="Q13:Q15" si="3">IF(E13="สายตายาว-เอียง","ปกติ",IF(E13="ไม่เข้ารับการตรวจ","-",IF(E13="สายตาปกติ","ปกติ",IF(E13="สายตาสั้น","ปกติ",IF(E13="สายตาสั้น-เอียง","ปกติ",IF(E13="สายตาสั้น-ยาวมีอายุ","ปกติ",IF(E13="สายตาสั้น-เอียง-ยาวมีอายุ","ปกติ",IF(E13="สายตาเอียง","ปกติ",IF(E13="สายตาเอียง-ยาวมีอายุ","ปกติ",IF(E13="สายตายาวมีอายุ","ปกติ",IF(E13="สายตายาว-ยาวมีอายุ","ปกติ",IF(E13="สายตายาว-เอียง-ยาวมีอายุ","ปกติ",IF(E13="-","-",IF(E13="สายตายาวมองไกล","ปกติ",IF(E13="พบจักษุแพทย์","ปกติ")))))))))))))))</f>
        <v>ปกติ</v>
      </c>
      <c r="R13" s="35" t="str">
        <f t="shared" ref="R13:R15" si="4">IF(E13="สายตายาวมองไกล","แนะนำใช้แว่นสายตา",IF(E13="สายตายาว-เอียง","แนะนำใช้แว่นสายตา",IF(E13="พบจักษุแพทย์","ควรพบจักษุแพทย์",IF(E13="ไม่เข้ารับการตรวจ"," ",IF(E13="สายตาปกติ","ควรตรวจสายตาปีละครั้ง",IF(E13="สายตาสั้น","แนะนำใช้แว่นสายตา",IF(E13="สายตาสั้น-เอียง","แนะนำใช้แว่นสายตา",IF(E13="สายตาเอียง","แนะนำใช้แว่นสายตา",IF(E13="สายตายาวมีอายุ","แนะนำใช้แว่นสายตา",IF(E13="สายตายาว-ยาวมีอายุ","แนะนำใช้แว่นสายตา",IF(E13="สายตาสั้น-ยาวมีอายุ","แนะนำใช้แว่นสายตา",IF(E13="สายตาเอียง-ยาวมีอายุ","แนะนำใช้แว่นสายตา",IF(E13="สายตาสั้น-เอียง-ยาวมีอายุ","แนะนำใช้แว่นสายตา",IF(E13="สายตายาว-เอียง-ยาวมีอายุ","แนะนำใช้แว่นสายตา",IF(E13="สายตาสั้น-ยาว-เอียง-ยาวมีอายุ","แนะนำใช้แว่นสายตา",IF(E13="-",""))))))))))))))))</f>
        <v>ควรตรวจสายตาปีละครั้ง</v>
      </c>
      <c r="S13" s="56" t="s">
        <v>8</v>
      </c>
    </row>
    <row r="14" spans="1:21" ht="26.25" customHeight="1">
      <c r="A14" s="40">
        <v>7</v>
      </c>
      <c r="B14" s="40" t="s">
        <v>316</v>
      </c>
      <c r="C14" s="50" t="s">
        <v>50</v>
      </c>
      <c r="D14" s="51" t="s">
        <v>317</v>
      </c>
      <c r="E14" s="41" t="s">
        <v>280</v>
      </c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35" t="str">
        <f t="shared" si="2"/>
        <v>ปกติ</v>
      </c>
      <c r="Q14" s="35" t="str">
        <f t="shared" si="3"/>
        <v>ปกติ</v>
      </c>
      <c r="R14" s="35" t="str">
        <f t="shared" si="4"/>
        <v>ควรตรวจสายตาปีละครั้ง</v>
      </c>
      <c r="S14" s="56" t="s">
        <v>8</v>
      </c>
    </row>
    <row r="15" spans="1:21" ht="24">
      <c r="A15" s="40">
        <v>8</v>
      </c>
      <c r="B15" s="40" t="s">
        <v>318</v>
      </c>
      <c r="C15" s="50" t="s">
        <v>50</v>
      </c>
      <c r="D15" s="51" t="s">
        <v>319</v>
      </c>
      <c r="E15" s="41" t="s">
        <v>280</v>
      </c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35" t="str">
        <f t="shared" si="2"/>
        <v>ปกติ</v>
      </c>
      <c r="Q15" s="35" t="str">
        <f t="shared" si="3"/>
        <v>ปกติ</v>
      </c>
      <c r="R15" s="35" t="str">
        <f t="shared" si="4"/>
        <v>ควรตรวจสายตาปีละครั้ง</v>
      </c>
      <c r="S15" s="56" t="s">
        <v>8</v>
      </c>
    </row>
    <row r="16" spans="1:21" ht="24">
      <c r="A16" s="59">
        <v>9</v>
      </c>
      <c r="B16" s="40" t="s">
        <v>150</v>
      </c>
      <c r="C16" s="50" t="s">
        <v>50</v>
      </c>
      <c r="D16" s="51" t="s">
        <v>151</v>
      </c>
      <c r="E16" s="41" t="s">
        <v>280</v>
      </c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35" t="s">
        <v>277</v>
      </c>
      <c r="Q16" s="35" t="str">
        <f>IF(E16="สายตายาว-เอียง","ปกติ",IF(E16="ไม่เข้ารับการตรวจ","-",IF(E16="สายตาปกติ","ปกติ",IF(E16="สายตาสั้น","ปกติ",IF(E16="สายตาสั้น-เอียง","ปกติ",IF(E16="สายตาสั้น-ยาวมีอายุ","ปกติ",IF(E16="สายตาสั้น-เอียง-ยาวมีอายุ","ปกติ",IF(E16="สายตาเอียง","ปกติ",IF(E16="สายตาเอียง-ยาวมีอายุ","ปกติ",IF(E16="สายตายาวมีอายุ","ปกติ",IF(E16="สายตายาว-ยาวมีอายุ","ปกติ",IF(E16="สายตายาว-เอียง-ยาวมีอายุ","ปกติ",IF(E16="-","-",IF(E16="สายตายาวมองไกล","ปกติ",IF(E16="พบจักษุแพทย์","ปกติ")))))))))))))))</f>
        <v>ปกติ</v>
      </c>
      <c r="R16" s="35" t="str">
        <f>IF(E16="สายตายาวมองไกล","แนะนำใช้แว่นสายตา",IF(E16="สายตายาว-เอียง","แนะนำใช้แว่นสายตา",IF(E16="พบจักษุแพทย์","ควรพบจักษุแพทย์",IF(E16="ไม่เข้ารับการตรวจ"," ",IF(E16="สายตาปกติ","ควรตรวจสายตาปีละครั้ง",IF(E16="สายตาสั้น","แนะนำใช้แว่นสายตา",IF(E16="สายตาสั้น-เอียง","แนะนำใช้แว่นสายตา",IF(E16="สายตาเอียง","แนะนำใช้แว่นสายตา",IF(E16="สายตายาวมีอายุ","แนะนำใช้แว่นสายตา",IF(E16="สายตายาว-ยาวมีอายุ","แนะนำใช้แว่นสายตา",IF(E16="สายตาสั้น-ยาวมีอายุ","แนะนำใช้แว่นสายตา",IF(E16="สายตาเอียง-ยาวมีอายุ","แนะนำใช้แว่นสายตา",IF(E16="สายตาสั้น-เอียง-ยาวมีอายุ","แนะนำใช้แว่นสายตา",IF(E16="สายตายาว-เอียง-ยาวมีอายุ","แนะนำใช้แว่นสายตา",IF(E16="สายตาสั้น-ยาว-เอียง-ยาวมีอายุ","แนะนำใช้แว่นสายตา",IF(E16="-",""))))))))))))))))</f>
        <v>ควรตรวจสายตาปีละครั้ง</v>
      </c>
      <c r="S16" s="56" t="s">
        <v>8</v>
      </c>
    </row>
    <row r="17" spans="1:21" ht="24">
      <c r="A17" s="59">
        <v>10</v>
      </c>
      <c r="B17" s="40" t="s">
        <v>154</v>
      </c>
      <c r="C17" s="50" t="s">
        <v>50</v>
      </c>
      <c r="D17" s="51" t="s">
        <v>155</v>
      </c>
      <c r="E17" s="41" t="s">
        <v>278</v>
      </c>
      <c r="F17" s="42" t="s">
        <v>270</v>
      </c>
      <c r="G17" s="42" t="s">
        <v>270</v>
      </c>
      <c r="H17" s="42"/>
      <c r="I17" s="42"/>
      <c r="J17" s="42"/>
      <c r="K17" s="42"/>
      <c r="L17" s="42"/>
      <c r="M17" s="42"/>
      <c r="N17" s="42"/>
      <c r="O17" s="42"/>
      <c r="P17" s="35" t="str">
        <f>IF(E17="สายตายาว-เอียง","ปกติ",IF(E17="ไม่เข้ารับการตรวจ","-",IF(E17="สายตาปกติ","ปกติ",IF(E17="สายตาสั้น","ปกติ",IF(E17="สายตาสั้น-เอียง","ปกติ",IF(E17="สายตาสั้น-ยาวมีอายุ","ปกติ",IF(E17="สายตาสั้น-เอียง-ยาวมีอายุ","ปกติ",IF(E17="สายตาเอียง","ปกติ",IF(E17="สายตาเอียง-ยาวมีอายุ","ปกติ",IF(E17="สายตายาวมีอายุ","ปกติ",IF(E17="สายตายาว-ยาวมีอายุ","ปกติ",IF(E17="สายตายาว-เอียง-ยาวมีอายุ","ปกติ",IF(E17="-","-",IF(E17="สายตายาวมองไกล","ปกติ",IF(E17="พบจักษุแพทย์","ปกติ")))))))))))))))</f>
        <v>ปกติ</v>
      </c>
      <c r="Q17" s="35" t="str">
        <f>IF(E17="สายตายาว-เอียง","ปกติ",IF(E17="ไม่เข้ารับการตรวจ","-",IF(E17="สายตาปกติ","ปกติ",IF(E17="สายตาสั้น","ปกติ",IF(E17="สายตาสั้น-เอียง","ปกติ",IF(E17="สายตาสั้น-ยาวมีอายุ","ปกติ",IF(E17="สายตาสั้น-เอียง-ยาวมีอายุ","ปกติ",IF(E17="สายตาเอียง","ปกติ",IF(E17="สายตาเอียง-ยาวมีอายุ","ปกติ",IF(E17="สายตายาวมีอายุ","ปกติ",IF(E17="สายตายาว-ยาวมีอายุ","ปกติ",IF(E17="สายตายาว-เอียง-ยาวมีอายุ","ปกติ",IF(E17="-","-",IF(E17="สายตายาวมองไกล","ปกติ",IF(E17="พบจักษุแพทย์","ปกติ")))))))))))))))</f>
        <v>ปกติ</v>
      </c>
      <c r="R17" s="35" t="str">
        <f>IF(E17="สายตายาวมองไกล","แนะนำใช้แว่นสายตา",IF(E17="สายตายาว-เอียง","แนะนำใช้แว่นสายตา",IF(E17="พบจักษุแพทย์","ควรพบจักษุแพทย์",IF(E17="ไม่เข้ารับการตรวจ"," ",IF(E17="สายตาปกติ","ควรตรวจสายตาปีละครั้ง",IF(E17="สายตาสั้น","แนะนำใช้แว่นสายตา",IF(E17="สายตาสั้น-เอียง","แนะนำใช้แว่นสายตา",IF(E17="สายตาเอียง","แนะนำใช้แว่นสายตา",IF(E17="สายตายาวมีอายุ","แนะนำใช้แว่นสายตา",IF(E17="สายตายาว-ยาวมีอายุ","แนะนำใช้แว่นสายตา",IF(E17="สายตาสั้น-ยาวมีอายุ","แนะนำใช้แว่นสายตา",IF(E17="สายตาเอียง-ยาวมีอายุ","แนะนำใช้แว่นสายตา",IF(E17="สายตาสั้น-เอียง-ยาวมีอายุ","แนะนำใช้แว่นสายตา",IF(E17="สายตายาว-เอียง-ยาวมีอายุ","แนะนำใช้แว่นสายตา",IF(E17="สายตาสั้น-ยาว-เอียง-ยาวมีอายุ","แนะนำใช้แว่นสายตา",IF(E17="-",""))))))))))))))))</f>
        <v>แนะนำใช้แว่นสายตา</v>
      </c>
      <c r="S17" s="56" t="s">
        <v>8</v>
      </c>
      <c r="T17" t="str">
        <f t="shared" si="0"/>
        <v>-50/</v>
      </c>
      <c r="U17" t="str">
        <f t="shared" si="1"/>
        <v>-50/</v>
      </c>
    </row>
    <row r="18" spans="1:21" ht="24">
      <c r="A18" s="40">
        <v>11</v>
      </c>
      <c r="B18" s="40" t="s">
        <v>312</v>
      </c>
      <c r="C18" s="50" t="s">
        <v>50</v>
      </c>
      <c r="D18" s="51" t="s">
        <v>313</v>
      </c>
      <c r="E18" s="41" t="s">
        <v>280</v>
      </c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35" t="str">
        <f t="shared" ref="P18:P21" si="5">IF(E18="สายตายาว-เอียง","ปกติ",IF(E18="ไม่เข้ารับการตรวจ","-",IF(E18="สายตาปกติ","ปกติ",IF(E18="สายตาสั้น","ปกติ",IF(E18="สายตาสั้น-เอียง","ปกติ",IF(E18="สายตาสั้น-ยาวมีอายุ","ปกติ",IF(E18="สายตาสั้น-เอียง-ยาวมีอายุ","ปกติ",IF(E18="สายตาเอียง","ปกติ",IF(E18="สายตาเอียง-ยาวมีอายุ","ปกติ",IF(E18="สายตายาวมีอายุ","ปกติ",IF(E18="สายตายาว-ยาวมีอายุ","ปกติ",IF(E18="สายตายาว-เอียง-ยาวมีอายุ","ปกติ",IF(E18="-","-",IF(E18="สายตายาวมองไกล","ปกติ",IF(E18="พบจักษุแพทย์","ปกติ")))))))))))))))</f>
        <v>ปกติ</v>
      </c>
      <c r="Q18" s="35" t="str">
        <f t="shared" ref="Q18:Q22" si="6">IF(E18="สายตายาว-เอียง","ปกติ",IF(E18="ไม่เข้ารับการตรวจ","-",IF(E18="สายตาปกติ","ปกติ",IF(E18="สายตาสั้น","ปกติ",IF(E18="สายตาสั้น-เอียง","ปกติ",IF(E18="สายตาสั้น-ยาวมีอายุ","ปกติ",IF(E18="สายตาสั้น-เอียง-ยาวมีอายุ","ปกติ",IF(E18="สายตาเอียง","ปกติ",IF(E18="สายตาเอียง-ยาวมีอายุ","ปกติ",IF(E18="สายตายาวมีอายุ","ปกติ",IF(E18="สายตายาว-ยาวมีอายุ","ปกติ",IF(E18="สายตายาว-เอียง-ยาวมีอายุ","ปกติ",IF(E18="-","-",IF(E18="สายตายาวมองไกล","ปกติ",IF(E18="พบจักษุแพทย์","ปกติ")))))))))))))))</f>
        <v>ปกติ</v>
      </c>
      <c r="R18" s="35" t="str">
        <f t="shared" ref="R18:R22" si="7">IF(E18="สายตายาวมองไกล","แนะนำใช้แว่นสายตา",IF(E18="สายตายาว-เอียง","แนะนำใช้แว่นสายตา",IF(E18="พบจักษุแพทย์","ควรพบจักษุแพทย์",IF(E18="ไม่เข้ารับการตรวจ"," ",IF(E18="สายตาปกติ","ควรตรวจสายตาปีละครั้ง",IF(E18="สายตาสั้น","แนะนำใช้แว่นสายตา",IF(E18="สายตาสั้น-เอียง","แนะนำใช้แว่นสายตา",IF(E18="สายตาเอียง","แนะนำใช้แว่นสายตา",IF(E18="สายตายาวมีอายุ","แนะนำใช้แว่นสายตา",IF(E18="สายตายาว-ยาวมีอายุ","แนะนำใช้แว่นสายตา",IF(E18="สายตาสั้น-ยาวมีอายุ","แนะนำใช้แว่นสายตา",IF(E18="สายตาเอียง-ยาวมีอายุ","แนะนำใช้แว่นสายตา",IF(E18="สายตาสั้น-เอียง-ยาวมีอายุ","แนะนำใช้แว่นสายตา",IF(E18="สายตายาว-เอียง-ยาวมีอายุ","แนะนำใช้แว่นสายตา",IF(E18="สายตาสั้น-ยาว-เอียง-ยาวมีอายุ","แนะนำใช้แว่นสายตา",IF(E18="-",""))))))))))))))))</f>
        <v>ควรตรวจสายตาปีละครั้ง</v>
      </c>
      <c r="S18" s="56" t="s">
        <v>8</v>
      </c>
    </row>
    <row r="19" spans="1:21" ht="24">
      <c r="A19" s="40">
        <v>12</v>
      </c>
      <c r="B19" s="40" t="s">
        <v>314</v>
      </c>
      <c r="C19" s="50" t="s">
        <v>50</v>
      </c>
      <c r="D19" s="51" t="s">
        <v>315</v>
      </c>
      <c r="E19" s="41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35" t="b">
        <f t="shared" si="5"/>
        <v>0</v>
      </c>
      <c r="Q19" s="35" t="b">
        <f t="shared" si="6"/>
        <v>0</v>
      </c>
      <c r="R19" s="35" t="b">
        <f t="shared" si="7"/>
        <v>0</v>
      </c>
      <c r="S19" s="56" t="s">
        <v>8</v>
      </c>
    </row>
    <row r="20" spans="1:21" ht="24">
      <c r="A20" s="40">
        <v>13</v>
      </c>
      <c r="B20" s="40" t="s">
        <v>301</v>
      </c>
      <c r="C20" s="50" t="s">
        <v>50</v>
      </c>
      <c r="D20" s="51" t="s">
        <v>302</v>
      </c>
      <c r="E20" s="41" t="s">
        <v>278</v>
      </c>
      <c r="F20" s="42" t="s">
        <v>286</v>
      </c>
      <c r="G20" s="42" t="s">
        <v>286</v>
      </c>
      <c r="H20" s="42"/>
      <c r="I20" s="42"/>
      <c r="J20" s="42"/>
      <c r="K20" s="42"/>
      <c r="L20" s="42"/>
      <c r="M20" s="42"/>
      <c r="N20" s="42"/>
      <c r="O20" s="42"/>
      <c r="P20" s="35" t="str">
        <f t="shared" si="5"/>
        <v>ปกติ</v>
      </c>
      <c r="Q20" s="35" t="str">
        <f t="shared" si="6"/>
        <v>ปกติ</v>
      </c>
      <c r="R20" s="35" t="str">
        <f t="shared" si="7"/>
        <v>แนะนำใช้แว่นสายตา</v>
      </c>
      <c r="S20" s="56" t="s">
        <v>8</v>
      </c>
      <c r="T20" t="str">
        <f t="shared" si="0"/>
        <v>-225/</v>
      </c>
      <c r="U20" t="str">
        <f t="shared" si="1"/>
        <v>-225/</v>
      </c>
    </row>
    <row r="21" spans="1:21" ht="24">
      <c r="A21" s="40">
        <v>14</v>
      </c>
      <c r="B21" s="40" t="s">
        <v>303</v>
      </c>
      <c r="C21" s="50" t="s">
        <v>50</v>
      </c>
      <c r="D21" s="51" t="s">
        <v>304</v>
      </c>
      <c r="E21" s="41" t="s">
        <v>278</v>
      </c>
      <c r="F21" s="42" t="s">
        <v>253</v>
      </c>
      <c r="G21" s="42" t="s">
        <v>253</v>
      </c>
      <c r="H21" s="42"/>
      <c r="I21" s="42"/>
      <c r="J21" s="42"/>
      <c r="K21" s="42"/>
      <c r="L21" s="42"/>
      <c r="M21" s="42"/>
      <c r="N21" s="42"/>
      <c r="O21" s="42"/>
      <c r="P21" s="35" t="str">
        <f t="shared" si="5"/>
        <v>ปกติ</v>
      </c>
      <c r="Q21" s="35" t="str">
        <f t="shared" si="6"/>
        <v>ปกติ</v>
      </c>
      <c r="R21" s="35" t="str">
        <f t="shared" si="7"/>
        <v>แนะนำใช้แว่นสายตา</v>
      </c>
      <c r="S21" s="56" t="s">
        <v>8</v>
      </c>
      <c r="T21" t="str">
        <f t="shared" si="0"/>
        <v>-200/</v>
      </c>
      <c r="U21" t="str">
        <f t="shared" si="1"/>
        <v>-200/</v>
      </c>
    </row>
    <row r="22" spans="1:21" ht="24">
      <c r="A22" s="40">
        <v>15</v>
      </c>
      <c r="B22" s="40" t="s">
        <v>305</v>
      </c>
      <c r="C22" s="50" t="s">
        <v>50</v>
      </c>
      <c r="D22" s="51" t="s">
        <v>306</v>
      </c>
      <c r="E22" s="41" t="s">
        <v>280</v>
      </c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35" t="s">
        <v>277</v>
      </c>
      <c r="Q22" s="35" t="str">
        <f t="shared" si="6"/>
        <v>ปกติ</v>
      </c>
      <c r="R22" s="35" t="str">
        <f t="shared" si="7"/>
        <v>ควรตรวจสายตาปีละครั้ง</v>
      </c>
      <c r="S22" s="56" t="s">
        <v>8</v>
      </c>
    </row>
    <row r="23" spans="1:21" ht="24">
      <c r="A23" s="59">
        <v>16</v>
      </c>
      <c r="B23" s="40" t="s">
        <v>180</v>
      </c>
      <c r="C23" s="50" t="s">
        <v>50</v>
      </c>
      <c r="D23" s="51" t="s">
        <v>181</v>
      </c>
      <c r="E23" s="41" t="s">
        <v>280</v>
      </c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35" t="s">
        <v>277</v>
      </c>
      <c r="Q23" s="35" t="str">
        <f>IF(E23="สายตายาว-เอียง","ปกติ",IF(E23="ไม่เข้ารับการตรวจ","-",IF(E23="สายตาปกติ","ปกติ",IF(E23="สายตาสั้น","ปกติ",IF(E23="สายตาสั้น-เอียง","ปกติ",IF(E23="สายตาสั้น-ยาวมีอายุ","ปกติ",IF(E23="สายตาสั้น-เอียง-ยาวมีอายุ","ปกติ",IF(E23="สายตาเอียง","ปกติ",IF(E23="สายตาเอียง-ยาวมีอายุ","ปกติ",IF(E23="สายตายาวมีอายุ","ปกติ",IF(E23="สายตายาว-ยาวมีอายุ","ปกติ",IF(E23="สายตายาว-เอียง-ยาวมีอายุ","ปกติ",IF(E23="-","-",IF(E23="สายตายาวมองไกล","ปกติ",IF(E23="พบจักษุแพทย์","ปกติ")))))))))))))))</f>
        <v>ปกติ</v>
      </c>
      <c r="R23" s="35" t="str">
        <f>IF(E23="สายตายาวมองไกล","แนะนำใช้แว่นสายตา",IF(E23="สายตายาว-เอียง","แนะนำใช้แว่นสายตา",IF(E23="พบจักษุแพทย์","ควรพบจักษุแพทย์",IF(E23="ไม่เข้ารับการตรวจ"," ",IF(E23="สายตาปกติ","ควรตรวจสายตาปีละครั้ง",IF(E23="สายตาสั้น","แนะนำใช้แว่นสายตา",IF(E23="สายตาสั้น-เอียง","แนะนำใช้แว่นสายตา",IF(E23="สายตาเอียง","แนะนำใช้แว่นสายตา",IF(E23="สายตายาวมีอายุ","แนะนำใช้แว่นสายตา",IF(E23="สายตายาว-ยาวมีอายุ","แนะนำใช้แว่นสายตา",IF(E23="สายตาสั้น-ยาวมีอายุ","แนะนำใช้แว่นสายตา",IF(E23="สายตาเอียง-ยาวมีอายุ","แนะนำใช้แว่นสายตา",IF(E23="สายตาสั้น-เอียง-ยาวมีอายุ","แนะนำใช้แว่นสายตา",IF(E23="สายตายาว-เอียง-ยาวมีอายุ","แนะนำใช้แว่นสายตา",IF(E23="สายตาสั้น-ยาว-เอียง-ยาวมีอายุ","แนะนำใช้แว่นสายตา",IF(E23="-",""))))))))))))))))</f>
        <v>ควรตรวจสายตาปีละครั้ง</v>
      </c>
      <c r="S23" s="56" t="s">
        <v>8</v>
      </c>
    </row>
    <row r="24" spans="1:21" ht="24">
      <c r="A24" s="40">
        <v>17</v>
      </c>
      <c r="B24" s="40" t="s">
        <v>307</v>
      </c>
      <c r="C24" s="50" t="s">
        <v>50</v>
      </c>
      <c r="D24" s="51" t="s">
        <v>308</v>
      </c>
      <c r="E24" s="41" t="s">
        <v>280</v>
      </c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35" t="s">
        <v>277</v>
      </c>
      <c r="Q24" s="35" t="str">
        <f t="shared" ref="Q24:Q25" si="8">IF(E24="สายตายาว-เอียง","ปกติ",IF(E24="ไม่เข้ารับการตรวจ","-",IF(E24="สายตาปกติ","ปกติ",IF(E24="สายตาสั้น","ปกติ",IF(E24="สายตาสั้น-เอียง","ปกติ",IF(E24="สายตาสั้น-ยาวมีอายุ","ปกติ",IF(E24="สายตาสั้น-เอียง-ยาวมีอายุ","ปกติ",IF(E24="สายตาเอียง","ปกติ",IF(E24="สายตาเอียง-ยาวมีอายุ","ปกติ",IF(E24="สายตายาวมีอายุ","ปกติ",IF(E24="สายตายาว-ยาวมีอายุ","ปกติ",IF(E24="สายตายาว-เอียง-ยาวมีอายุ","ปกติ",IF(E24="-","-",IF(E24="สายตายาวมองไกล","ปกติ",IF(E24="พบจักษุแพทย์","ปกติ")))))))))))))))</f>
        <v>ปกติ</v>
      </c>
      <c r="R24" s="35" t="str">
        <f t="shared" ref="R24:R25" si="9">IF(E24="สายตายาวมองไกล","แนะนำใช้แว่นสายตา",IF(E24="สายตายาว-เอียง","แนะนำใช้แว่นสายตา",IF(E24="พบจักษุแพทย์","ควรพบจักษุแพทย์",IF(E24="ไม่เข้ารับการตรวจ"," ",IF(E24="สายตาปกติ","ควรตรวจสายตาปีละครั้ง",IF(E24="สายตาสั้น","แนะนำใช้แว่นสายตา",IF(E24="สายตาสั้น-เอียง","แนะนำใช้แว่นสายตา",IF(E24="สายตาเอียง","แนะนำใช้แว่นสายตา",IF(E24="สายตายาวมีอายุ","แนะนำใช้แว่นสายตา",IF(E24="สายตายาว-ยาวมีอายุ","แนะนำใช้แว่นสายตา",IF(E24="สายตาสั้น-ยาวมีอายุ","แนะนำใช้แว่นสายตา",IF(E24="สายตาเอียง-ยาวมีอายุ","แนะนำใช้แว่นสายตา",IF(E24="สายตาสั้น-เอียง-ยาวมีอายุ","แนะนำใช้แว่นสายตา",IF(E24="สายตายาว-เอียง-ยาวมีอายุ","แนะนำใช้แว่นสายตา",IF(E24="สายตาสั้น-ยาว-เอียง-ยาวมีอายุ","แนะนำใช้แว่นสายตา",IF(E24="-",""))))))))))))))))</f>
        <v>ควรตรวจสายตาปีละครั้ง</v>
      </c>
      <c r="S24" s="56" t="s">
        <v>8</v>
      </c>
    </row>
    <row r="25" spans="1:21" ht="24">
      <c r="A25" s="40">
        <v>18</v>
      </c>
      <c r="B25" s="40" t="s">
        <v>309</v>
      </c>
      <c r="C25" s="50" t="s">
        <v>57</v>
      </c>
      <c r="D25" s="51" t="s">
        <v>310</v>
      </c>
      <c r="E25" s="41" t="s">
        <v>278</v>
      </c>
      <c r="F25" s="42" t="s">
        <v>279</v>
      </c>
      <c r="G25" s="42" t="s">
        <v>311</v>
      </c>
      <c r="H25" s="42"/>
      <c r="I25" s="42"/>
      <c r="J25" s="42"/>
      <c r="K25" s="42"/>
      <c r="L25" s="42"/>
      <c r="M25" s="42"/>
      <c r="N25" s="42"/>
      <c r="O25" s="42"/>
      <c r="P25" s="35" t="str">
        <f t="shared" ref="P25" si="10">IF(E25="สายตายาว-เอียง","ปกติ",IF(E25="ไม่เข้ารับการตรวจ","-",IF(E25="สายตาปกติ","ปกติ",IF(E25="สายตาสั้น","ปกติ",IF(E25="สายตาสั้น-เอียง","ปกติ",IF(E25="สายตาสั้น-ยาวมีอายุ","ปกติ",IF(E25="สายตาสั้น-เอียง-ยาวมีอายุ","ปกติ",IF(E25="สายตาเอียง","ปกติ",IF(E25="สายตาเอียง-ยาวมีอายุ","ปกติ",IF(E25="สายตายาวมีอายุ","ปกติ",IF(E25="สายตายาว-ยาวมีอายุ","ปกติ",IF(E25="สายตายาว-เอียง-ยาวมีอายุ","ปกติ",IF(E25="-","-",IF(E25="สายตายาวมองไกล","ปกติ",IF(E25="พบจักษุแพทย์","ปกติ")))))))))))))))</f>
        <v>ปกติ</v>
      </c>
      <c r="Q25" s="35" t="str">
        <f t="shared" si="8"/>
        <v>ปกติ</v>
      </c>
      <c r="R25" s="35" t="str">
        <f t="shared" si="9"/>
        <v>แนะนำใช้แว่นสายตา</v>
      </c>
      <c r="S25" s="56" t="s">
        <v>8</v>
      </c>
      <c r="T25" t="str">
        <f t="shared" si="0"/>
        <v>-300/</v>
      </c>
      <c r="U25" t="str">
        <f t="shared" si="1"/>
        <v>-375/</v>
      </c>
    </row>
    <row r="26" spans="1:21" ht="24">
      <c r="A26" s="59">
        <v>19</v>
      </c>
      <c r="B26" s="40" t="s">
        <v>212</v>
      </c>
      <c r="C26" s="50" t="s">
        <v>50</v>
      </c>
      <c r="D26" s="51" t="s">
        <v>213</v>
      </c>
      <c r="E26" s="41" t="s">
        <v>280</v>
      </c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35" t="str">
        <f>IF(E26="สายตายาว-เอียง","ปกติ",IF(E26="ไม่เข้ารับการตรวจ","-",IF(E26="สายตาปกติ","ปกติ",IF(E26="สายตาสั้น","ปกติ",IF(E26="สายตาสั้น-เอียง","ปกติ",IF(E26="สายตาสั้น-ยาวมีอายุ","ปกติ",IF(E26="สายตาสั้น-เอียง-ยาวมีอายุ","ปกติ",IF(E26="สายตาเอียง","ปกติ",IF(E26="สายตาเอียง-ยาวมีอายุ","ปกติ",IF(E26="สายตายาวมีอายุ","ปกติ",IF(E26="สายตายาว-ยาวมีอายุ","ปกติ",IF(E26="สายตายาว-เอียง-ยาวมีอายุ","ปกติ",IF(E26="-","-",IF(E26="สายตายาวมองไกล","ปกติ",IF(E26="พบจักษุแพทย์","ปกติ")))))))))))))))</f>
        <v>ปกติ</v>
      </c>
      <c r="Q26" s="35" t="str">
        <f>IF(E26="สายตายาว-เอียง","ปกติ",IF(E26="ไม่เข้ารับการตรวจ","-",IF(E26="สายตาปกติ","ปกติ",IF(E26="สายตาสั้น","ปกติ",IF(E26="สายตาสั้น-เอียง","ปกติ",IF(E26="สายตาสั้น-ยาวมีอายุ","ปกติ",IF(E26="สายตาสั้น-เอียง-ยาวมีอายุ","ปกติ",IF(E26="สายตาเอียง","ปกติ",IF(E26="สายตาเอียง-ยาวมีอายุ","ปกติ",IF(E26="สายตายาวมีอายุ","ปกติ",IF(E26="สายตายาว-ยาวมีอายุ","ปกติ",IF(E26="สายตายาว-เอียง-ยาวมีอายุ","ปกติ",IF(E26="-","-",IF(E26="สายตายาวมองไกล","ปกติ",IF(E26="พบจักษุแพทย์","ปกติ")))))))))))))))</f>
        <v>ปกติ</v>
      </c>
      <c r="R26" s="35" t="str">
        <f>IF(E26="สายตายาวมองไกล","แนะนำใช้แว่นสายตา",IF(E26="สายตายาว-เอียง","แนะนำใช้แว่นสายตา",IF(E26="พบจักษุแพทย์","ควรพบจักษุแพทย์",IF(E26="ไม่เข้ารับการตรวจ"," ",IF(E26="สายตาปกติ","ควรตรวจสายตาปีละครั้ง",IF(E26="สายตาสั้น","แนะนำใช้แว่นสายตา",IF(E26="สายตาสั้น-เอียง","แนะนำใช้แว่นสายตา",IF(E26="สายตาเอียง","แนะนำใช้แว่นสายตา",IF(E26="สายตายาวมีอายุ","แนะนำใช้แว่นสายตา",IF(E26="สายตายาว-ยาวมีอายุ","แนะนำใช้แว่นสายตา",IF(E26="สายตาสั้น-ยาวมีอายุ","แนะนำใช้แว่นสายตา",IF(E26="สายตาเอียง-ยาวมีอายุ","แนะนำใช้แว่นสายตา",IF(E26="สายตาสั้น-เอียง-ยาวมีอายุ","แนะนำใช้แว่นสายตา",IF(E26="สายตายาว-เอียง-ยาวมีอายุ","แนะนำใช้แว่นสายตา",IF(E26="สายตาสั้น-ยาว-เอียง-ยาวมีอายุ","แนะนำใช้แว่นสายตา",IF(E26="-",""))))))))))))))))</f>
        <v>ควรตรวจสายตาปีละครั้ง</v>
      </c>
      <c r="S26" s="56" t="s">
        <v>8</v>
      </c>
    </row>
    <row r="27" spans="1:21" ht="24">
      <c r="A27" s="59">
        <v>20</v>
      </c>
      <c r="B27" s="40" t="s">
        <v>214</v>
      </c>
      <c r="C27" s="50" t="s">
        <v>50</v>
      </c>
      <c r="D27" s="51" t="s">
        <v>215</v>
      </c>
      <c r="E27" s="41" t="s">
        <v>280</v>
      </c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35" t="str">
        <f>IF(E27="สายตายาว-เอียง","ปกติ",IF(E27="ไม่เข้ารับการตรวจ","-",IF(E27="สายตาปกติ","ปกติ",IF(E27="สายตาสั้น","ปกติ",IF(E27="สายตาสั้น-เอียง","ปกติ",IF(E27="สายตาสั้น-ยาวมีอายุ","ปกติ",IF(E27="สายตาสั้น-เอียง-ยาวมีอายุ","ปกติ",IF(E27="สายตาเอียง","ปกติ",IF(E27="สายตาเอียง-ยาวมีอายุ","ปกติ",IF(E27="สายตายาวมีอายุ","ปกติ",IF(E27="สายตายาว-ยาวมีอายุ","ปกติ",IF(E27="สายตายาว-เอียง-ยาวมีอายุ","ปกติ",IF(E27="-","-",IF(E27="สายตายาวมองไกล","ปกติ",IF(E27="พบจักษุแพทย์","ปกติ")))))))))))))))</f>
        <v>ปกติ</v>
      </c>
      <c r="Q27" s="35" t="str">
        <f>IF(E27="สายตายาว-เอียง","ปกติ",IF(E27="ไม่เข้ารับการตรวจ","-",IF(E27="สายตาปกติ","ปกติ",IF(E27="สายตาสั้น","ปกติ",IF(E27="สายตาสั้น-เอียง","ปกติ",IF(E27="สายตาสั้น-ยาวมีอายุ","ปกติ",IF(E27="สายตาสั้น-เอียง-ยาวมีอายุ","ปกติ",IF(E27="สายตาเอียง","ปกติ",IF(E27="สายตาเอียง-ยาวมีอายุ","ปกติ",IF(E27="สายตายาวมีอายุ","ปกติ",IF(E27="สายตายาว-ยาวมีอายุ","ปกติ",IF(E27="สายตายาว-เอียง-ยาวมีอายุ","ปกติ",IF(E27="-","-",IF(E27="สายตายาวมองไกล","ปกติ",IF(E27="พบจักษุแพทย์","ปกติ")))))))))))))))</f>
        <v>ปกติ</v>
      </c>
      <c r="R27" s="35" t="str">
        <f>IF(E27="สายตายาวมองไกล","แนะนำใช้แว่นสายตา",IF(E27="สายตายาว-เอียง","แนะนำใช้แว่นสายตา",IF(E27="พบจักษุแพทย์","ควรพบจักษุแพทย์",IF(E27="ไม่เข้ารับการตรวจ"," ",IF(E27="สายตาปกติ","ควรตรวจสายตาปีละครั้ง",IF(E27="สายตาสั้น","แนะนำใช้แว่นสายตา",IF(E27="สายตาสั้น-เอียง","แนะนำใช้แว่นสายตา",IF(E27="สายตาเอียง","แนะนำใช้แว่นสายตา",IF(E27="สายตายาวมีอายุ","แนะนำใช้แว่นสายตา",IF(E27="สายตายาว-ยาวมีอายุ","แนะนำใช้แว่นสายตา",IF(E27="สายตาสั้น-ยาวมีอายุ","แนะนำใช้แว่นสายตา",IF(E27="สายตาเอียง-ยาวมีอายุ","แนะนำใช้แว่นสายตา",IF(E27="สายตาสั้น-เอียง-ยาวมีอายุ","แนะนำใช้แว่นสายตา",IF(E27="สายตายาว-เอียง-ยาวมีอายุ","แนะนำใช้แว่นสายตา",IF(E27="สายตาสั้น-ยาว-เอียง-ยาวมีอายุ","แนะนำใช้แว่นสายตา",IF(E27="-",""))))))))))))))))</f>
        <v>ควรตรวจสายตาปีละครั้ง</v>
      </c>
      <c r="S27" s="56" t="s">
        <v>8</v>
      </c>
    </row>
  </sheetData>
  <mergeCells count="17">
    <mergeCell ref="A1:R1"/>
    <mergeCell ref="A2:R2"/>
    <mergeCell ref="A3:R3"/>
    <mergeCell ref="A5:A7"/>
    <mergeCell ref="B5:B7"/>
    <mergeCell ref="C5:D7"/>
    <mergeCell ref="E5:E7"/>
    <mergeCell ref="F5:O5"/>
    <mergeCell ref="P5:P7"/>
    <mergeCell ref="Q5:Q7"/>
    <mergeCell ref="R5:R7"/>
    <mergeCell ref="S5:S7"/>
    <mergeCell ref="F6:G6"/>
    <mergeCell ref="H6:I6"/>
    <mergeCell ref="J6:K6"/>
    <mergeCell ref="L6:M6"/>
    <mergeCell ref="N6:O6"/>
  </mergeCells>
  <conditionalFormatting sqref="P1:Q3 P8:Q12 P16:Q17 P23:Q23 P26:Q27">
    <cfRule type="cellIs" dxfId="29" priority="30" operator="equal">
      <formula>"ผิดปกติ"</formula>
    </cfRule>
  </conditionalFormatting>
  <conditionalFormatting sqref="E1:E3 E16:E17 E23 E26:E27 E5:E12">
    <cfRule type="cellIs" dxfId="28" priority="29" operator="equal">
      <formula>"ไม่เข้ารับการตรวจ"</formula>
    </cfRule>
  </conditionalFormatting>
  <conditionalFormatting sqref="P1:Q3 P16:Q17 P23:Q23 P26:Q27 P5:Q12">
    <cfRule type="cellIs" dxfId="27" priority="28" operator="equal">
      <formula>"-"</formula>
    </cfRule>
  </conditionalFormatting>
  <conditionalFormatting sqref="P8:R12 P23:R23 P16:R17 P26:R27">
    <cfRule type="cellIs" dxfId="26" priority="27" stopIfTrue="1" operator="equal">
      <formula>"ควรสวมแว่นสายตา"</formula>
    </cfRule>
  </conditionalFormatting>
  <conditionalFormatting sqref="P8:Q12 P23:Q23 P16:Q17 P26:Q27">
    <cfRule type="cellIs" dxfId="25" priority="26" stopIfTrue="1" operator="equal">
      <formula>"ผิดปกติ"</formula>
    </cfRule>
  </conditionalFormatting>
  <conditionalFormatting sqref="P20:R21">
    <cfRule type="cellIs" dxfId="24" priority="25" stopIfTrue="1" operator="equal">
      <formula>"ควรสวมแว่นสายตา"</formula>
    </cfRule>
  </conditionalFormatting>
  <conditionalFormatting sqref="P20:Q21">
    <cfRule type="cellIs" dxfId="23" priority="24" operator="equal">
      <formula>"ผิดปกติ"</formula>
    </cfRule>
  </conditionalFormatting>
  <conditionalFormatting sqref="P20:Q21">
    <cfRule type="cellIs" dxfId="22" priority="23" stopIfTrue="1" operator="equal">
      <formula>"ผิดปกติ"</formula>
    </cfRule>
  </conditionalFormatting>
  <conditionalFormatting sqref="E20:E21">
    <cfRule type="cellIs" dxfId="21" priority="22" operator="equal">
      <formula>"ไม่เข้ารับการตรวจ"</formula>
    </cfRule>
  </conditionalFormatting>
  <conditionalFormatting sqref="P20:Q21">
    <cfRule type="cellIs" dxfId="20" priority="21" operator="equal">
      <formula>"-"</formula>
    </cfRule>
  </conditionalFormatting>
  <conditionalFormatting sqref="P22:R22">
    <cfRule type="cellIs" dxfId="19" priority="20" stopIfTrue="1" operator="equal">
      <formula>"ควรสวมแว่นสายตา"</formula>
    </cfRule>
  </conditionalFormatting>
  <conditionalFormatting sqref="P22:Q22">
    <cfRule type="cellIs" dxfId="18" priority="19" operator="equal">
      <formula>"ผิดปกติ"</formula>
    </cfRule>
  </conditionalFormatting>
  <conditionalFormatting sqref="P22:Q22">
    <cfRule type="cellIs" dxfId="17" priority="18" stopIfTrue="1" operator="equal">
      <formula>"ผิดปกติ"</formula>
    </cfRule>
  </conditionalFormatting>
  <conditionalFormatting sqref="E22">
    <cfRule type="cellIs" dxfId="16" priority="17" operator="equal">
      <formula>"ไม่เข้ารับการตรวจ"</formula>
    </cfRule>
  </conditionalFormatting>
  <conditionalFormatting sqref="P22:Q22">
    <cfRule type="cellIs" dxfId="15" priority="16" operator="equal">
      <formula>"-"</formula>
    </cfRule>
  </conditionalFormatting>
  <conditionalFormatting sqref="P24:R25">
    <cfRule type="cellIs" dxfId="14" priority="15" stopIfTrue="1" operator="equal">
      <formula>"ควรสวมแว่นสายตา"</formula>
    </cfRule>
  </conditionalFormatting>
  <conditionalFormatting sqref="P24:Q25">
    <cfRule type="cellIs" dxfId="13" priority="14" operator="equal">
      <formula>"ผิดปกติ"</formula>
    </cfRule>
  </conditionalFormatting>
  <conditionalFormatting sqref="P24:Q25">
    <cfRule type="cellIs" dxfId="12" priority="13" stopIfTrue="1" operator="equal">
      <formula>"ผิดปกติ"</formula>
    </cfRule>
  </conditionalFormatting>
  <conditionalFormatting sqref="E24:E25">
    <cfRule type="cellIs" dxfId="11" priority="12" operator="equal">
      <formula>"ไม่เข้ารับการตรวจ"</formula>
    </cfRule>
  </conditionalFormatting>
  <conditionalFormatting sqref="P24:Q25">
    <cfRule type="cellIs" dxfId="10" priority="11" operator="equal">
      <formula>"-"</formula>
    </cfRule>
  </conditionalFormatting>
  <conditionalFormatting sqref="P18:R19">
    <cfRule type="cellIs" dxfId="9" priority="10" stopIfTrue="1" operator="equal">
      <formula>"ควรสวมแว่นสายตา"</formula>
    </cfRule>
  </conditionalFormatting>
  <conditionalFormatting sqref="P18:Q19">
    <cfRule type="cellIs" dxfId="8" priority="9" operator="equal">
      <formula>"ผิดปกติ"</formula>
    </cfRule>
  </conditionalFormatting>
  <conditionalFormatting sqref="P18:Q19">
    <cfRule type="cellIs" dxfId="7" priority="8" stopIfTrue="1" operator="equal">
      <formula>"ผิดปกติ"</formula>
    </cfRule>
  </conditionalFormatting>
  <conditionalFormatting sqref="E18:E19">
    <cfRule type="cellIs" dxfId="6" priority="7" operator="equal">
      <formula>"ไม่เข้ารับการตรวจ"</formula>
    </cfRule>
  </conditionalFormatting>
  <conditionalFormatting sqref="P18:Q19">
    <cfRule type="cellIs" dxfId="5" priority="6" operator="equal">
      <formula>"-"</formula>
    </cfRule>
  </conditionalFormatting>
  <conditionalFormatting sqref="P13:R15">
    <cfRule type="cellIs" dxfId="4" priority="5" stopIfTrue="1" operator="equal">
      <formula>"ควรสวมแว่นสายตา"</formula>
    </cfRule>
  </conditionalFormatting>
  <conditionalFormatting sqref="P13:Q15">
    <cfRule type="cellIs" dxfId="3" priority="4" operator="equal">
      <formula>"ผิดปกติ"</formula>
    </cfRule>
  </conditionalFormatting>
  <conditionalFormatting sqref="P13:Q15">
    <cfRule type="cellIs" dxfId="2" priority="3" stopIfTrue="1" operator="equal">
      <formula>"ผิดปกติ"</formula>
    </cfRule>
  </conditionalFormatting>
  <conditionalFormatting sqref="E13:E15">
    <cfRule type="cellIs" dxfId="1" priority="2" operator="equal">
      <formula>"ไม่เข้ารับการตรวจ"</formula>
    </cfRule>
  </conditionalFormatting>
  <conditionalFormatting sqref="P13:Q15">
    <cfRule type="cellIs" dxfId="0" priority="1" operator="equal">
      <formula>"-"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eye1</vt:lpstr>
      <vt:lpstr>x-ray1</vt:lpstr>
      <vt:lpstr>ผลการตรวจ</vt:lpstr>
      <vt:lpstr>กราฟผลรวม</vt:lpstr>
      <vt:lpstr>กราฟสายตาผิดปกติ</vt:lpstr>
      <vt:lpstr>eyeโรงงาน</vt:lpstr>
      <vt:lpstr>x-ray</vt:lpstr>
      <vt:lpstr>'eye1'!Print_Titles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Windows User</cp:lastModifiedBy>
  <cp:lastPrinted>2017-12-22T02:02:18Z</cp:lastPrinted>
  <dcterms:created xsi:type="dcterms:W3CDTF">2011-10-11T06:20:30Z</dcterms:created>
  <dcterms:modified xsi:type="dcterms:W3CDTF">2017-12-26T11:25:46Z</dcterms:modified>
</cp:coreProperties>
</file>