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11" i="4" s="1"/>
  <c r="B83" i="3"/>
  <c r="F13" i="4" s="1"/>
  <c r="B40" i="3"/>
  <c r="S14" i="4"/>
  <c r="R14" i="4"/>
  <c r="Q14" i="4"/>
  <c r="P14" i="4"/>
  <c r="O14" i="4"/>
  <c r="N14" i="4"/>
  <c r="M14" i="4"/>
  <c r="L14" i="4"/>
  <c r="K14" i="4"/>
  <c r="J14" i="4"/>
  <c r="I14" i="4"/>
  <c r="H14" i="4"/>
  <c r="T13" i="4"/>
  <c r="U13" i="4"/>
  <c r="T11" i="4"/>
  <c r="U11" i="4"/>
  <c r="T12" i="4"/>
  <c r="V13" i="4" l="1"/>
  <c r="E13" i="4" s="1"/>
  <c r="V11" i="4"/>
  <c r="E11" i="4" s="1"/>
  <c r="F12" i="2"/>
  <c r="T10" i="4" l="1"/>
  <c r="T9" i="4"/>
  <c r="T8" i="4"/>
  <c r="T7" i="4"/>
  <c r="T6" i="4"/>
  <c r="T5" i="4"/>
  <c r="T4" i="4"/>
  <c r="T3" i="4"/>
  <c r="T2" i="4"/>
  <c r="T14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4" i="4" s="1"/>
  <c r="U4" i="4" s="1"/>
  <c r="S5" i="2"/>
  <c r="G5" i="4" s="1"/>
  <c r="U5" i="4" s="1"/>
  <c r="S6" i="2"/>
  <c r="G6" i="4" s="1"/>
  <c r="U6" i="4" s="1"/>
  <c r="S7" i="2"/>
  <c r="G7" i="4" s="1"/>
  <c r="U7" i="4" s="1"/>
  <c r="S8" i="2"/>
  <c r="G8" i="4" s="1"/>
  <c r="U8" i="4" s="1"/>
  <c r="S9" i="2"/>
  <c r="G9" i="4" s="1"/>
  <c r="U9" i="4" s="1"/>
  <c r="S10" i="2"/>
  <c r="G10" i="4" s="1"/>
  <c r="U10" i="4" s="1"/>
  <c r="S11" i="2"/>
  <c r="G12" i="4" s="1"/>
  <c r="U12" i="4" s="1"/>
  <c r="G14" i="4" l="1"/>
  <c r="U2" i="4"/>
  <c r="S12" i="2"/>
  <c r="U14" i="4" l="1"/>
  <c r="V2" i="4"/>
  <c r="E40" i="3"/>
  <c r="F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E7" i="4" s="1"/>
  <c r="AC40" i="3"/>
  <c r="F12" i="4" s="1"/>
  <c r="V12" i="4" s="1"/>
  <c r="E12" i="4" s="1"/>
  <c r="T40" i="3"/>
  <c r="F8" i="4" s="1"/>
  <c r="V8" i="4" s="1"/>
  <c r="E8" i="4" s="1"/>
  <c r="W40" i="3"/>
  <c r="F9" i="4" s="1"/>
  <c r="V9" i="4" s="1"/>
  <c r="E9" i="4" s="1"/>
  <c r="Z40" i="3"/>
  <c r="F10" i="4" s="1"/>
  <c r="V10" i="4" s="1"/>
  <c r="E10" i="4" s="1"/>
  <c r="V3" i="4" l="1"/>
  <c r="E3" i="4" s="1"/>
  <c r="F14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4" i="4" l="1"/>
  <c r="T12" i="2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<sst xmlns="http://schemas.openxmlformats.org/spreadsheetml/2006/main" count="120" uniqueCount="53">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</sst>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13" workbookViewId="0">
      <selection activeCell="G44" sqref="G44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1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J3" s="4">
        <v>42902</v>
      </c>
      <c r="K3" s="5">
        <v>480.76</v>
      </c>
      <c r="N3" s="5"/>
      <c r="Q3" s="5"/>
      <c r="T3" s="5"/>
      <c r="W3" s="5"/>
      <c r="Z3" s="19"/>
      <c r="AE3" s="4">
        <v>42902</v>
      </c>
      <c r="AF3">
        <v>503.62</v>
      </c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1153.17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R20" sqref="R2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22.254000000000001</v>
      </c>
      <c r="E2" s="33">
        <f t="shared" ref="E2:E10" si="0">V2/D2</f>
        <v>47.214433360294777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8.41</v>
      </c>
      <c r="U2" s="17">
        <f>SUM(G2:S2)</f>
        <v>12.309999999999999</v>
      </c>
      <c r="V2" s="15">
        <f t="shared" ref="V2:V10" si="1">SUM(F2, U2)</f>
        <v>1050.71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8.2050000000000001</v>
      </c>
      <c r="E3" s="34">
        <f t="shared" si="0"/>
        <v>135.95612431444241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13</v>
      </c>
      <c r="U3" s="18">
        <f t="shared" ref="U3:U10" si="3">SUM(G3:S3)</f>
        <v>25.84</v>
      </c>
      <c r="V3" s="16">
        <f t="shared" si="1"/>
        <v>1115.52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20.681999999999999</v>
      </c>
      <c r="E4" s="33">
        <f t="shared" si="0"/>
        <v>50.218064017019628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9.85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19.619999999999997</v>
      </c>
      <c r="U4" s="17">
        <f t="shared" si="3"/>
        <v>38.809999999999995</v>
      </c>
      <c r="V4" s="15">
        <f t="shared" si="1"/>
        <v>1038.6099999999999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33.335999999999999</v>
      </c>
      <c r="E5" s="34">
        <f t="shared" si="0"/>
        <v>34.953803695704345</v>
      </c>
      <c r="F5" s="7">
        <f>'Initial Buys'!K40</f>
        <v>1153.17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3.27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6.5299999999999994</v>
      </c>
      <c r="U5" s="18">
        <f t="shared" si="3"/>
        <v>12.049999999999999</v>
      </c>
      <c r="V5" s="16">
        <f t="shared" si="1"/>
        <v>1165.22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9.2420000000000009</v>
      </c>
      <c r="E6" s="33">
        <f t="shared" si="0"/>
        <v>118.88444059727331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7.71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15.01</v>
      </c>
      <c r="U6" s="17">
        <f t="shared" si="3"/>
        <v>29.44</v>
      </c>
      <c r="V6" s="15">
        <f t="shared" si="1"/>
        <v>1098.73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10.202999999999999</v>
      </c>
      <c r="E7" s="34">
        <f t="shared" si="0"/>
        <v>87.883955699304138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6.04</v>
      </c>
      <c r="K7" s="21">
        <v>0</v>
      </c>
      <c r="L7" s="24">
        <v>0</v>
      </c>
      <c r="M7" s="21">
        <v>6.08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12.120000000000001</v>
      </c>
      <c r="U7" s="18">
        <f t="shared" si="3"/>
        <v>18.079999999999998</v>
      </c>
      <c r="V7" s="16">
        <f t="shared" si="1"/>
        <v>896.68000000000006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8.1839999999999993</v>
      </c>
      <c r="E8" s="33">
        <f t="shared" si="0"/>
        <v>118.56060606060606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7.64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7.64</v>
      </c>
      <c r="U8" s="17">
        <f t="shared" si="3"/>
        <v>22.3</v>
      </c>
      <c r="V8" s="15">
        <f t="shared" si="1"/>
        <v>970.3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11.16</v>
      </c>
      <c r="E9" s="34">
        <f t="shared" si="0"/>
        <v>96.147849462365585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5.22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10.41</v>
      </c>
      <c r="U9" s="18">
        <f t="shared" si="3"/>
        <v>10.41</v>
      </c>
      <c r="V9" s="16">
        <f t="shared" si="1"/>
        <v>1073.01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8.1370000000000005</v>
      </c>
      <c r="E10" s="33">
        <f t="shared" si="0"/>
        <v>136.58104952685264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6.07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12.11</v>
      </c>
      <c r="U10" s="17">
        <f t="shared" si="3"/>
        <v>18.079999999999998</v>
      </c>
      <c r="V10" s="15">
        <f t="shared" si="1"/>
        <v>1111.3599999999999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34.256</v>
      </c>
      <c r="E11" s="34">
        <f>V11/D11</f>
        <v>39.889946286781871</v>
      </c>
      <c r="F11" s="7">
        <f>'Initial Buys'!AF40</f>
        <v>1356.1799999999998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10.29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10.29</v>
      </c>
      <c r="U11" s="18">
        <f>SUM(G11:S11)</f>
        <v>10.29</v>
      </c>
      <c r="V11" s="16">
        <f>SUM(F11, U11)</f>
        <v>1366.4699999999998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15.423999999999999</v>
      </c>
      <c r="E12" s="33">
        <f>V12/D12</f>
        <v>71.919087136929477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7.76</v>
      </c>
      <c r="L12" s="24">
        <v>0</v>
      </c>
      <c r="M12" s="21">
        <v>7.82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23.13</v>
      </c>
      <c r="U12" s="17">
        <f>SUM(G12:S12)</f>
        <v>30.630000000000003</v>
      </c>
      <c r="V12" s="15">
        <f>SUM(F12, U12)</f>
        <v>1109.2800000000002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12.224</v>
      </c>
      <c r="E13" s="34">
        <f t="shared" ref="E13" si="4">V13/D13</f>
        <v>86.796465968586389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9.32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18.32</v>
      </c>
      <c r="U13" s="18">
        <f t="shared" ref="U13" si="6">SUM(G13:S13)</f>
        <v>18.32</v>
      </c>
      <c r="V13" s="16">
        <f t="shared" ref="V13" si="7">SUM(F13, U13)</f>
        <v>1061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12810.330000000002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49.989999999999995</v>
      </c>
      <c r="K14" s="30">
        <f t="shared" si="8"/>
        <v>12.98</v>
      </c>
      <c r="L14" s="31">
        <f t="shared" si="8"/>
        <v>20.079999999999998</v>
      </c>
      <c r="M14" s="30">
        <f t="shared" si="8"/>
        <v>51.06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156.58999999999997</v>
      </c>
      <c r="U14" s="30">
        <f t="shared" si="8"/>
        <v>246.55999999999997</v>
      </c>
      <c r="V14" s="23">
        <f t="shared" si="8"/>
        <v>13056.890000000001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2017-06-17T03:25:00Z</dcterms:modified>
</cp:coreProperties>
</file>