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H200" i="3"/>
  <c r="F20" i="4" s="1"/>
  <c r="E200" i="3"/>
  <c r="F15" i="4" s="1"/>
  <c r="B200" i="3"/>
  <c r="F5" i="4" s="1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U23" i="2"/>
  <c r="G23" i="4" s="1"/>
  <c r="U23" i="4" s="1"/>
  <c r="U24" i="2"/>
  <c r="G24" i="4" s="1"/>
  <c r="U24" i="4" s="1"/>
  <c r="U25" i="2"/>
  <c r="G25" i="4" s="1"/>
  <c r="U25" i="4" s="1"/>
  <c r="V16" i="4" l="1"/>
  <c r="E16" i="4" s="1"/>
  <c r="V22" i="4"/>
  <c r="E22" i="4" s="1"/>
  <c r="V18" i="4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<sst xmlns="http://schemas.openxmlformats.org/spreadsheetml/2006/main" count="313" uniqueCount="83">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</sst>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A3" s="4">
        <v>42870</v>
      </c>
      <c r="B3">
        <v>590.52</v>
      </c>
      <c r="D3" s="4">
        <v>42612</v>
      </c>
      <c r="E3" s="2">
        <v>1361.34</v>
      </c>
      <c r="Y3" s="4">
        <v>42842</v>
      </c>
      <c r="Z3" s="16">
        <v>928.72</v>
      </c>
      <c r="AA3" t="s">
        <v>60</v>
      </c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1609.8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1955.8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S32" sqref="S32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39.067999999999998</v>
      </c>
      <c r="E2" s="41">
        <f t="shared" ref="E2:E25" si="0">V2/D2</f>
        <v>42.330807822258627</v>
      </c>
      <c r="F2" s="6">
        <f>'Initial Buys'!B48</f>
        <v>1609.8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7.96</v>
      </c>
      <c r="U2" s="15">
        <f t="shared" ref="U2:U25" si="2">SUM(G2:S2)</f>
        <v>43.98</v>
      </c>
      <c r="V2" s="13">
        <f t="shared" ref="V2:V25" si="3">SUM(F2, U2)</f>
        <v>1653.78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17.087</v>
      </c>
      <c r="E4" s="41">
        <f>V4/D4</f>
        <v>65.300520863814612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13.06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26.020000000000003</v>
      </c>
      <c r="U4" s="15">
        <f t="shared" si="2"/>
        <v>88.91</v>
      </c>
      <c r="V4" s="13">
        <f t="shared" si="3"/>
        <v>1115.7900000000002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43.338999999999999</v>
      </c>
      <c r="E5" s="43">
        <f>V5/D5</f>
        <v>47.493712360691291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8.1999999999999993</v>
      </c>
      <c r="U5" s="34">
        <f t="shared" si="2"/>
        <v>15.829999999999998</v>
      </c>
      <c r="V5" s="35">
        <f t="shared" si="3"/>
        <v>2058.33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16.64</v>
      </c>
      <c r="E6" s="41">
        <f t="shared" si="0"/>
        <v>63.56129807692308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6.62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13.04</v>
      </c>
      <c r="U6" s="15">
        <f t="shared" si="2"/>
        <v>44.22</v>
      </c>
      <c r="V6" s="13">
        <f t="shared" si="3"/>
        <v>1057.6600000000001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14.582000000000001</v>
      </c>
      <c r="E8" s="41">
        <f>V8/D8</f>
        <v>72.983815663146345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8.6999999999999993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17.350000000000001</v>
      </c>
      <c r="U8" s="15">
        <f t="shared" si="2"/>
        <v>51.31</v>
      </c>
      <c r="V8" s="13">
        <f t="shared" si="3"/>
        <v>1064.25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23.225999999999999</v>
      </c>
      <c r="E10" s="41">
        <f t="shared" si="0"/>
        <v>45.701799707224666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11.06</v>
      </c>
      <c r="U10" s="15">
        <f t="shared" si="2"/>
        <v>64.429999999999993</v>
      </c>
      <c r="V10" s="13">
        <f t="shared" si="3"/>
        <v>1061.47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34.951999999999998</v>
      </c>
      <c r="E11" s="43">
        <f t="shared" si="0"/>
        <v>57.607289997711149</v>
      </c>
      <c r="F11" s="33">
        <f>'Initial Buys'!Z48</f>
        <v>1955.8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9.02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17.97</v>
      </c>
      <c r="U11" s="34">
        <f t="shared" si="2"/>
        <v>57.69</v>
      </c>
      <c r="V11" s="35">
        <f t="shared" si="3"/>
        <v>2013.49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12.454000000000001</v>
      </c>
      <c r="E12" s="41">
        <f t="shared" si="0"/>
        <v>83.361972057170391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8.06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16.07</v>
      </c>
      <c r="U12" s="15">
        <f t="shared" si="2"/>
        <v>48.79</v>
      </c>
      <c r="V12" s="13">
        <f t="shared" si="3"/>
        <v>1038.19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15.146000000000001</v>
      </c>
      <c r="E15" s="43">
        <f t="shared" si="0"/>
        <v>94.205730886042531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7.09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14.14</v>
      </c>
      <c r="U15" s="34">
        <f t="shared" si="2"/>
        <v>14.14</v>
      </c>
      <c r="V15" s="35">
        <f t="shared" si="3"/>
        <v>1426.8400000000001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29.797999999999998</v>
      </c>
      <c r="E17" s="43">
        <f t="shared" si="0"/>
        <v>66.771259816095039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18.02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35.879999999999995</v>
      </c>
      <c r="U17" s="34">
        <f t="shared" si="2"/>
        <v>53.569999999999993</v>
      </c>
      <c r="V17" s="35">
        <f t="shared" si="3"/>
        <v>1989.6499999999999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26.065999999999999</v>
      </c>
      <c r="E19" s="43">
        <f t="shared" si="0"/>
        <v>78.08524514693471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17.829999999999998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35.019999999999996</v>
      </c>
      <c r="U19" s="34">
        <f t="shared" si="2"/>
        <v>89.85</v>
      </c>
      <c r="V19" s="35">
        <f t="shared" si="3"/>
        <v>2035.37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10.113</v>
      </c>
      <c r="E20" s="41">
        <f t="shared" si="0"/>
        <v>130.37179867497281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7.55</v>
      </c>
      <c r="U20" s="15">
        <f t="shared" si="2"/>
        <v>15.05</v>
      </c>
      <c r="V20" s="13">
        <f t="shared" si="3"/>
        <v>1318.45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33.537999999999997</v>
      </c>
      <c r="E21" s="43">
        <f t="shared" si="0"/>
        <v>46.149442423519595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13.04</v>
      </c>
      <c r="U21" s="34">
        <f t="shared" si="2"/>
        <v>75.259999999999991</v>
      </c>
      <c r="V21" s="35">
        <f t="shared" si="3"/>
        <v>1547.76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62.738</v>
      </c>
      <c r="E22" s="41">
        <f t="shared" si="0"/>
        <v>36.735630718225003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30.36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60.36</v>
      </c>
      <c r="U22" s="15">
        <f t="shared" si="2"/>
        <v>143.71</v>
      </c>
      <c r="V22" s="13">
        <f t="shared" si="3"/>
        <v>2304.7200000000003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35.432000000000002</v>
      </c>
      <c r="E23" s="43">
        <f t="shared" si="0"/>
        <v>51.526868367577322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20.21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40.18</v>
      </c>
      <c r="U23" s="34">
        <f t="shared" si="2"/>
        <v>68.37</v>
      </c>
      <c r="V23" s="35">
        <f t="shared" si="3"/>
        <v>1825.6999999999998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30.204999999999998</v>
      </c>
      <c r="E24" s="41">
        <f t="shared" si="0"/>
        <v>66.208243668266846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30.19</v>
      </c>
      <c r="U24" s="15">
        <f t="shared" si="2"/>
        <v>83.059999999999988</v>
      </c>
      <c r="V24" s="13">
        <f t="shared" si="3"/>
        <v>1999.8200000000002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25.95</v>
      </c>
      <c r="E25" s="43">
        <f t="shared" si="0"/>
        <v>79.735260115606948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19.28</v>
      </c>
      <c r="U25" s="34">
        <f t="shared" si="2"/>
        <v>80.37</v>
      </c>
      <c r="V25" s="35">
        <f t="shared" si="3"/>
        <v>2069.13</v>
      </c>
    </row>
    <row r="26" spans="1:22" x14ac:dyDescent="0.25">
      <c r="A26" s="25"/>
      <c r="B26" s="25"/>
      <c r="C26" s="25"/>
      <c r="D26" s="25"/>
      <c r="E26" s="25"/>
      <c r="F26" s="38">
        <f>SUM(F2:F25)</f>
        <v>36916.160000000003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77.289999999999992</v>
      </c>
      <c r="L26" s="40">
        <f t="shared" si="4"/>
        <v>105.80000000000001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468.51</v>
      </c>
      <c r="U26" s="39">
        <f t="shared" si="4"/>
        <v>1403.98</v>
      </c>
      <c r="V26" s="17">
        <f>SUM(V2:V25)</f>
        <v>38320.14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2017-05-30T01:18:47Z</dcterms:modified>
</cp:coreProperties>
</file>