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38400" windowHeight="1783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0" i="3" l="1"/>
  <c r="T10" i="4"/>
  <c r="U10" i="4"/>
  <c r="S12" i="4" l="1"/>
  <c r="R12" i="4"/>
  <c r="Q12" i="4"/>
  <c r="P12" i="4"/>
  <c r="O12" i="4"/>
  <c r="N12" i="4"/>
  <c r="M12" i="4"/>
  <c r="L12" i="4"/>
  <c r="K12" i="4"/>
  <c r="J12" i="4"/>
  <c r="I12" i="4"/>
  <c r="H12" i="4"/>
  <c r="Z40" i="3"/>
  <c r="F11" i="4" s="1"/>
  <c r="T11" i="4"/>
  <c r="U11" i="4"/>
  <c r="V11" i="4" l="1"/>
  <c r="E11" i="4" s="1"/>
  <c r="F9" i="5" l="1"/>
  <c r="T9" i="4"/>
  <c r="T8" i="4"/>
  <c r="T7" i="4"/>
  <c r="T6" i="4"/>
  <c r="T5" i="4"/>
  <c r="T4" i="4"/>
  <c r="T3" i="4"/>
  <c r="T2" i="4"/>
  <c r="T12" i="4" l="1"/>
  <c r="F10" i="2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G9" i="4" s="1"/>
  <c r="U9" i="4" s="1"/>
  <c r="T9" i="2"/>
  <c r="W40" i="3"/>
  <c r="F9" i="4" s="1"/>
  <c r="V9" i="4" l="1"/>
  <c r="E9" i="4" s="1"/>
  <c r="V9" i="2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G8" i="4" s="1"/>
  <c r="U8" i="4" s="1"/>
  <c r="S7" i="5"/>
  <c r="T7" i="5" s="1"/>
  <c r="E7" i="5" s="1"/>
  <c r="S6" i="5"/>
  <c r="G6" i="2" s="1"/>
  <c r="U6" i="2" s="1"/>
  <c r="G6" i="4" s="1"/>
  <c r="U6" i="4" s="1"/>
  <c r="S5" i="5"/>
  <c r="G5" i="2" s="1"/>
  <c r="U5" i="2" s="1"/>
  <c r="G5" i="4" s="1"/>
  <c r="U5" i="4" s="1"/>
  <c r="S4" i="5"/>
  <c r="G4" i="2" s="1"/>
  <c r="U4" i="2" s="1"/>
  <c r="G4" i="4" s="1"/>
  <c r="U4" i="4" s="1"/>
  <c r="S3" i="5"/>
  <c r="G3" i="2" s="1"/>
  <c r="U3" i="2" s="1"/>
  <c r="G3" i="4" s="1"/>
  <c r="U3" i="4" s="1"/>
  <c r="S2" i="5"/>
  <c r="G2" i="2" s="1"/>
  <c r="U2" i="2" l="1"/>
  <c r="G2" i="4" s="1"/>
  <c r="G7" i="2"/>
  <c r="U7" i="2" s="1"/>
  <c r="G7" i="4" s="1"/>
  <c r="U7" i="4" s="1"/>
  <c r="T8" i="5"/>
  <c r="E8" i="5" s="1"/>
  <c r="T4" i="5"/>
  <c r="E4" i="5" s="1"/>
  <c r="S9" i="5"/>
  <c r="G12" i="4" l="1"/>
  <c r="U2" i="4"/>
  <c r="U12" i="4" s="1"/>
  <c r="U10" i="2"/>
  <c r="G10" i="2"/>
  <c r="B40" i="3"/>
  <c r="F2" i="4" s="1"/>
  <c r="E40" i="3"/>
  <c r="F3" i="4" s="1"/>
  <c r="V3" i="4" s="1"/>
  <c r="E3" i="4" s="1"/>
  <c r="H40" i="3"/>
  <c r="F4" i="4" s="1"/>
  <c r="V4" i="4" s="1"/>
  <c r="E4" i="4" s="1"/>
  <c r="K40" i="3"/>
  <c r="F5" i="4" s="1"/>
  <c r="V5" i="4" s="1"/>
  <c r="E5" i="4" s="1"/>
  <c r="N40" i="3"/>
  <c r="F6" i="4" s="1"/>
  <c r="V6" i="4" s="1"/>
  <c r="E6" i="4" s="1"/>
  <c r="Q40" i="3"/>
  <c r="F7" i="4" s="1"/>
  <c r="V7" i="4" s="1"/>
  <c r="T40" i="3"/>
  <c r="F8" i="4" s="1"/>
  <c r="V8" i="4" s="1"/>
  <c r="E8" i="4" s="1"/>
  <c r="V2" i="4" l="1"/>
  <c r="V8" i="2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E2" i="4" l="1"/>
  <c r="E7" i="4"/>
  <c r="E8" i="2"/>
  <c r="V6" i="2"/>
  <c r="V10" i="2" s="1"/>
  <c r="T9" i="5"/>
  <c r="E6" i="2" l="1"/>
  <c r="E2" i="2"/>
  <c r="F10" i="4"/>
  <c r="F12" i="4" s="1"/>
  <c r="V10" i="4" l="1"/>
  <c r="E10" i="4" l="1"/>
  <c r="V12" i="4"/>
</calcChain>
</file>

<file path=xl/sharedStrings.xml><?xml version="1.0" encoding="utf-8"?>
<sst xmlns="http://schemas.openxmlformats.org/spreadsheetml/2006/main" count="135" uniqueCount="55">
  <si>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</si>
  <si>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</si>
  <si>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</si>
  <si>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</si>
  <si>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</si>
  <si>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</si>
  <si>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</si>
  <si>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</si>
  <si>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</si>
  <si>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</si>
  <si>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</si>
  <si>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</si>
  <si>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</si>
  <si>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</si>
  <si>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</si>
  <si>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</si>
  <si>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</si>
  <si>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</si>
  <si>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</si>
  <si>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</si>
  <si>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</si>
  <si>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</si>
  <si>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</si>
  <si>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</si>
  <si>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</si>
  <si>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</si>
  <si>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</si>
  <si>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</si>
  <si>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</si>
  <si>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</si>
  <si>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</si>
  <si>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</si>
  <si>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</si>
  <si>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</si>
  <si>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</si>
  <si>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</si>
  <si>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</si>
  <si>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</si>
  <si>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</si>
  <si>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</si>
  <si>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</si>
  <si>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</si>
  <si>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</si>
  <si>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</si>
  <si>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</si>
  <si>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</si>
  <si>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</si>
  <si>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</si>
  <si>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UL</t>
  </si>
  <si>
    <t>Unilever</t>
  </si>
  <si>
    <t>TGT</t>
  </si>
  <si>
    <t>Target Corp</t>
  </si>
  <si>
    <t>Consumer Discretionary</t>
  </si>
  <si>
    <t>AT&amp;T Inc</t>
  </si>
  <si>
    <t>Telemunication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</si>
</sst>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  <xf numFmtId="165" fontId="2" fillId="5" borderId="0" xfId="0" applyNumberFormat="1" applyFont="1" applyFill="1"/>
    <xf numFmtId="16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topLeftCell="A22" workbookViewId="0">
      <selection activeCell="Q33" sqref="Q33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 t="s">
        <v>12</v>
      </c>
      <c r="Z1" s="26" t="s">
        <v>48</v>
      </c>
      <c r="AB1" s="3" t="s">
        <v>12</v>
      </c>
      <c r="AC1" s="26" t="s">
        <v>50</v>
      </c>
      <c r="AF1" s="2"/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>
        <v>42762</v>
      </c>
      <c r="Z2" s="19">
        <v>614.25</v>
      </c>
      <c r="AB2" s="4">
        <v>42818</v>
      </c>
      <c r="AC2" s="19">
        <v>797.25</v>
      </c>
      <c r="AF2" s="5"/>
    </row>
    <row r="3" spans="1:32" x14ac:dyDescent="0.25">
      <c r="J3" s="4">
        <v>42696</v>
      </c>
      <c r="K3">
        <v>703.29</v>
      </c>
      <c r="P3" s="4">
        <v>42748</v>
      </c>
      <c r="Q3">
        <v>546</v>
      </c>
      <c r="V3" s="4">
        <v>42667</v>
      </c>
      <c r="W3" s="19">
        <v>654.66</v>
      </c>
      <c r="Z3" s="19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29" x14ac:dyDescent="0.25">
      <c r="W33" s="5"/>
    </row>
    <row r="34" spans="2:29" x14ac:dyDescent="0.25">
      <c r="W34" s="5"/>
    </row>
    <row r="35" spans="2:29" x14ac:dyDescent="0.25">
      <c r="W35" s="5"/>
    </row>
    <row r="36" spans="2:29" x14ac:dyDescent="0.25">
      <c r="W36" s="5"/>
    </row>
    <row r="37" spans="2:29" x14ac:dyDescent="0.25">
      <c r="W37" s="5"/>
    </row>
    <row r="38" spans="2:29" x14ac:dyDescent="0.25">
      <c r="W38" s="5"/>
    </row>
    <row r="39" spans="2:29" x14ac:dyDescent="0.25">
      <c r="W39" s="5"/>
    </row>
    <row r="40" spans="2:29" x14ac:dyDescent="0.25">
      <c r="B40" s="19">
        <f>SUM(B2:B39)</f>
        <v>930.33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1040.19</v>
      </c>
      <c r="T40" s="19">
        <f>SUM(T2:T39)</f>
        <v>840.48</v>
      </c>
      <c r="W40" s="19">
        <f>SUM(W2:W39)</f>
        <v>1732.77</v>
      </c>
      <c r="Z40" s="19">
        <f>SUM(Z2:Z39)</f>
        <v>614.25</v>
      </c>
      <c r="AC40" s="19">
        <f>SUM(AC2:AC39)</f>
        <v>797.25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D15" sqref="D15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U10" sqref="U1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2"/>
  <sheetViews>
    <sheetView tabSelected="1" workbookViewId="0">
      <selection activeCell="P18" sqref="P18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27.971</v>
      </c>
      <c r="E2" s="31">
        <f t="shared" ref="E2:E9" si="0">V2/D2</f>
        <v>35.057023345607952</v>
      </c>
      <c r="F2" s="9">
        <f>'Initial Buys'!B40</f>
        <v>930.33</v>
      </c>
      <c r="G2" s="17">
        <f>'2016'!U2</f>
        <v>32.549999999999997</v>
      </c>
      <c r="H2" s="25">
        <v>0</v>
      </c>
      <c r="I2" s="24">
        <v>0</v>
      </c>
      <c r="J2" s="25">
        <v>8.82</v>
      </c>
      <c r="K2" s="24">
        <v>0</v>
      </c>
      <c r="L2" s="25">
        <v>0</v>
      </c>
      <c r="M2" s="24">
        <v>8.8800000000000008</v>
      </c>
      <c r="N2" s="25">
        <v>0</v>
      </c>
      <c r="O2" s="24">
        <v>0</v>
      </c>
      <c r="P2" s="25">
        <v>0</v>
      </c>
      <c r="Q2" s="24">
        <v>0</v>
      </c>
      <c r="R2" s="25">
        <v>0</v>
      </c>
      <c r="S2" s="24">
        <v>0</v>
      </c>
      <c r="T2" s="17">
        <f t="shared" ref="T2:T9" si="1">SUM(H2:S2)</f>
        <v>17.700000000000003</v>
      </c>
      <c r="U2" s="17">
        <f t="shared" ref="U2:U9" si="2">SUM(G2:S2)</f>
        <v>50.25</v>
      </c>
      <c r="V2" s="15">
        <f t="shared" ref="V2:V9" si="3">SUM(F2, U2)</f>
        <v>980.58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14.606999999999999</v>
      </c>
      <c r="E3" s="32">
        <f t="shared" si="0"/>
        <v>54.372561100842056</v>
      </c>
      <c r="F3" s="7">
        <f>'Initial Buys'!E40</f>
        <v>760.17</v>
      </c>
      <c r="G3" s="18">
        <f>'2016'!U3</f>
        <v>20.2</v>
      </c>
      <c r="H3" s="25">
        <v>0</v>
      </c>
      <c r="I3" s="24">
        <v>0</v>
      </c>
      <c r="J3" s="25">
        <v>6.9</v>
      </c>
      <c r="K3" s="24">
        <v>0</v>
      </c>
      <c r="L3" s="25">
        <v>0</v>
      </c>
      <c r="M3" s="24">
        <v>6.95</v>
      </c>
      <c r="N3" s="25">
        <v>0</v>
      </c>
      <c r="O3" s="24">
        <v>0</v>
      </c>
      <c r="P3" s="25">
        <v>0</v>
      </c>
      <c r="Q3" s="24">
        <v>0</v>
      </c>
      <c r="R3" s="25">
        <v>0</v>
      </c>
      <c r="S3" s="24">
        <v>0</v>
      </c>
      <c r="T3" s="18">
        <f t="shared" si="1"/>
        <v>13.850000000000001</v>
      </c>
      <c r="U3" s="18">
        <f t="shared" si="2"/>
        <v>34.050000000000004</v>
      </c>
      <c r="V3" s="16">
        <f t="shared" si="3"/>
        <v>794.21999999999991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10.492000000000001</v>
      </c>
      <c r="E4" s="31">
        <f t="shared" si="0"/>
        <v>102.69919939001143</v>
      </c>
      <c r="F4" s="9">
        <f>'Initial Buys'!H40</f>
        <v>1020.89</v>
      </c>
      <c r="G4" s="17">
        <f>'2016'!U4</f>
        <v>39.58</v>
      </c>
      <c r="H4" s="25">
        <v>0</v>
      </c>
      <c r="I4" s="24">
        <v>0</v>
      </c>
      <c r="J4" s="25">
        <v>8.2899999999999991</v>
      </c>
      <c r="K4" s="24">
        <v>0</v>
      </c>
      <c r="L4" s="25">
        <v>0</v>
      </c>
      <c r="M4" s="24">
        <v>8.76</v>
      </c>
      <c r="N4" s="25">
        <v>0</v>
      </c>
      <c r="O4" s="24">
        <v>0</v>
      </c>
      <c r="P4" s="25">
        <v>0</v>
      </c>
      <c r="Q4" s="24">
        <v>0</v>
      </c>
      <c r="R4" s="25">
        <v>0</v>
      </c>
      <c r="S4" s="24">
        <v>0</v>
      </c>
      <c r="T4" s="17">
        <f t="shared" si="1"/>
        <v>17.049999999999997</v>
      </c>
      <c r="U4" s="17">
        <f t="shared" si="2"/>
        <v>56.629999999999995</v>
      </c>
      <c r="V4" s="15">
        <f t="shared" si="3"/>
        <v>1077.52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40.381999999999998</v>
      </c>
      <c r="E5" s="32">
        <f t="shared" si="0"/>
        <v>40.164924966569266</v>
      </c>
      <c r="F5" s="7">
        <f>'Initial Buys'!K40</f>
        <v>1562.6100000000001</v>
      </c>
      <c r="G5" s="18">
        <f>'2016'!U5</f>
        <v>44.52</v>
      </c>
      <c r="H5" s="25">
        <v>0</v>
      </c>
      <c r="I5" s="24">
        <v>0</v>
      </c>
      <c r="J5" s="25">
        <v>0</v>
      </c>
      <c r="K5" s="24">
        <v>14.81</v>
      </c>
      <c r="L5" s="25">
        <v>0</v>
      </c>
      <c r="M5" s="24">
        <v>0</v>
      </c>
      <c r="N5" s="25">
        <v>0</v>
      </c>
      <c r="O5" s="24">
        <v>0</v>
      </c>
      <c r="P5" s="25">
        <v>0</v>
      </c>
      <c r="Q5" s="24">
        <v>0</v>
      </c>
      <c r="R5" s="25">
        <v>0</v>
      </c>
      <c r="S5" s="24">
        <v>0</v>
      </c>
      <c r="T5" s="18">
        <f t="shared" si="1"/>
        <v>14.81</v>
      </c>
      <c r="U5" s="18">
        <f t="shared" si="2"/>
        <v>59.330000000000005</v>
      </c>
      <c r="V5" s="16">
        <f t="shared" si="3"/>
        <v>1621.94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25.283000000000001</v>
      </c>
      <c r="E6" s="31">
        <f t="shared" si="0"/>
        <v>32.47083020211209</v>
      </c>
      <c r="F6" s="9">
        <f>'Initial Buys'!N40</f>
        <v>811.94</v>
      </c>
      <c r="G6" s="17">
        <f>'2016'!U6</f>
        <v>2.99</v>
      </c>
      <c r="H6" s="25">
        <v>0</v>
      </c>
      <c r="I6" s="24">
        <v>0</v>
      </c>
      <c r="J6" s="25">
        <v>3.01</v>
      </c>
      <c r="K6" s="24">
        <v>0</v>
      </c>
      <c r="L6" s="25">
        <v>0</v>
      </c>
      <c r="M6" s="24">
        <v>3.02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0</v>
      </c>
      <c r="T6" s="17">
        <f t="shared" si="1"/>
        <v>6.0299999999999994</v>
      </c>
      <c r="U6" s="17">
        <f t="shared" si="2"/>
        <v>9.02</v>
      </c>
      <c r="V6" s="15">
        <f t="shared" si="3"/>
        <v>820.96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11.215</v>
      </c>
      <c r="E7" s="32">
        <f t="shared" si="0"/>
        <v>94.713330361123496</v>
      </c>
      <c r="F7" s="7">
        <f>'Initial Buys'!Q40</f>
        <v>1040.19</v>
      </c>
      <c r="G7" s="18">
        <f>'2016'!U7</f>
        <v>5.2</v>
      </c>
      <c r="H7" s="25">
        <v>5.26</v>
      </c>
      <c r="I7" s="24">
        <v>0</v>
      </c>
      <c r="J7" s="25">
        <v>0</v>
      </c>
      <c r="K7" s="24">
        <v>11.56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0</v>
      </c>
      <c r="R7" s="25">
        <v>0</v>
      </c>
      <c r="S7" s="24">
        <v>0</v>
      </c>
      <c r="T7" s="18">
        <f t="shared" si="1"/>
        <v>16.82</v>
      </c>
      <c r="U7" s="18">
        <f t="shared" si="2"/>
        <v>22.020000000000003</v>
      </c>
      <c r="V7" s="16">
        <f>SUM(F7, U7)</f>
        <v>1062.21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19.052</v>
      </c>
      <c r="E8" s="31">
        <f t="shared" si="0"/>
        <v>49.400587864791099</v>
      </c>
      <c r="F8" s="9">
        <f>'Initial Buys'!T40</f>
        <v>840.48</v>
      </c>
      <c r="G8" s="17">
        <f>'2016'!U8</f>
        <v>83.11</v>
      </c>
      <c r="H8" s="25">
        <v>0</v>
      </c>
      <c r="I8" s="24">
        <v>0</v>
      </c>
      <c r="J8" s="25">
        <v>17.59</v>
      </c>
      <c r="K8" s="24">
        <v>0</v>
      </c>
      <c r="L8" s="25">
        <v>0</v>
      </c>
      <c r="M8" s="24">
        <v>0</v>
      </c>
      <c r="N8" s="25">
        <v>0</v>
      </c>
      <c r="O8" s="24">
        <v>0</v>
      </c>
      <c r="P8" s="25">
        <v>0</v>
      </c>
      <c r="Q8" s="24">
        <v>0</v>
      </c>
      <c r="R8" s="25">
        <v>0</v>
      </c>
      <c r="S8" s="24">
        <v>0</v>
      </c>
      <c r="T8" s="17">
        <f t="shared" si="1"/>
        <v>17.59</v>
      </c>
      <c r="U8" s="17">
        <f t="shared" si="2"/>
        <v>100.7</v>
      </c>
      <c r="V8" s="15">
        <f t="shared" si="3"/>
        <v>941.18000000000006</v>
      </c>
    </row>
    <row r="9" spans="1:22" x14ac:dyDescent="0.25">
      <c r="A9" s="14" t="s">
        <v>30</v>
      </c>
      <c r="B9" s="6" t="s">
        <v>53</v>
      </c>
      <c r="C9" s="6" t="s">
        <v>54</v>
      </c>
      <c r="D9" s="6">
        <v>46.08</v>
      </c>
      <c r="E9" s="32">
        <f t="shared" si="0"/>
        <v>38.566189236111107</v>
      </c>
      <c r="F9" s="7">
        <f>'Initial Buys'!W40</f>
        <v>1732.77</v>
      </c>
      <c r="G9" s="18">
        <f>'2016'!U9</f>
        <v>0</v>
      </c>
      <c r="H9" s="25">
        <v>0</v>
      </c>
      <c r="I9" s="24">
        <v>22.05</v>
      </c>
      <c r="J9" s="25">
        <v>0</v>
      </c>
      <c r="K9" s="24">
        <v>0</v>
      </c>
      <c r="L9" s="25">
        <v>22.31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si="1"/>
        <v>44.36</v>
      </c>
      <c r="U9" s="18">
        <f t="shared" si="2"/>
        <v>44.36</v>
      </c>
      <c r="V9" s="16">
        <f t="shared" si="3"/>
        <v>1777.1299999999999</v>
      </c>
    </row>
    <row r="10" spans="1:22" x14ac:dyDescent="0.25">
      <c r="A10" s="13" t="s">
        <v>50</v>
      </c>
      <c r="B10" s="8" t="s">
        <v>51</v>
      </c>
      <c r="C10" s="8" t="s">
        <v>52</v>
      </c>
      <c r="D10" s="8">
        <v>15.164999999999999</v>
      </c>
      <c r="E10" s="31">
        <f t="shared" ref="E10" si="4">V10/D10</f>
        <v>53.165182987141449</v>
      </c>
      <c r="F10" s="9">
        <f>'Initial Buys'!AC40</f>
        <v>797.25</v>
      </c>
      <c r="G10" s="17">
        <v>0</v>
      </c>
      <c r="H10" s="25">
        <v>0</v>
      </c>
      <c r="I10" s="24">
        <v>0</v>
      </c>
      <c r="J10" s="25">
        <v>0</v>
      </c>
      <c r="K10" s="24">
        <v>0</v>
      </c>
      <c r="L10" s="25">
        <v>0</v>
      </c>
      <c r="M10" s="24">
        <v>9</v>
      </c>
      <c r="N10" s="25">
        <v>0</v>
      </c>
      <c r="O10" s="24">
        <v>0</v>
      </c>
      <c r="P10" s="25">
        <v>0</v>
      </c>
      <c r="Q10" s="24">
        <v>0</v>
      </c>
      <c r="R10" s="25">
        <v>0</v>
      </c>
      <c r="S10" s="24">
        <v>0</v>
      </c>
      <c r="T10" s="17">
        <f t="shared" ref="T10" si="5">SUM(H10:S10)</f>
        <v>9</v>
      </c>
      <c r="U10" s="17">
        <f t="shared" ref="U10" si="6">SUM(G10:S10)</f>
        <v>9</v>
      </c>
      <c r="V10" s="15">
        <f t="shared" ref="V10" si="7">SUM(F10, U10)</f>
        <v>806.25</v>
      </c>
    </row>
    <row r="11" spans="1:22" x14ac:dyDescent="0.25">
      <c r="A11" s="14" t="s">
        <v>48</v>
      </c>
      <c r="B11" s="6" t="s">
        <v>49</v>
      </c>
      <c r="C11" s="6" t="s">
        <v>6</v>
      </c>
      <c r="D11" s="6">
        <v>15.205</v>
      </c>
      <c r="E11" s="32">
        <f t="shared" ref="E11" si="8">V11/D11</f>
        <v>41.106872739230518</v>
      </c>
      <c r="F11" s="7">
        <f>'Initial Buys'!Z40</f>
        <v>614.25</v>
      </c>
      <c r="G11" s="18">
        <v>0</v>
      </c>
      <c r="H11" s="25">
        <v>0</v>
      </c>
      <c r="I11" s="24">
        <v>0</v>
      </c>
      <c r="J11" s="25">
        <v>5.08</v>
      </c>
      <c r="K11" s="24">
        <v>0</v>
      </c>
      <c r="L11" s="25">
        <v>0</v>
      </c>
      <c r="M11" s="24">
        <v>5.7</v>
      </c>
      <c r="N11" s="25">
        <v>0</v>
      </c>
      <c r="O11" s="24">
        <v>0</v>
      </c>
      <c r="P11" s="25">
        <v>0</v>
      </c>
      <c r="Q11" s="24">
        <v>0</v>
      </c>
      <c r="R11" s="25">
        <v>0</v>
      </c>
      <c r="S11" s="24">
        <v>0</v>
      </c>
      <c r="T11" s="18">
        <f t="shared" ref="T11" si="9">SUM(H11:S11)</f>
        <v>10.780000000000001</v>
      </c>
      <c r="U11" s="18">
        <f t="shared" ref="U11" si="10">SUM(G11:S11)</f>
        <v>10.780000000000001</v>
      </c>
      <c r="V11" s="16">
        <f t="shared" ref="V11" si="11">SUM(F11, U11)</f>
        <v>625.03</v>
      </c>
    </row>
    <row r="12" spans="1:22" x14ac:dyDescent="0.25">
      <c r="A12" s="27"/>
      <c r="B12" s="27"/>
      <c r="C12" s="27"/>
      <c r="D12" s="27"/>
      <c r="E12" s="27"/>
      <c r="F12" s="28">
        <f t="shared" ref="F12:V12" si="12">SUM(F2:F11)</f>
        <v>10110.880000000001</v>
      </c>
      <c r="G12" s="30">
        <f t="shared" si="12"/>
        <v>228.14999999999998</v>
      </c>
      <c r="H12" s="29">
        <f t="shared" si="12"/>
        <v>5.26</v>
      </c>
      <c r="I12" s="30">
        <f t="shared" si="12"/>
        <v>22.05</v>
      </c>
      <c r="J12" s="29">
        <f t="shared" si="12"/>
        <v>49.69</v>
      </c>
      <c r="K12" s="30">
        <f t="shared" si="12"/>
        <v>26.37</v>
      </c>
      <c r="L12" s="29">
        <f t="shared" si="12"/>
        <v>22.31</v>
      </c>
      <c r="M12" s="30">
        <f t="shared" si="12"/>
        <v>42.31</v>
      </c>
      <c r="N12" s="29">
        <f t="shared" si="12"/>
        <v>0</v>
      </c>
      <c r="O12" s="30">
        <f t="shared" si="12"/>
        <v>0</v>
      </c>
      <c r="P12" s="29">
        <f t="shared" si="12"/>
        <v>0</v>
      </c>
      <c r="Q12" s="30">
        <f t="shared" si="12"/>
        <v>0</v>
      </c>
      <c r="R12" s="29">
        <f t="shared" si="12"/>
        <v>0</v>
      </c>
      <c r="S12" s="30">
        <f t="shared" si="12"/>
        <v>0</v>
      </c>
      <c r="T12" s="30">
        <f t="shared" si="12"/>
        <v>167.98999999999998</v>
      </c>
      <c r="U12" s="30">
        <f t="shared" si="12"/>
        <v>396.1400000000001</v>
      </c>
      <c r="V12" s="20">
        <f t="shared" si="12"/>
        <v>10507.02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2017-06-13T22:27:30Z</dcterms:modified>
</cp:coreProperties>
</file>