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25200" windowHeight="11985" activeTab="1"/>
  </bookViews>
  <sheets>
    <sheet name="Initial Buys" sheetId="3" r:id="rId1"/>
    <sheet name="2016" sheetId="2" r:id="rId2"/>
    <sheet name="2017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2" i="4" l="1"/>
  <c r="R12" i="4"/>
  <c r="Q12" i="4"/>
  <c r="P12" i="4"/>
  <c r="O12" i="4"/>
  <c r="N12" i="4"/>
  <c r="M12" i="4"/>
  <c r="L12" i="4"/>
  <c r="K12" i="4"/>
  <c r="J12" i="4"/>
  <c r="I12" i="4"/>
  <c r="H12" i="4"/>
  <c r="T11" i="4"/>
  <c r="F11" i="4"/>
  <c r="T10" i="4"/>
  <c r="F10" i="4"/>
  <c r="T9" i="4"/>
  <c r="F9" i="4"/>
  <c r="T8" i="4"/>
  <c r="F8" i="4"/>
  <c r="T7" i="4"/>
  <c r="F7" i="4"/>
  <c r="T6" i="4"/>
  <c r="F6" i="4"/>
  <c r="T5" i="4"/>
  <c r="F5" i="4"/>
  <c r="T4" i="4"/>
  <c r="F4" i="4"/>
  <c r="T3" i="4"/>
  <c r="F3" i="4"/>
  <c r="T2" i="4"/>
  <c r="T12" i="4" s="1"/>
  <c r="F2" i="4"/>
  <c r="R12" i="2" l="1"/>
  <c r="Q12" i="2"/>
  <c r="P12" i="2"/>
  <c r="M12" i="2"/>
  <c r="L12" i="2"/>
  <c r="K12" i="2"/>
  <c r="J12" i="2"/>
  <c r="I12" i="2"/>
  <c r="H12" i="2"/>
  <c r="G12" i="2"/>
  <c r="N12" i="2"/>
  <c r="O12" i="2"/>
  <c r="F11" i="2" l="1"/>
  <c r="F10" i="2"/>
  <c r="T10" i="2" s="1"/>
  <c r="E10" i="2" s="1"/>
  <c r="F9" i="2"/>
  <c r="T9" i="2" s="1"/>
  <c r="F8" i="2"/>
  <c r="F7" i="2"/>
  <c r="T7" i="2" s="1"/>
  <c r="F6" i="2"/>
  <c r="F5" i="2"/>
  <c r="F4" i="2"/>
  <c r="T4" i="2" s="1"/>
  <c r="E4" i="2" s="1"/>
  <c r="S2" i="2"/>
  <c r="S3" i="2"/>
  <c r="G3" i="4" s="1"/>
  <c r="U3" i="4" s="1"/>
  <c r="V3" i="4" s="1"/>
  <c r="E3" i="4" s="1"/>
  <c r="S4" i="2"/>
  <c r="G4" i="4" s="1"/>
  <c r="U4" i="4" s="1"/>
  <c r="V4" i="4" s="1"/>
  <c r="E4" i="4" s="1"/>
  <c r="S5" i="2"/>
  <c r="S6" i="2"/>
  <c r="S7" i="2"/>
  <c r="G7" i="4" s="1"/>
  <c r="U7" i="4" s="1"/>
  <c r="V7" i="4" s="1"/>
  <c r="E7" i="4" s="1"/>
  <c r="S8" i="2"/>
  <c r="S9" i="2"/>
  <c r="G9" i="4" s="1"/>
  <c r="U9" i="4" s="1"/>
  <c r="V9" i="4" s="1"/>
  <c r="E9" i="4" s="1"/>
  <c r="S10" i="2"/>
  <c r="G10" i="4" s="1"/>
  <c r="U10" i="4" s="1"/>
  <c r="V10" i="4" s="1"/>
  <c r="E10" i="4" s="1"/>
  <c r="S11" i="2"/>
  <c r="T11" i="2" l="1"/>
  <c r="G11" i="4"/>
  <c r="U11" i="4" s="1"/>
  <c r="V11" i="4" s="1"/>
  <c r="E11" i="4" s="1"/>
  <c r="T8" i="2"/>
  <c r="E8" i="2" s="1"/>
  <c r="G8" i="4"/>
  <c r="U8" i="4" s="1"/>
  <c r="V8" i="4" s="1"/>
  <c r="E8" i="4" s="1"/>
  <c r="T6" i="2"/>
  <c r="G6" i="4"/>
  <c r="U6" i="4" s="1"/>
  <c r="V6" i="4" s="1"/>
  <c r="E6" i="4" s="1"/>
  <c r="T5" i="2"/>
  <c r="G5" i="4"/>
  <c r="U5" i="4" s="1"/>
  <c r="V5" i="4" s="1"/>
  <c r="E5" i="4" s="1"/>
  <c r="G2" i="4"/>
  <c r="S12" i="2"/>
  <c r="E6" i="2"/>
  <c r="E11" i="2"/>
  <c r="E5" i="2"/>
  <c r="E7" i="2"/>
  <c r="E9" i="2"/>
  <c r="U2" i="4" l="1"/>
  <c r="G12" i="4"/>
  <c r="B40" i="3"/>
  <c r="E40" i="3"/>
  <c r="H40" i="3"/>
  <c r="K40" i="3"/>
  <c r="N40" i="3"/>
  <c r="Q40" i="3"/>
  <c r="AC40" i="3"/>
  <c r="T40" i="3"/>
  <c r="W40" i="3"/>
  <c r="Z40" i="3"/>
  <c r="U12" i="4" l="1"/>
  <c r="V2" i="4"/>
  <c r="F3" i="2"/>
  <c r="T3" i="2" s="1"/>
  <c r="E3" i="2" s="1"/>
  <c r="F2" i="2"/>
  <c r="T2" i="2" s="1"/>
  <c r="V12" i="4" l="1"/>
  <c r="E2" i="4"/>
  <c r="T12" i="2"/>
  <c r="E2" i="2"/>
</calcChain>
</file>

<file path=xl/sharedStrings.xml><?xml version="1.0" encoding="utf-8"?>
<sst xmlns="http://schemas.openxmlformats.org/spreadsheetml/2006/main" count="98" uniqueCount="35">
  <si>
    <t>Symbols</t>
  </si>
  <si>
    <t>Company Name</t>
  </si>
  <si>
    <t>Industry</t>
  </si>
  <si>
    <t>Shares</t>
  </si>
  <si>
    <t>Price</t>
  </si>
  <si>
    <t>Cost Basis</t>
  </si>
  <si>
    <t>CHD</t>
  </si>
  <si>
    <t>Consumer Staples</t>
  </si>
  <si>
    <t>CLX</t>
  </si>
  <si>
    <t>EMR</t>
  </si>
  <si>
    <t>Industrials</t>
  </si>
  <si>
    <t>HRL</t>
  </si>
  <si>
    <t>JNJ</t>
  </si>
  <si>
    <t>Health Care</t>
  </si>
  <si>
    <t>KHC</t>
  </si>
  <si>
    <t>MCD</t>
  </si>
  <si>
    <t>MKC</t>
  </si>
  <si>
    <t>SJM</t>
  </si>
  <si>
    <t>WMT</t>
  </si>
  <si>
    <t>Initial Cost</t>
  </si>
  <si>
    <t>Date</t>
  </si>
  <si>
    <t>Total Dividends</t>
  </si>
  <si>
    <t>Church &amp; Dwight</t>
  </si>
  <si>
    <t>Clorox</t>
  </si>
  <si>
    <t>Emerson</t>
  </si>
  <si>
    <t>Hormel</t>
  </si>
  <si>
    <t>Johnson &amp; Johnson</t>
  </si>
  <si>
    <t>Kraft Heinz</t>
  </si>
  <si>
    <t>McDonald's</t>
  </si>
  <si>
    <t>McCormick</t>
  </si>
  <si>
    <t xml:space="preserve">J.M. Smucker </t>
  </si>
  <si>
    <t>Energy</t>
  </si>
  <si>
    <t>Walmart</t>
  </si>
  <si>
    <t>2016 Dividends</t>
  </si>
  <si>
    <t>Previous Year 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</si>
</sst>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17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/>
    <xf numFmtId="2" fontId="0" fillId="0" borderId="0" xfId="0" applyNumberFormat="1"/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4" fontId="0" fillId="5" borderId="0" xfId="0" applyNumberFormat="1" applyFill="1"/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7" fontId="1" fillId="3" borderId="0" xfId="0" applyNumberFormat="1" applyFont="1" applyFill="1" applyAlignment="1">
      <alignment horizontal="center"/>
    </xf>
    <xf numFmtId="0" fontId="0" fillId="6" borderId="0" xfId="0" applyFill="1"/>
    <xf numFmtId="0" fontId="2" fillId="5" borderId="0" xfId="0" applyFont="1" applyFill="1"/>
    <xf numFmtId="0" fontId="2" fillId="4" borderId="0" xfId="0" applyFont="1" applyFill="1"/>
    <xf numFmtId="4" fontId="2" fillId="5" borderId="0" xfId="0" applyNumberFormat="1" applyFont="1" applyFill="1"/>
    <xf numFmtId="4" fontId="2" fillId="4" borderId="0" xfId="0" applyNumberFormat="1" applyFont="1" applyFill="1"/>
    <xf numFmtId="2" fontId="0" fillId="5" borderId="0" xfId="0" applyNumberFormat="1" applyFill="1"/>
    <xf numFmtId="2" fontId="0" fillId="4" borderId="0" xfId="0" applyNumberFormat="1" applyFill="1"/>
    <xf numFmtId="2" fontId="0" fillId="6" borderId="0" xfId="0" applyNumberFormat="1" applyFill="1"/>
    <xf numFmtId="2" fontId="2" fillId="0" borderId="0" xfId="0" applyNumberFormat="1" applyFont="1"/>
    <xf numFmtId="164" fontId="2" fillId="5" borderId="0" xfId="0" applyNumberFormat="1" applyFont="1" applyFill="1"/>
    <xf numFmtId="2" fontId="0" fillId="7" borderId="0" xfId="0" applyNumberFormat="1" applyFill="1"/>
    <xf numFmtId="164" fontId="2" fillId="4" borderId="0" xfId="0" applyNumberFormat="1" applyFont="1" applyFill="1"/>
    <xf numFmtId="4" fontId="2" fillId="2" borderId="0" xfId="0" applyNumberFormat="1" applyFont="1" applyFill="1"/>
    <xf numFmtId="2" fontId="0" fillId="8" borderId="0" xfId="0" applyNumberFormat="1" applyFill="1"/>
    <xf numFmtId="2" fontId="0" fillId="9" borderId="0" xfId="0" applyNumberFormat="1" applyFill="1"/>
    <xf numFmtId="0" fontId="1" fillId="3" borderId="0" xfId="0" applyFont="1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0"/>
  <sheetViews>
    <sheetView workbookViewId="0">
      <selection activeCell="F12" sqref="F12"/>
    </sheetView>
  </sheetViews>
  <sheetFormatPr defaultRowHeight="15" x14ac:dyDescent="0.25"/>
  <cols>
    <col min="1" max="1" width="9.7109375" bestFit="1" customWidth="1"/>
    <col min="2" max="2" width="7.5703125" bestFit="1" customWidth="1"/>
    <col min="3" max="3" width="5.140625" bestFit="1" customWidth="1"/>
    <col min="4" max="4" width="9.7109375" bestFit="1" customWidth="1"/>
    <col min="5" max="5" width="8" bestFit="1" customWidth="1"/>
    <col min="6" max="6" width="4.85546875" bestFit="1" customWidth="1"/>
    <col min="7" max="7" width="9.7109375" bestFit="1" customWidth="1"/>
    <col min="8" max="8" width="6.5703125" bestFit="1" customWidth="1"/>
    <col min="9" max="9" width="5.140625" bestFit="1" customWidth="1"/>
    <col min="10" max="10" width="9.7109375" bestFit="1" customWidth="1"/>
    <col min="11" max="11" width="7" bestFit="1" customWidth="1"/>
    <col min="12" max="12" width="4.5703125" bestFit="1" customWidth="1"/>
    <col min="13" max="13" width="9.7109375" bestFit="1" customWidth="1"/>
    <col min="14" max="14" width="8" bestFit="1" customWidth="1"/>
    <col min="15" max="15" width="5.140625" bestFit="1" customWidth="1"/>
    <col min="16" max="16" width="9.7109375" bestFit="1" customWidth="1"/>
    <col min="17" max="17" width="6.5703125" bestFit="1" customWidth="1"/>
    <col min="18" max="18" width="4.42578125" bestFit="1" customWidth="1"/>
    <col min="19" max="19" width="9.7109375" bestFit="1" customWidth="1"/>
    <col min="20" max="20" width="6.5703125" bestFit="1" customWidth="1"/>
    <col min="21" max="21" width="7.28515625" customWidth="1"/>
    <col min="22" max="22" width="9.7109375" bestFit="1" customWidth="1"/>
    <col min="23" max="23" width="7.5703125" bestFit="1" customWidth="1"/>
    <col min="24" max="24" width="7" customWidth="1"/>
    <col min="25" max="25" width="9.7109375" bestFit="1" customWidth="1"/>
    <col min="26" max="26" width="8.5703125" bestFit="1" customWidth="1"/>
    <col min="27" max="27" width="6.5703125" customWidth="1"/>
    <col min="28" max="28" width="9.7109375" bestFit="1" customWidth="1"/>
    <col min="30" max="30" width="7.140625" customWidth="1"/>
    <col min="32" max="32" width="11.85546875" bestFit="1" customWidth="1"/>
    <col min="33" max="33" width="6.42578125" customWidth="1"/>
  </cols>
  <sheetData>
    <row r="1" spans="1:32" x14ac:dyDescent="0.25">
      <c r="A1" s="3" t="s">
        <v>20</v>
      </c>
      <c r="B1" s="29" t="s">
        <v>6</v>
      </c>
      <c r="C1" s="2"/>
      <c r="D1" s="3" t="s">
        <v>20</v>
      </c>
      <c r="E1" s="29" t="s">
        <v>8</v>
      </c>
      <c r="F1" s="2"/>
      <c r="G1" s="3" t="s">
        <v>20</v>
      </c>
      <c r="H1" s="29" t="s">
        <v>9</v>
      </c>
      <c r="I1" s="2"/>
      <c r="J1" s="3" t="s">
        <v>20</v>
      </c>
      <c r="K1" s="29" t="s">
        <v>11</v>
      </c>
      <c r="L1" s="2"/>
      <c r="M1" s="3" t="s">
        <v>20</v>
      </c>
      <c r="N1" s="29" t="s">
        <v>12</v>
      </c>
      <c r="O1" s="2"/>
      <c r="P1" s="3" t="s">
        <v>20</v>
      </c>
      <c r="Q1" s="29" t="s">
        <v>14</v>
      </c>
      <c r="R1" s="2"/>
      <c r="S1" s="3" t="s">
        <v>20</v>
      </c>
      <c r="T1" s="29" t="s">
        <v>15</v>
      </c>
      <c r="U1" s="2"/>
      <c r="V1" s="3" t="s">
        <v>20</v>
      </c>
      <c r="W1" s="29" t="s">
        <v>16</v>
      </c>
      <c r="X1" s="2"/>
      <c r="Y1" s="3" t="s">
        <v>20</v>
      </c>
      <c r="Z1" s="29" t="s">
        <v>17</v>
      </c>
      <c r="AB1" s="3" t="s">
        <v>20</v>
      </c>
      <c r="AC1" s="29" t="s">
        <v>18</v>
      </c>
      <c r="AF1" s="2"/>
    </row>
    <row r="2" spans="1:32" x14ac:dyDescent="0.25">
      <c r="A2" s="4">
        <v>42625</v>
      </c>
      <c r="B2" s="21">
        <v>1038.4000000000001</v>
      </c>
      <c r="D2" s="4">
        <v>42550</v>
      </c>
      <c r="E2" s="21">
        <v>1089.68</v>
      </c>
      <c r="G2" s="4">
        <v>42550</v>
      </c>
      <c r="H2" s="21">
        <v>999.8</v>
      </c>
      <c r="J2" s="4">
        <v>42550</v>
      </c>
      <c r="K2" s="21">
        <v>672.41</v>
      </c>
      <c r="M2" s="4">
        <v>42550</v>
      </c>
      <c r="N2" s="21">
        <v>1069.29</v>
      </c>
      <c r="P2" s="4">
        <v>42625</v>
      </c>
      <c r="Q2" s="21">
        <v>878.6</v>
      </c>
      <c r="S2" s="4">
        <v>42580</v>
      </c>
      <c r="T2" s="21">
        <v>948</v>
      </c>
      <c r="V2" s="4">
        <v>42625</v>
      </c>
      <c r="W2" s="21">
        <v>1062.5999999999999</v>
      </c>
      <c r="Y2" s="4">
        <v>42625</v>
      </c>
      <c r="Z2" s="21">
        <v>1093.28</v>
      </c>
      <c r="AB2" s="4">
        <v>42550</v>
      </c>
      <c r="AC2" s="21">
        <v>1078.6500000000001</v>
      </c>
      <c r="AF2" s="5"/>
    </row>
    <row r="3" spans="1:32" x14ac:dyDescent="0.25">
      <c r="B3" s="5"/>
      <c r="E3" s="5"/>
      <c r="H3" s="5"/>
      <c r="K3" s="5"/>
      <c r="N3" s="5"/>
      <c r="Q3" s="5"/>
      <c r="T3" s="5"/>
      <c r="W3" s="5"/>
      <c r="Z3" s="21"/>
    </row>
    <row r="4" spans="1:32" x14ac:dyDescent="0.25">
      <c r="B4" s="5"/>
      <c r="E4" s="5"/>
      <c r="H4" s="5"/>
      <c r="K4" s="5"/>
      <c r="N4" s="5"/>
      <c r="Q4" s="5"/>
      <c r="T4" s="5"/>
      <c r="W4" s="5"/>
      <c r="Z4" s="5"/>
    </row>
    <row r="5" spans="1:32" x14ac:dyDescent="0.25">
      <c r="B5" s="5"/>
      <c r="E5" s="5"/>
      <c r="H5" s="5"/>
      <c r="K5" s="5"/>
      <c r="N5" s="5"/>
      <c r="Q5" s="5"/>
      <c r="T5" s="5"/>
      <c r="W5" s="5"/>
      <c r="Z5" s="5"/>
    </row>
    <row r="6" spans="1:32" x14ac:dyDescent="0.25">
      <c r="B6" s="5"/>
      <c r="E6" s="5"/>
      <c r="H6" s="5"/>
      <c r="K6" s="5"/>
      <c r="N6" s="5"/>
      <c r="Q6" s="5"/>
      <c r="T6" s="5"/>
      <c r="W6" s="5"/>
      <c r="Z6" s="5"/>
    </row>
    <row r="7" spans="1:32" x14ac:dyDescent="0.25">
      <c r="B7" s="5"/>
      <c r="E7" s="5"/>
      <c r="H7" s="5"/>
      <c r="K7" s="5"/>
      <c r="N7" s="5"/>
      <c r="Q7" s="5"/>
      <c r="T7" s="5"/>
      <c r="W7" s="5"/>
      <c r="Z7" s="5"/>
    </row>
    <row r="8" spans="1:32" x14ac:dyDescent="0.25">
      <c r="B8" s="5"/>
      <c r="E8" s="5"/>
      <c r="H8" s="5"/>
      <c r="K8" s="5"/>
      <c r="N8" s="5"/>
      <c r="Q8" s="5"/>
      <c r="T8" s="5"/>
      <c r="W8" s="5"/>
      <c r="Z8" s="5"/>
    </row>
    <row r="9" spans="1:32" x14ac:dyDescent="0.25">
      <c r="B9" s="5"/>
      <c r="E9" s="5"/>
      <c r="H9" s="5"/>
      <c r="K9" s="5"/>
      <c r="N9" s="5"/>
      <c r="Q9" s="5"/>
      <c r="T9" s="5"/>
      <c r="W9" s="5"/>
      <c r="Z9" s="5"/>
    </row>
    <row r="10" spans="1:32" x14ac:dyDescent="0.25">
      <c r="B10" s="5"/>
      <c r="E10" s="5"/>
      <c r="H10" s="5"/>
      <c r="K10" s="5"/>
      <c r="N10" s="5"/>
      <c r="Q10" s="5"/>
      <c r="T10" s="5"/>
      <c r="W10" s="5"/>
      <c r="Z10" s="5"/>
    </row>
    <row r="11" spans="1:32" x14ac:dyDescent="0.25">
      <c r="B11" s="5"/>
      <c r="E11" s="5"/>
      <c r="H11" s="5"/>
      <c r="K11" s="5"/>
      <c r="N11" s="5"/>
      <c r="Q11" s="5"/>
      <c r="T11" s="5"/>
      <c r="W11" s="5"/>
      <c r="Z11" s="5"/>
    </row>
    <row r="12" spans="1:32" x14ac:dyDescent="0.25">
      <c r="B12" s="5"/>
      <c r="E12" s="5"/>
      <c r="H12" s="5"/>
      <c r="K12" s="5"/>
      <c r="N12" s="5"/>
      <c r="Q12" s="5"/>
      <c r="T12" s="5"/>
      <c r="W12" s="5"/>
      <c r="Z12" s="5"/>
    </row>
    <row r="13" spans="1:32" x14ac:dyDescent="0.25">
      <c r="B13" s="5"/>
      <c r="E13" s="5"/>
      <c r="H13" s="5"/>
      <c r="K13" s="5"/>
      <c r="N13" s="5"/>
      <c r="Q13" s="5"/>
      <c r="T13" s="5"/>
      <c r="W13" s="5"/>
      <c r="Z13" s="5"/>
    </row>
    <row r="14" spans="1:32" x14ac:dyDescent="0.25">
      <c r="B14" s="5"/>
      <c r="E14" s="5"/>
      <c r="H14" s="5"/>
      <c r="K14" s="5"/>
      <c r="N14" s="5"/>
      <c r="Q14" s="5"/>
      <c r="T14" s="5"/>
      <c r="W14" s="5"/>
      <c r="Z14" s="5"/>
    </row>
    <row r="15" spans="1:32" x14ac:dyDescent="0.25">
      <c r="A15" s="1"/>
      <c r="B15" s="5"/>
      <c r="E15" s="5"/>
      <c r="H15" s="5"/>
      <c r="K15" s="5"/>
      <c r="N15" s="5"/>
      <c r="Q15" s="5"/>
      <c r="T15" s="5"/>
      <c r="W15" s="5"/>
      <c r="Z15" s="5"/>
    </row>
    <row r="16" spans="1:32" x14ac:dyDescent="0.25">
      <c r="B16" s="5"/>
      <c r="E16" s="5"/>
      <c r="H16" s="5"/>
      <c r="K16" s="5"/>
      <c r="N16" s="5"/>
      <c r="Q16" s="5"/>
      <c r="T16" s="5"/>
      <c r="W16" s="5"/>
      <c r="Z16" s="5"/>
    </row>
    <row r="17" spans="2:26" x14ac:dyDescent="0.25">
      <c r="B17" s="5"/>
      <c r="E17" s="5"/>
      <c r="H17" s="5"/>
      <c r="K17" s="5"/>
      <c r="N17" s="5"/>
      <c r="Q17" s="5"/>
      <c r="T17" s="5"/>
      <c r="W17" s="5"/>
      <c r="Z17" s="5"/>
    </row>
    <row r="18" spans="2:26" x14ac:dyDescent="0.25">
      <c r="B18" s="5"/>
      <c r="E18" s="5"/>
      <c r="H18" s="5"/>
      <c r="K18" s="5"/>
      <c r="N18" s="5"/>
      <c r="Q18" s="5"/>
      <c r="T18" s="5"/>
      <c r="W18" s="5"/>
      <c r="Z18" s="5"/>
    </row>
    <row r="19" spans="2:26" x14ac:dyDescent="0.25">
      <c r="B19" s="5"/>
      <c r="E19" s="5"/>
      <c r="H19" s="5"/>
      <c r="K19" s="5"/>
      <c r="N19" s="5"/>
      <c r="Q19" s="5"/>
      <c r="T19" s="5"/>
      <c r="W19" s="5"/>
      <c r="Z19" s="5"/>
    </row>
    <row r="20" spans="2:26" x14ac:dyDescent="0.25">
      <c r="B20" s="5"/>
      <c r="E20" s="5"/>
      <c r="H20" s="5"/>
      <c r="K20" s="5"/>
      <c r="N20" s="5"/>
      <c r="Q20" s="5"/>
      <c r="T20" s="5"/>
      <c r="W20" s="5"/>
      <c r="Z20" s="5"/>
    </row>
    <row r="21" spans="2:26" x14ac:dyDescent="0.25">
      <c r="B21" s="5"/>
      <c r="E21" s="5"/>
      <c r="H21" s="5"/>
      <c r="K21" s="5"/>
      <c r="N21" s="5"/>
      <c r="Q21" s="5"/>
      <c r="T21" s="5"/>
      <c r="W21" s="5"/>
      <c r="Z21" s="5"/>
    </row>
    <row r="22" spans="2:26" x14ac:dyDescent="0.25">
      <c r="B22" s="5"/>
      <c r="E22" s="5"/>
      <c r="H22" s="5"/>
      <c r="K22" s="5"/>
      <c r="N22" s="5"/>
      <c r="Q22" s="5"/>
      <c r="T22" s="5"/>
      <c r="W22" s="5"/>
      <c r="Z22" s="5"/>
    </row>
    <row r="23" spans="2:26" x14ac:dyDescent="0.25">
      <c r="B23" s="5"/>
      <c r="E23" s="5"/>
      <c r="H23" s="5"/>
      <c r="K23" s="5"/>
      <c r="N23" s="5"/>
      <c r="Q23" s="5"/>
      <c r="T23" s="5"/>
      <c r="W23" s="5"/>
      <c r="Z23" s="5"/>
    </row>
    <row r="24" spans="2:26" x14ac:dyDescent="0.25">
      <c r="B24" s="5"/>
      <c r="E24" s="5"/>
      <c r="H24" s="5"/>
      <c r="K24" s="5"/>
      <c r="N24" s="5"/>
      <c r="Q24" s="5"/>
      <c r="T24" s="5"/>
      <c r="W24" s="5"/>
      <c r="Z24" s="5"/>
    </row>
    <row r="25" spans="2:26" x14ac:dyDescent="0.25">
      <c r="B25" s="5"/>
      <c r="E25" s="5"/>
      <c r="H25" s="5"/>
      <c r="K25" s="5"/>
      <c r="N25" s="5"/>
      <c r="Q25" s="5"/>
      <c r="T25" s="5"/>
      <c r="W25" s="5"/>
      <c r="Z25" s="5"/>
    </row>
    <row r="26" spans="2:26" x14ac:dyDescent="0.25">
      <c r="B26" s="5"/>
      <c r="E26" s="5"/>
      <c r="H26" s="5"/>
      <c r="K26" s="5"/>
      <c r="N26" s="5"/>
      <c r="Q26" s="5"/>
      <c r="T26" s="5"/>
      <c r="W26" s="5"/>
      <c r="Z26" s="5"/>
    </row>
    <row r="27" spans="2:26" x14ac:dyDescent="0.25">
      <c r="B27" s="5"/>
      <c r="E27" s="5"/>
      <c r="H27" s="5"/>
      <c r="K27" s="5"/>
      <c r="N27" s="5"/>
      <c r="Q27" s="5"/>
      <c r="T27" s="5"/>
      <c r="W27" s="5"/>
      <c r="Z27" s="5"/>
    </row>
    <row r="28" spans="2:26" x14ac:dyDescent="0.25">
      <c r="B28" s="5"/>
      <c r="E28" s="5"/>
      <c r="H28" s="5"/>
      <c r="K28" s="5"/>
      <c r="N28" s="5"/>
      <c r="Q28" s="5"/>
      <c r="T28" s="5"/>
      <c r="W28" s="5"/>
      <c r="Z28" s="5"/>
    </row>
    <row r="29" spans="2:26" x14ac:dyDescent="0.25">
      <c r="B29" s="5"/>
      <c r="E29" s="5"/>
      <c r="H29" s="5"/>
      <c r="K29" s="5"/>
      <c r="N29" s="5"/>
      <c r="Q29" s="5"/>
      <c r="T29" s="5"/>
      <c r="W29" s="5"/>
      <c r="Z29" s="5"/>
    </row>
    <row r="30" spans="2:26" x14ac:dyDescent="0.25">
      <c r="B30" s="5"/>
      <c r="E30" s="5"/>
      <c r="H30" s="5"/>
      <c r="K30" s="5"/>
      <c r="N30" s="5"/>
      <c r="Q30" s="5"/>
      <c r="T30" s="5"/>
      <c r="W30" s="5"/>
      <c r="Z30" s="5"/>
    </row>
    <row r="31" spans="2:26" x14ac:dyDescent="0.25">
      <c r="B31" s="5"/>
      <c r="E31" s="5"/>
      <c r="H31" s="5"/>
      <c r="K31" s="5"/>
      <c r="N31" s="5"/>
      <c r="Q31" s="5"/>
      <c r="T31" s="5"/>
      <c r="W31" s="5"/>
      <c r="Z31" s="5"/>
    </row>
    <row r="32" spans="2:26" x14ac:dyDescent="0.25">
      <c r="B32" s="5"/>
      <c r="E32" s="5"/>
      <c r="H32" s="5"/>
      <c r="K32" s="5"/>
      <c r="N32" s="5"/>
      <c r="Q32" s="5"/>
      <c r="T32" s="5"/>
      <c r="W32" s="5"/>
      <c r="Z32" s="5"/>
    </row>
    <row r="33" spans="2:29" x14ac:dyDescent="0.25">
      <c r="B33" s="5"/>
      <c r="E33" s="5"/>
      <c r="H33" s="5"/>
      <c r="K33" s="5"/>
      <c r="N33" s="5"/>
      <c r="Q33" s="5"/>
      <c r="T33" s="5"/>
      <c r="W33" s="5"/>
      <c r="Z33" s="5"/>
    </row>
    <row r="34" spans="2:29" x14ac:dyDescent="0.25">
      <c r="B34" s="5"/>
      <c r="E34" s="5"/>
      <c r="H34" s="5"/>
      <c r="K34" s="5"/>
      <c r="N34" s="5"/>
      <c r="Q34" s="5"/>
      <c r="T34" s="5"/>
      <c r="W34" s="5"/>
      <c r="Z34" s="5"/>
    </row>
    <row r="35" spans="2:29" x14ac:dyDescent="0.25">
      <c r="B35" s="5"/>
      <c r="E35" s="5"/>
      <c r="H35" s="5"/>
      <c r="K35" s="5"/>
      <c r="N35" s="5"/>
      <c r="Q35" s="5"/>
      <c r="T35" s="5"/>
      <c r="W35" s="5"/>
      <c r="Z35" s="5"/>
    </row>
    <row r="36" spans="2:29" x14ac:dyDescent="0.25">
      <c r="B36" s="5"/>
      <c r="E36" s="5"/>
      <c r="H36" s="5"/>
      <c r="K36" s="5"/>
      <c r="N36" s="5"/>
      <c r="Q36" s="5"/>
      <c r="T36" s="5"/>
      <c r="W36" s="5"/>
      <c r="Z36" s="5"/>
    </row>
    <row r="37" spans="2:29" x14ac:dyDescent="0.25">
      <c r="B37" s="5"/>
      <c r="E37" s="5"/>
      <c r="H37" s="5"/>
      <c r="K37" s="5"/>
      <c r="N37" s="5"/>
      <c r="Q37" s="5"/>
      <c r="T37" s="5"/>
      <c r="W37" s="5"/>
      <c r="Z37" s="5"/>
    </row>
    <row r="38" spans="2:29" x14ac:dyDescent="0.25">
      <c r="B38" s="5"/>
      <c r="E38" s="5"/>
      <c r="H38" s="5"/>
      <c r="K38" s="5"/>
      <c r="N38" s="5"/>
      <c r="Q38" s="5"/>
      <c r="T38" s="5"/>
      <c r="W38" s="5"/>
      <c r="Z38" s="5"/>
    </row>
    <row r="39" spans="2:29" x14ac:dyDescent="0.25">
      <c r="B39" s="5"/>
      <c r="E39" s="5"/>
      <c r="H39" s="5"/>
      <c r="K39" s="5"/>
      <c r="N39" s="5"/>
      <c r="Q39" s="5"/>
      <c r="T39" s="5"/>
      <c r="W39" s="5"/>
      <c r="Z39" s="5"/>
    </row>
    <row r="40" spans="2:29" x14ac:dyDescent="0.25">
      <c r="B40" s="21">
        <f>SUM(B2:B39)</f>
        <v>1038.4000000000001</v>
      </c>
      <c r="E40" s="21">
        <f>SUM(E2:E39)</f>
        <v>1089.68</v>
      </c>
      <c r="H40" s="21">
        <f>SUM(H2:H39)</f>
        <v>999.8</v>
      </c>
      <c r="K40" s="21">
        <f>SUM(K2:K39)</f>
        <v>672.41</v>
      </c>
      <c r="N40" s="21">
        <f>SUM(N2:N39)</f>
        <v>1069.29</v>
      </c>
      <c r="Q40" s="21">
        <f>SUM(Q2:Q39)</f>
        <v>878.6</v>
      </c>
      <c r="T40" s="21">
        <f>SUM(T2:T39)</f>
        <v>948</v>
      </c>
      <c r="W40" s="21">
        <f>SUM(W2:W39)</f>
        <v>1062.5999999999999</v>
      </c>
      <c r="Z40" s="21">
        <f>SUM(Z2:Z39)</f>
        <v>1093.28</v>
      </c>
      <c r="AC40" s="21">
        <f>SUM(AC2:AC39)</f>
        <v>1078.6500000000001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tabSelected="1" workbookViewId="0">
      <selection activeCell="T12" sqref="T12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17" bestFit="1" customWidth="1"/>
    <col min="4" max="4" width="7.28515625" bestFit="1" customWidth="1"/>
    <col min="5" max="5" width="12" bestFit="1" customWidth="1"/>
    <col min="6" max="6" width="10.42578125" bestFit="1" customWidth="1"/>
    <col min="7" max="7" width="7" bestFit="1" customWidth="1"/>
    <col min="8" max="9" width="7.28515625" bestFit="1" customWidth="1"/>
    <col min="10" max="11" width="7.5703125" bestFit="1" customWidth="1"/>
    <col min="12" max="12" width="6.7109375" bestFit="1" customWidth="1"/>
    <col min="13" max="13" width="7.140625" bestFit="1" customWidth="1"/>
    <col min="14" max="14" width="7" bestFit="1" customWidth="1"/>
    <col min="15" max="15" width="6.7109375" bestFit="1" customWidth="1"/>
    <col min="16" max="16" width="7.28515625" bestFit="1" customWidth="1"/>
    <col min="17" max="18" width="7" bestFit="1" customWidth="1"/>
    <col min="19" max="19" width="14.85546875" bestFit="1" customWidth="1"/>
    <col min="20" max="20" width="10.140625" bestFit="1" customWidth="1"/>
  </cols>
  <sheetData>
    <row r="1" spans="1:2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19</v>
      </c>
      <c r="G1" s="12">
        <v>42370</v>
      </c>
      <c r="H1" s="12">
        <v>42401</v>
      </c>
      <c r="I1" s="12">
        <v>42430</v>
      </c>
      <c r="J1" s="12">
        <v>42461</v>
      </c>
      <c r="K1" s="12">
        <v>42491</v>
      </c>
      <c r="L1" s="12">
        <v>42522</v>
      </c>
      <c r="M1" s="12">
        <v>42552</v>
      </c>
      <c r="N1" s="12">
        <v>42583</v>
      </c>
      <c r="O1" s="12">
        <v>42614</v>
      </c>
      <c r="P1" s="12">
        <v>42644</v>
      </c>
      <c r="Q1" s="12">
        <v>42675</v>
      </c>
      <c r="R1" s="12">
        <v>42705</v>
      </c>
      <c r="S1" s="11" t="s">
        <v>21</v>
      </c>
      <c r="T1" s="10" t="s">
        <v>5</v>
      </c>
    </row>
    <row r="2" spans="1:20" x14ac:dyDescent="0.25">
      <c r="A2" s="14" t="s">
        <v>6</v>
      </c>
      <c r="B2" s="8" t="s">
        <v>22</v>
      </c>
      <c r="C2" s="8" t="s">
        <v>7</v>
      </c>
      <c r="D2" s="8">
        <v>22</v>
      </c>
      <c r="E2" s="22">
        <f t="shared" ref="E2:E11" si="0">T2/D2</f>
        <v>47.2</v>
      </c>
      <c r="F2" s="9">
        <f>'Initial Buys'!B40</f>
        <v>1038.4000000000001</v>
      </c>
      <c r="G2" s="26">
        <v>0</v>
      </c>
      <c r="H2" s="23">
        <v>0</v>
      </c>
      <c r="I2" s="26">
        <v>0</v>
      </c>
      <c r="J2" s="23">
        <v>0</v>
      </c>
      <c r="K2" s="26">
        <v>0</v>
      </c>
      <c r="L2" s="23">
        <v>0</v>
      </c>
      <c r="M2" s="26">
        <v>0</v>
      </c>
      <c r="N2" s="23">
        <v>0</v>
      </c>
      <c r="O2" s="26">
        <v>0</v>
      </c>
      <c r="P2" s="23">
        <v>0</v>
      </c>
      <c r="Q2" s="26">
        <v>0</v>
      </c>
      <c r="R2" s="23">
        <v>0</v>
      </c>
      <c r="S2" s="18">
        <f t="shared" ref="S2:S11" si="1">SUM(G2:R2)</f>
        <v>0</v>
      </c>
      <c r="T2" s="16">
        <f t="shared" ref="T2:T11" si="2">SUM(F2, S2)</f>
        <v>1038.4000000000001</v>
      </c>
    </row>
    <row r="3" spans="1:20" x14ac:dyDescent="0.25">
      <c r="A3" s="15" t="s">
        <v>8</v>
      </c>
      <c r="B3" s="6" t="s">
        <v>23</v>
      </c>
      <c r="C3" s="6" t="s">
        <v>10</v>
      </c>
      <c r="D3" s="6">
        <v>8.048</v>
      </c>
      <c r="E3" s="24">
        <f t="shared" si="0"/>
        <v>136.19284294234595</v>
      </c>
      <c r="F3" s="7">
        <f>'Initial Buys'!E40</f>
        <v>1089.68</v>
      </c>
      <c r="G3" s="26">
        <v>0</v>
      </c>
      <c r="H3" s="23">
        <v>0</v>
      </c>
      <c r="I3" s="26">
        <v>0</v>
      </c>
      <c r="J3" s="23">
        <v>0</v>
      </c>
      <c r="K3" s="26">
        <v>0</v>
      </c>
      <c r="L3" s="23">
        <v>0</v>
      </c>
      <c r="M3" s="26">
        <v>0</v>
      </c>
      <c r="N3" s="23">
        <v>6.4</v>
      </c>
      <c r="O3" s="26">
        <v>0</v>
      </c>
      <c r="P3" s="23">
        <v>0</v>
      </c>
      <c r="Q3" s="26">
        <v>0</v>
      </c>
      <c r="R3" s="23">
        <v>0</v>
      </c>
      <c r="S3" s="19">
        <f t="shared" si="1"/>
        <v>6.4</v>
      </c>
      <c r="T3" s="17">
        <f t="shared" si="2"/>
        <v>1096.0800000000002</v>
      </c>
    </row>
    <row r="4" spans="1:20" x14ac:dyDescent="0.25">
      <c r="A4" s="14" t="s">
        <v>9</v>
      </c>
      <c r="B4" s="8" t="s">
        <v>24</v>
      </c>
      <c r="C4" s="8" t="s">
        <v>13</v>
      </c>
      <c r="D4" s="8">
        <v>20.181000000000001</v>
      </c>
      <c r="E4" s="22">
        <f t="shared" si="0"/>
        <v>50.012387889599125</v>
      </c>
      <c r="F4" s="9">
        <f>'Initial Buys'!H40</f>
        <v>999.8</v>
      </c>
      <c r="G4" s="26">
        <v>0</v>
      </c>
      <c r="H4" s="23">
        <v>0</v>
      </c>
      <c r="I4" s="26">
        <v>0</v>
      </c>
      <c r="J4" s="23">
        <v>0</v>
      </c>
      <c r="K4" s="26">
        <v>0</v>
      </c>
      <c r="L4" s="23">
        <v>0</v>
      </c>
      <c r="M4" s="26">
        <v>0</v>
      </c>
      <c r="N4" s="23">
        <v>0</v>
      </c>
      <c r="O4" s="26">
        <v>9.5</v>
      </c>
      <c r="P4" s="23">
        <v>0</v>
      </c>
      <c r="Q4" s="26">
        <v>0</v>
      </c>
      <c r="R4" s="23">
        <v>0</v>
      </c>
      <c r="S4" s="18">
        <f t="shared" si="1"/>
        <v>9.5</v>
      </c>
      <c r="T4" s="16">
        <f t="shared" si="2"/>
        <v>1009.3</v>
      </c>
    </row>
    <row r="5" spans="1:20" x14ac:dyDescent="0.25">
      <c r="A5" s="15" t="s">
        <v>11</v>
      </c>
      <c r="B5" s="6" t="s">
        <v>25</v>
      </c>
      <c r="C5" s="6" t="s">
        <v>7</v>
      </c>
      <c r="D5" s="6">
        <v>19.074999999999999</v>
      </c>
      <c r="E5" s="24">
        <f t="shared" si="0"/>
        <v>35.395543905635648</v>
      </c>
      <c r="F5" s="7">
        <f>'Initial Buys'!K40</f>
        <v>672.41</v>
      </c>
      <c r="G5" s="26">
        <v>0</v>
      </c>
      <c r="H5" s="23">
        <v>0</v>
      </c>
      <c r="I5" s="26">
        <v>0</v>
      </c>
      <c r="J5" s="23">
        <v>0</v>
      </c>
      <c r="K5" s="26">
        <v>0</v>
      </c>
      <c r="L5" s="23">
        <v>0</v>
      </c>
      <c r="M5" s="26">
        <v>0</v>
      </c>
      <c r="N5" s="23">
        <v>2.76</v>
      </c>
      <c r="O5" s="26">
        <v>0</v>
      </c>
      <c r="P5" s="23">
        <v>0</v>
      </c>
      <c r="Q5" s="26">
        <v>0</v>
      </c>
      <c r="R5" s="23">
        <v>0</v>
      </c>
      <c r="S5" s="19">
        <f t="shared" si="1"/>
        <v>2.76</v>
      </c>
      <c r="T5" s="17">
        <f t="shared" si="2"/>
        <v>675.17</v>
      </c>
    </row>
    <row r="6" spans="1:20" x14ac:dyDescent="0.25">
      <c r="A6" s="14" t="s">
        <v>12</v>
      </c>
      <c r="B6" s="8" t="s">
        <v>26</v>
      </c>
      <c r="C6" s="8" t="s">
        <v>7</v>
      </c>
      <c r="D6" s="8">
        <v>9.06</v>
      </c>
      <c r="E6" s="22">
        <f t="shared" si="0"/>
        <v>118.81788079470198</v>
      </c>
      <c r="F6" s="9">
        <f>'Initial Buys'!N40</f>
        <v>1069.29</v>
      </c>
      <c r="G6" s="26">
        <v>0</v>
      </c>
      <c r="H6" s="23">
        <v>0</v>
      </c>
      <c r="I6" s="26">
        <v>0</v>
      </c>
      <c r="J6" s="23">
        <v>0</v>
      </c>
      <c r="K6" s="26">
        <v>0</v>
      </c>
      <c r="L6" s="23">
        <v>0</v>
      </c>
      <c r="M6" s="26">
        <v>0</v>
      </c>
      <c r="N6" s="23">
        <v>0</v>
      </c>
      <c r="O6" s="26">
        <v>7.2</v>
      </c>
      <c r="P6" s="23">
        <v>0</v>
      </c>
      <c r="Q6" s="26">
        <v>0</v>
      </c>
      <c r="R6" s="23">
        <v>0</v>
      </c>
      <c r="S6" s="18">
        <f t="shared" si="1"/>
        <v>7.2</v>
      </c>
      <c r="T6" s="16">
        <f t="shared" si="2"/>
        <v>1076.49</v>
      </c>
    </row>
    <row r="7" spans="1:20" x14ac:dyDescent="0.25">
      <c r="A7" s="15" t="s">
        <v>14</v>
      </c>
      <c r="B7" s="6" t="s">
        <v>27</v>
      </c>
      <c r="C7" s="6" t="s">
        <v>7</v>
      </c>
      <c r="D7" s="6">
        <v>10</v>
      </c>
      <c r="E7" s="24">
        <f t="shared" si="0"/>
        <v>87.86</v>
      </c>
      <c r="F7" s="7">
        <f>'Initial Buys'!Q40</f>
        <v>878.6</v>
      </c>
      <c r="G7" s="26">
        <v>0</v>
      </c>
      <c r="H7" s="23">
        <v>0</v>
      </c>
      <c r="I7" s="26">
        <v>0</v>
      </c>
      <c r="J7" s="23">
        <v>0</v>
      </c>
      <c r="K7" s="26">
        <v>0</v>
      </c>
      <c r="L7" s="23">
        <v>0</v>
      </c>
      <c r="M7" s="26">
        <v>0</v>
      </c>
      <c r="N7" s="23">
        <v>0</v>
      </c>
      <c r="O7" s="26">
        <v>0</v>
      </c>
      <c r="P7" s="23">
        <v>0</v>
      </c>
      <c r="Q7" s="26">
        <v>0</v>
      </c>
      <c r="R7" s="23">
        <v>0</v>
      </c>
      <c r="S7" s="19">
        <f t="shared" si="1"/>
        <v>0</v>
      </c>
      <c r="T7" s="17">
        <f t="shared" si="2"/>
        <v>878.6</v>
      </c>
    </row>
    <row r="8" spans="1:20" x14ac:dyDescent="0.25">
      <c r="A8" s="14" t="s">
        <v>15</v>
      </c>
      <c r="B8" s="8" t="s">
        <v>28</v>
      </c>
      <c r="C8" s="8" t="s">
        <v>31</v>
      </c>
      <c r="D8" s="8">
        <v>8.0619999999999994</v>
      </c>
      <c r="E8" s="22">
        <f t="shared" si="0"/>
        <v>118.47184321508311</v>
      </c>
      <c r="F8" s="9">
        <f>'Initial Buys'!T40</f>
        <v>948</v>
      </c>
      <c r="G8" s="26">
        <v>0</v>
      </c>
      <c r="H8" s="23">
        <v>0</v>
      </c>
      <c r="I8" s="26">
        <v>0</v>
      </c>
      <c r="J8" s="23">
        <v>0</v>
      </c>
      <c r="K8" s="26">
        <v>0</v>
      </c>
      <c r="L8" s="23">
        <v>0</v>
      </c>
      <c r="M8" s="26">
        <v>0</v>
      </c>
      <c r="N8" s="23">
        <v>0</v>
      </c>
      <c r="O8" s="26">
        <v>7.12</v>
      </c>
      <c r="P8" s="23">
        <v>0</v>
      </c>
      <c r="Q8" s="26">
        <v>0</v>
      </c>
      <c r="R8" s="23">
        <v>0</v>
      </c>
      <c r="S8" s="18">
        <f t="shared" si="1"/>
        <v>7.12</v>
      </c>
      <c r="T8" s="16">
        <f t="shared" si="2"/>
        <v>955.12</v>
      </c>
    </row>
    <row r="9" spans="1:20" x14ac:dyDescent="0.25">
      <c r="A9" s="15" t="s">
        <v>16</v>
      </c>
      <c r="B9" s="6" t="s">
        <v>29</v>
      </c>
      <c r="C9" s="6" t="s">
        <v>7</v>
      </c>
      <c r="D9" s="6">
        <v>11</v>
      </c>
      <c r="E9" s="24">
        <f t="shared" si="0"/>
        <v>96.6</v>
      </c>
      <c r="F9" s="7">
        <f>'Initial Buys'!W40</f>
        <v>1062.5999999999999</v>
      </c>
      <c r="G9" s="26">
        <v>0</v>
      </c>
      <c r="H9" s="23">
        <v>0</v>
      </c>
      <c r="I9" s="26">
        <v>0</v>
      </c>
      <c r="J9" s="23">
        <v>0</v>
      </c>
      <c r="K9" s="26">
        <v>0</v>
      </c>
      <c r="L9" s="23">
        <v>0</v>
      </c>
      <c r="M9" s="26">
        <v>0</v>
      </c>
      <c r="N9" s="23">
        <v>0</v>
      </c>
      <c r="O9" s="26">
        <v>0</v>
      </c>
      <c r="P9" s="23">
        <v>0</v>
      </c>
      <c r="Q9" s="26">
        <v>0</v>
      </c>
      <c r="R9" s="23">
        <v>0</v>
      </c>
      <c r="S9" s="19">
        <f t="shared" si="1"/>
        <v>0</v>
      </c>
      <c r="T9" s="17">
        <f t="shared" si="2"/>
        <v>1062.5999999999999</v>
      </c>
    </row>
    <row r="10" spans="1:20" x14ac:dyDescent="0.25">
      <c r="A10" s="14" t="s">
        <v>17</v>
      </c>
      <c r="B10" s="8" t="s">
        <v>30</v>
      </c>
      <c r="C10" s="8" t="s">
        <v>7</v>
      </c>
      <c r="D10" s="8">
        <v>8</v>
      </c>
      <c r="E10" s="22">
        <f t="shared" si="0"/>
        <v>136.66</v>
      </c>
      <c r="F10" s="9">
        <f>'Initial Buys'!Z40</f>
        <v>1093.28</v>
      </c>
      <c r="G10" s="26">
        <v>0</v>
      </c>
      <c r="H10" s="23">
        <v>0</v>
      </c>
      <c r="I10" s="26">
        <v>0</v>
      </c>
      <c r="J10" s="23">
        <v>0</v>
      </c>
      <c r="K10" s="26">
        <v>0</v>
      </c>
      <c r="L10" s="23">
        <v>0</v>
      </c>
      <c r="M10" s="26">
        <v>0</v>
      </c>
      <c r="N10" s="23">
        <v>0</v>
      </c>
      <c r="O10" s="26">
        <v>0</v>
      </c>
      <c r="P10" s="23">
        <v>0</v>
      </c>
      <c r="Q10" s="26">
        <v>0</v>
      </c>
      <c r="R10" s="23">
        <v>0</v>
      </c>
      <c r="S10" s="18">
        <f t="shared" si="1"/>
        <v>0</v>
      </c>
      <c r="T10" s="16">
        <f t="shared" si="2"/>
        <v>1093.28</v>
      </c>
    </row>
    <row r="11" spans="1:20" x14ac:dyDescent="0.25">
      <c r="A11" s="15" t="s">
        <v>18</v>
      </c>
      <c r="B11" s="6" t="s">
        <v>32</v>
      </c>
      <c r="C11" s="6" t="s">
        <v>31</v>
      </c>
      <c r="D11" s="6">
        <v>15.105</v>
      </c>
      <c r="E11" s="24">
        <f t="shared" si="0"/>
        <v>71.906653426017883</v>
      </c>
      <c r="F11" s="7">
        <f>'Initial Buys'!AC40</f>
        <v>1078.6500000000001</v>
      </c>
      <c r="G11" s="26">
        <v>0</v>
      </c>
      <c r="H11" s="23">
        <v>0</v>
      </c>
      <c r="I11" s="26">
        <v>0</v>
      </c>
      <c r="J11" s="23">
        <v>0</v>
      </c>
      <c r="K11" s="26">
        <v>0</v>
      </c>
      <c r="L11" s="23">
        <v>0</v>
      </c>
      <c r="M11" s="26">
        <v>0</v>
      </c>
      <c r="N11" s="23">
        <v>0</v>
      </c>
      <c r="O11" s="26">
        <v>7.5</v>
      </c>
      <c r="P11" s="23">
        <v>0</v>
      </c>
      <c r="Q11" s="26">
        <v>0</v>
      </c>
      <c r="R11" s="23">
        <v>0</v>
      </c>
      <c r="S11" s="19">
        <f t="shared" si="1"/>
        <v>7.5</v>
      </c>
      <c r="T11" s="17">
        <f t="shared" si="2"/>
        <v>1086.1500000000001</v>
      </c>
    </row>
    <row r="12" spans="1:20" x14ac:dyDescent="0.25">
      <c r="A12" s="13"/>
      <c r="B12" s="13"/>
      <c r="C12" s="13"/>
      <c r="D12" s="13"/>
      <c r="E12" s="13"/>
      <c r="F12" s="13"/>
      <c r="G12" s="27">
        <f t="shared" ref="G12:R12" si="3">SUM(G2:G11)</f>
        <v>0</v>
      </c>
      <c r="H12" s="20">
        <f t="shared" si="3"/>
        <v>0</v>
      </c>
      <c r="I12" s="27">
        <f t="shared" si="3"/>
        <v>0</v>
      </c>
      <c r="J12" s="20">
        <f t="shared" si="3"/>
        <v>0</v>
      </c>
      <c r="K12" s="27">
        <f t="shared" si="3"/>
        <v>0</v>
      </c>
      <c r="L12" s="20">
        <f t="shared" si="3"/>
        <v>0</v>
      </c>
      <c r="M12" s="27">
        <f t="shared" si="3"/>
        <v>0</v>
      </c>
      <c r="N12" s="20">
        <f t="shared" si="3"/>
        <v>9.16</v>
      </c>
      <c r="O12" s="27">
        <f t="shared" si="3"/>
        <v>31.32</v>
      </c>
      <c r="P12" s="20">
        <f t="shared" si="3"/>
        <v>0</v>
      </c>
      <c r="Q12" s="27">
        <f t="shared" si="3"/>
        <v>0</v>
      </c>
      <c r="R12" s="20">
        <f t="shared" si="3"/>
        <v>0</v>
      </c>
      <c r="S12" s="20">
        <f>SUM(S2:S11)</f>
        <v>40.479999999999997</v>
      </c>
      <c r="T12" s="25">
        <f>SUM(T2:T11)</f>
        <v>9971.19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workbookViewId="0">
      <selection activeCell="E12" sqref="E12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17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2.85546875" bestFit="1" customWidth="1"/>
    <col min="8" max="8" width="7" bestFit="1" customWidth="1"/>
    <col min="9" max="10" width="7.28515625" bestFit="1" customWidth="1"/>
    <col min="11" max="12" width="7.5703125" bestFit="1" customWidth="1"/>
    <col min="13" max="13" width="6.7109375" bestFit="1" customWidth="1"/>
    <col min="14" max="15" width="7.140625" bestFit="1" customWidth="1"/>
    <col min="16" max="16" width="7" bestFit="1" customWidth="1"/>
    <col min="17" max="17" width="7.28515625" bestFit="1" customWidth="1"/>
    <col min="18" max="19" width="7" bestFit="1" customWidth="1"/>
    <col min="20" max="20" width="14.42578125" bestFit="1" customWidth="1"/>
    <col min="21" max="21" width="14.85546875" bestFit="1" customWidth="1"/>
    <col min="22" max="22" width="10.140625" bestFit="1" customWidth="1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19</v>
      </c>
      <c r="G1" s="28" t="s">
        <v>34</v>
      </c>
      <c r="H1" s="12">
        <v>42370</v>
      </c>
      <c r="I1" s="12">
        <v>42401</v>
      </c>
      <c r="J1" s="12">
        <v>42430</v>
      </c>
      <c r="K1" s="12">
        <v>42461</v>
      </c>
      <c r="L1" s="12">
        <v>42491</v>
      </c>
      <c r="M1" s="12">
        <v>42522</v>
      </c>
      <c r="N1" s="12">
        <v>42552</v>
      </c>
      <c r="O1" s="12">
        <v>42583</v>
      </c>
      <c r="P1" s="12">
        <v>42614</v>
      </c>
      <c r="Q1" s="12">
        <v>42644</v>
      </c>
      <c r="R1" s="12">
        <v>42675</v>
      </c>
      <c r="S1" s="12">
        <v>42705</v>
      </c>
      <c r="T1" s="11" t="s">
        <v>33</v>
      </c>
      <c r="U1" s="11" t="s">
        <v>21</v>
      </c>
      <c r="V1" s="10" t="s">
        <v>5</v>
      </c>
    </row>
    <row r="2" spans="1:22" x14ac:dyDescent="0.25">
      <c r="A2" s="14" t="s">
        <v>6</v>
      </c>
      <c r="B2" s="8" t="s">
        <v>22</v>
      </c>
      <c r="C2" s="8" t="s">
        <v>7</v>
      </c>
      <c r="D2" s="8">
        <v>22</v>
      </c>
      <c r="E2" s="22">
        <f t="shared" ref="E2:E11" si="0">V2/D2</f>
        <v>47.2</v>
      </c>
      <c r="F2" s="9">
        <f>'Initial Buys'!B40</f>
        <v>1038.4000000000001</v>
      </c>
      <c r="G2" s="18">
        <f>'2016'!S2</f>
        <v>0</v>
      </c>
      <c r="H2" s="26">
        <v>0</v>
      </c>
      <c r="I2" s="23">
        <v>0</v>
      </c>
      <c r="J2" s="26">
        <v>0</v>
      </c>
      <c r="K2" s="23">
        <v>0</v>
      </c>
      <c r="L2" s="26">
        <v>0</v>
      </c>
      <c r="M2" s="23">
        <v>0</v>
      </c>
      <c r="N2" s="26">
        <v>0</v>
      </c>
      <c r="O2" s="23">
        <v>0</v>
      </c>
      <c r="P2" s="26">
        <v>0</v>
      </c>
      <c r="Q2" s="23">
        <v>0</v>
      </c>
      <c r="R2" s="26">
        <v>0</v>
      </c>
      <c r="S2" s="23">
        <v>0</v>
      </c>
      <c r="T2" s="18">
        <f t="shared" ref="T2:T11" si="1">SUM(H2:S2)</f>
        <v>0</v>
      </c>
      <c r="U2" s="18">
        <f t="shared" ref="U2:U11" si="2">SUM(G2:S2)</f>
        <v>0</v>
      </c>
      <c r="V2" s="16">
        <f t="shared" ref="V2:V11" si="3">SUM(F2, U2)</f>
        <v>1038.4000000000001</v>
      </c>
    </row>
    <row r="3" spans="1:22" x14ac:dyDescent="0.25">
      <c r="A3" s="15" t="s">
        <v>8</v>
      </c>
      <c r="B3" s="6" t="s">
        <v>23</v>
      </c>
      <c r="C3" s="6" t="s">
        <v>10</v>
      </c>
      <c r="D3" s="6">
        <v>8.048</v>
      </c>
      <c r="E3" s="24">
        <f t="shared" si="0"/>
        <v>136.19284294234595</v>
      </c>
      <c r="F3" s="7">
        <f>'Initial Buys'!E40</f>
        <v>1089.68</v>
      </c>
      <c r="G3" s="19">
        <f>'2016'!S3</f>
        <v>6.4</v>
      </c>
      <c r="H3" s="26">
        <v>0</v>
      </c>
      <c r="I3" s="23">
        <v>0</v>
      </c>
      <c r="J3" s="26">
        <v>0</v>
      </c>
      <c r="K3" s="23">
        <v>0</v>
      </c>
      <c r="L3" s="26">
        <v>0</v>
      </c>
      <c r="M3" s="23">
        <v>0</v>
      </c>
      <c r="N3" s="26">
        <v>0</v>
      </c>
      <c r="O3" s="23">
        <v>0</v>
      </c>
      <c r="P3" s="26">
        <v>0</v>
      </c>
      <c r="Q3" s="23">
        <v>0</v>
      </c>
      <c r="R3" s="26">
        <v>0</v>
      </c>
      <c r="S3" s="23">
        <v>0</v>
      </c>
      <c r="T3" s="19">
        <f t="shared" si="1"/>
        <v>0</v>
      </c>
      <c r="U3" s="19">
        <f t="shared" si="2"/>
        <v>6.4</v>
      </c>
      <c r="V3" s="17">
        <f t="shared" si="3"/>
        <v>1096.0800000000002</v>
      </c>
    </row>
    <row r="4" spans="1:22" x14ac:dyDescent="0.25">
      <c r="A4" s="14" t="s">
        <v>9</v>
      </c>
      <c r="B4" s="8" t="s">
        <v>24</v>
      </c>
      <c r="C4" s="8" t="s">
        <v>13</v>
      </c>
      <c r="D4" s="8">
        <v>20.181000000000001</v>
      </c>
      <c r="E4" s="22">
        <f t="shared" si="0"/>
        <v>50.012387889599125</v>
      </c>
      <c r="F4" s="9">
        <f>'Initial Buys'!H40</f>
        <v>999.8</v>
      </c>
      <c r="G4" s="18">
        <f>'2016'!S4</f>
        <v>9.5</v>
      </c>
      <c r="H4" s="26">
        <v>0</v>
      </c>
      <c r="I4" s="23">
        <v>0</v>
      </c>
      <c r="J4" s="26">
        <v>0</v>
      </c>
      <c r="K4" s="23">
        <v>0</v>
      </c>
      <c r="L4" s="26">
        <v>0</v>
      </c>
      <c r="M4" s="23">
        <v>0</v>
      </c>
      <c r="N4" s="26">
        <v>0</v>
      </c>
      <c r="O4" s="23">
        <v>0</v>
      </c>
      <c r="P4" s="26">
        <v>0</v>
      </c>
      <c r="Q4" s="23">
        <v>0</v>
      </c>
      <c r="R4" s="26">
        <v>0</v>
      </c>
      <c r="S4" s="23">
        <v>0</v>
      </c>
      <c r="T4" s="18">
        <f t="shared" si="1"/>
        <v>0</v>
      </c>
      <c r="U4" s="18">
        <f t="shared" si="2"/>
        <v>9.5</v>
      </c>
      <c r="V4" s="16">
        <f t="shared" si="3"/>
        <v>1009.3</v>
      </c>
    </row>
    <row r="5" spans="1:22" x14ac:dyDescent="0.25">
      <c r="A5" s="15" t="s">
        <v>11</v>
      </c>
      <c r="B5" s="6" t="s">
        <v>25</v>
      </c>
      <c r="C5" s="6" t="s">
        <v>7</v>
      </c>
      <c r="D5" s="6">
        <v>19.074999999999999</v>
      </c>
      <c r="E5" s="24">
        <f t="shared" si="0"/>
        <v>35.395543905635648</v>
      </c>
      <c r="F5" s="7">
        <f>'Initial Buys'!K40</f>
        <v>672.41</v>
      </c>
      <c r="G5" s="19">
        <f>'2016'!S5</f>
        <v>2.76</v>
      </c>
      <c r="H5" s="26">
        <v>0</v>
      </c>
      <c r="I5" s="23">
        <v>0</v>
      </c>
      <c r="J5" s="26">
        <v>0</v>
      </c>
      <c r="K5" s="23">
        <v>0</v>
      </c>
      <c r="L5" s="26">
        <v>0</v>
      </c>
      <c r="M5" s="23">
        <v>0</v>
      </c>
      <c r="N5" s="26">
        <v>0</v>
      </c>
      <c r="O5" s="23">
        <v>0</v>
      </c>
      <c r="P5" s="26">
        <v>0</v>
      </c>
      <c r="Q5" s="23">
        <v>0</v>
      </c>
      <c r="R5" s="26">
        <v>0</v>
      </c>
      <c r="S5" s="23">
        <v>0</v>
      </c>
      <c r="T5" s="19">
        <f t="shared" si="1"/>
        <v>0</v>
      </c>
      <c r="U5" s="19">
        <f t="shared" si="2"/>
        <v>2.76</v>
      </c>
      <c r="V5" s="17">
        <f t="shared" si="3"/>
        <v>675.17</v>
      </c>
    </row>
    <row r="6" spans="1:22" x14ac:dyDescent="0.25">
      <c r="A6" s="14" t="s">
        <v>12</v>
      </c>
      <c r="B6" s="8" t="s">
        <v>26</v>
      </c>
      <c r="C6" s="8" t="s">
        <v>7</v>
      </c>
      <c r="D6" s="8">
        <v>9.06</v>
      </c>
      <c r="E6" s="22">
        <f t="shared" si="0"/>
        <v>118.81788079470198</v>
      </c>
      <c r="F6" s="9">
        <f>'Initial Buys'!N40</f>
        <v>1069.29</v>
      </c>
      <c r="G6" s="18">
        <f>'2016'!S6</f>
        <v>7.2</v>
      </c>
      <c r="H6" s="26">
        <v>0</v>
      </c>
      <c r="I6" s="23">
        <v>0</v>
      </c>
      <c r="J6" s="26">
        <v>0</v>
      </c>
      <c r="K6" s="23">
        <v>0</v>
      </c>
      <c r="L6" s="26">
        <v>0</v>
      </c>
      <c r="M6" s="23">
        <v>0</v>
      </c>
      <c r="N6" s="26">
        <v>0</v>
      </c>
      <c r="O6" s="23">
        <v>0</v>
      </c>
      <c r="P6" s="26">
        <v>0</v>
      </c>
      <c r="Q6" s="23">
        <v>0</v>
      </c>
      <c r="R6" s="26">
        <v>0</v>
      </c>
      <c r="S6" s="23">
        <v>0</v>
      </c>
      <c r="T6" s="18">
        <f t="shared" si="1"/>
        <v>0</v>
      </c>
      <c r="U6" s="18">
        <f t="shared" si="2"/>
        <v>7.2</v>
      </c>
      <c r="V6" s="16">
        <f t="shared" si="3"/>
        <v>1076.49</v>
      </c>
    </row>
    <row r="7" spans="1:22" x14ac:dyDescent="0.25">
      <c r="A7" s="15" t="s">
        <v>14</v>
      </c>
      <c r="B7" s="6" t="s">
        <v>27</v>
      </c>
      <c r="C7" s="6" t="s">
        <v>7</v>
      </c>
      <c r="D7" s="6">
        <v>10</v>
      </c>
      <c r="E7" s="24">
        <f t="shared" si="0"/>
        <v>87.86</v>
      </c>
      <c r="F7" s="7">
        <f>'Initial Buys'!Q40</f>
        <v>878.6</v>
      </c>
      <c r="G7" s="19">
        <f>'2016'!S7</f>
        <v>0</v>
      </c>
      <c r="H7" s="26">
        <v>0</v>
      </c>
      <c r="I7" s="23">
        <v>0</v>
      </c>
      <c r="J7" s="26">
        <v>0</v>
      </c>
      <c r="K7" s="23">
        <v>0</v>
      </c>
      <c r="L7" s="26">
        <v>0</v>
      </c>
      <c r="M7" s="23">
        <v>0</v>
      </c>
      <c r="N7" s="26">
        <v>0</v>
      </c>
      <c r="O7" s="23">
        <v>0</v>
      </c>
      <c r="P7" s="26">
        <v>0</v>
      </c>
      <c r="Q7" s="23">
        <v>0</v>
      </c>
      <c r="R7" s="26">
        <v>0</v>
      </c>
      <c r="S7" s="23">
        <v>0</v>
      </c>
      <c r="T7" s="19">
        <f t="shared" si="1"/>
        <v>0</v>
      </c>
      <c r="U7" s="19">
        <f t="shared" si="2"/>
        <v>0</v>
      </c>
      <c r="V7" s="17">
        <f t="shared" si="3"/>
        <v>878.6</v>
      </c>
    </row>
    <row r="8" spans="1:22" x14ac:dyDescent="0.25">
      <c r="A8" s="14" t="s">
        <v>15</v>
      </c>
      <c r="B8" s="8" t="s">
        <v>28</v>
      </c>
      <c r="C8" s="8" t="s">
        <v>31</v>
      </c>
      <c r="D8" s="8">
        <v>8</v>
      </c>
      <c r="E8" s="22">
        <f t="shared" si="0"/>
        <v>119.39</v>
      </c>
      <c r="F8" s="9">
        <f>'Initial Buys'!T40</f>
        <v>948</v>
      </c>
      <c r="G8" s="18">
        <f>'2016'!S8</f>
        <v>7.12</v>
      </c>
      <c r="H8" s="26">
        <v>0</v>
      </c>
      <c r="I8" s="23">
        <v>0</v>
      </c>
      <c r="J8" s="26">
        <v>0</v>
      </c>
      <c r="K8" s="23">
        <v>0</v>
      </c>
      <c r="L8" s="26">
        <v>0</v>
      </c>
      <c r="M8" s="23">
        <v>0</v>
      </c>
      <c r="N8" s="26">
        <v>0</v>
      </c>
      <c r="O8" s="23">
        <v>0</v>
      </c>
      <c r="P8" s="26">
        <v>0</v>
      </c>
      <c r="Q8" s="23">
        <v>0</v>
      </c>
      <c r="R8" s="26">
        <v>0</v>
      </c>
      <c r="S8" s="23">
        <v>0</v>
      </c>
      <c r="T8" s="18">
        <f t="shared" si="1"/>
        <v>0</v>
      </c>
      <c r="U8" s="18">
        <f t="shared" si="2"/>
        <v>7.12</v>
      </c>
      <c r="V8" s="16">
        <f t="shared" si="3"/>
        <v>955.12</v>
      </c>
    </row>
    <row r="9" spans="1:22" x14ac:dyDescent="0.25">
      <c r="A9" s="15" t="s">
        <v>16</v>
      </c>
      <c r="B9" s="6" t="s">
        <v>29</v>
      </c>
      <c r="C9" s="6" t="s">
        <v>7</v>
      </c>
      <c r="D9" s="6">
        <v>11</v>
      </c>
      <c r="E9" s="24">
        <f t="shared" si="0"/>
        <v>96.6</v>
      </c>
      <c r="F9" s="7">
        <f>'Initial Buys'!W40</f>
        <v>1062.5999999999999</v>
      </c>
      <c r="G9" s="19">
        <f>'2016'!S9</f>
        <v>0</v>
      </c>
      <c r="H9" s="26">
        <v>0</v>
      </c>
      <c r="I9" s="23">
        <v>0</v>
      </c>
      <c r="J9" s="26">
        <v>0</v>
      </c>
      <c r="K9" s="23">
        <v>0</v>
      </c>
      <c r="L9" s="26">
        <v>0</v>
      </c>
      <c r="M9" s="23">
        <v>0</v>
      </c>
      <c r="N9" s="26">
        <v>0</v>
      </c>
      <c r="O9" s="23">
        <v>0</v>
      </c>
      <c r="P9" s="26">
        <v>0</v>
      </c>
      <c r="Q9" s="23">
        <v>0</v>
      </c>
      <c r="R9" s="26">
        <v>0</v>
      </c>
      <c r="S9" s="23">
        <v>0</v>
      </c>
      <c r="T9" s="19">
        <f t="shared" si="1"/>
        <v>0</v>
      </c>
      <c r="U9" s="19">
        <f t="shared" si="2"/>
        <v>0</v>
      </c>
      <c r="V9" s="17">
        <f t="shared" si="3"/>
        <v>1062.5999999999999</v>
      </c>
    </row>
    <row r="10" spans="1:22" x14ac:dyDescent="0.25">
      <c r="A10" s="14" t="s">
        <v>17</v>
      </c>
      <c r="B10" s="8" t="s">
        <v>30</v>
      </c>
      <c r="C10" s="8" t="s">
        <v>7</v>
      </c>
      <c r="D10" s="8">
        <v>8</v>
      </c>
      <c r="E10" s="22">
        <f t="shared" si="0"/>
        <v>136.66</v>
      </c>
      <c r="F10" s="9">
        <f>'Initial Buys'!Z40</f>
        <v>1093.28</v>
      </c>
      <c r="G10" s="18">
        <f>'2016'!S10</f>
        <v>0</v>
      </c>
      <c r="H10" s="26">
        <v>0</v>
      </c>
      <c r="I10" s="23">
        <v>0</v>
      </c>
      <c r="J10" s="26">
        <v>0</v>
      </c>
      <c r="K10" s="23">
        <v>0</v>
      </c>
      <c r="L10" s="26">
        <v>0</v>
      </c>
      <c r="M10" s="23">
        <v>0</v>
      </c>
      <c r="N10" s="26">
        <v>0</v>
      </c>
      <c r="O10" s="23">
        <v>0</v>
      </c>
      <c r="P10" s="26">
        <v>0</v>
      </c>
      <c r="Q10" s="23">
        <v>0</v>
      </c>
      <c r="R10" s="26">
        <v>0</v>
      </c>
      <c r="S10" s="23">
        <v>0</v>
      </c>
      <c r="T10" s="18">
        <f t="shared" si="1"/>
        <v>0</v>
      </c>
      <c r="U10" s="18">
        <f t="shared" si="2"/>
        <v>0</v>
      </c>
      <c r="V10" s="16">
        <f t="shared" si="3"/>
        <v>1093.28</v>
      </c>
    </row>
    <row r="11" spans="1:22" x14ac:dyDescent="0.25">
      <c r="A11" s="15" t="s">
        <v>18</v>
      </c>
      <c r="B11" s="6" t="s">
        <v>32</v>
      </c>
      <c r="C11" s="6" t="s">
        <v>31</v>
      </c>
      <c r="D11" s="6">
        <v>15.105</v>
      </c>
      <c r="E11" s="24">
        <f t="shared" si="0"/>
        <v>71.906653426017883</v>
      </c>
      <c r="F11" s="7">
        <f>'Initial Buys'!AC40</f>
        <v>1078.6500000000001</v>
      </c>
      <c r="G11" s="19">
        <f>'2016'!S11</f>
        <v>7.5</v>
      </c>
      <c r="H11" s="26">
        <v>0</v>
      </c>
      <c r="I11" s="23">
        <v>0</v>
      </c>
      <c r="J11" s="26">
        <v>0</v>
      </c>
      <c r="K11" s="23">
        <v>0</v>
      </c>
      <c r="L11" s="26">
        <v>0</v>
      </c>
      <c r="M11" s="23">
        <v>0</v>
      </c>
      <c r="N11" s="26">
        <v>0</v>
      </c>
      <c r="O11" s="23">
        <v>0</v>
      </c>
      <c r="P11" s="26">
        <v>0</v>
      </c>
      <c r="Q11" s="23">
        <v>0</v>
      </c>
      <c r="R11" s="26">
        <v>0</v>
      </c>
      <c r="S11" s="23">
        <v>0</v>
      </c>
      <c r="T11" s="19">
        <f t="shared" si="1"/>
        <v>0</v>
      </c>
      <c r="U11" s="19">
        <f t="shared" si="2"/>
        <v>7.5</v>
      </c>
      <c r="V11" s="17">
        <f t="shared" si="3"/>
        <v>1086.1500000000001</v>
      </c>
    </row>
    <row r="12" spans="1:22" x14ac:dyDescent="0.25">
      <c r="A12" s="13"/>
      <c r="B12" s="13"/>
      <c r="C12" s="13"/>
      <c r="D12" s="13"/>
      <c r="E12" s="13"/>
      <c r="F12" s="13"/>
      <c r="G12" s="20">
        <f>SUM(G2:G11)</f>
        <v>40.479999999999997</v>
      </c>
      <c r="H12" s="27">
        <f t="shared" ref="H12:S12" si="4">SUM(H2:H11)</f>
        <v>0</v>
      </c>
      <c r="I12" s="20">
        <f t="shared" si="4"/>
        <v>0</v>
      </c>
      <c r="J12" s="27">
        <f t="shared" si="4"/>
        <v>0</v>
      </c>
      <c r="K12" s="20">
        <f t="shared" si="4"/>
        <v>0</v>
      </c>
      <c r="L12" s="27">
        <f t="shared" si="4"/>
        <v>0</v>
      </c>
      <c r="M12" s="20">
        <f t="shared" si="4"/>
        <v>0</v>
      </c>
      <c r="N12" s="27">
        <f t="shared" si="4"/>
        <v>0</v>
      </c>
      <c r="O12" s="20">
        <f t="shared" si="4"/>
        <v>0</v>
      </c>
      <c r="P12" s="27">
        <f t="shared" si="4"/>
        <v>0</v>
      </c>
      <c r="Q12" s="20">
        <f t="shared" si="4"/>
        <v>0</v>
      </c>
      <c r="R12" s="27">
        <f t="shared" si="4"/>
        <v>0</v>
      </c>
      <c r="S12" s="20">
        <f t="shared" si="4"/>
        <v>0</v>
      </c>
      <c r="T12" s="20">
        <f>SUM(T2:T11)</f>
        <v>0</v>
      </c>
      <c r="U12" s="20">
        <f>SUM(U2:U11)</f>
        <v>40.479999999999997</v>
      </c>
      <c r="V12" s="25">
        <f>SUM(V2:V11)</f>
        <v>9971.19</v>
      </c>
    </row>
    <row r="18" spans="5:5" x14ac:dyDescent="0.25">
      <c r="E18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Initial Buys</vt:lpstr>
      <vt:lpstr>2016</vt:lpstr>
      <vt:lpstr>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2016-09-13T02:59:30Z</dcterms:created>
  <dcterms:modified xsi:type="dcterms:W3CDTF">2016-09-20T03:06:45Z</dcterms:modified>
</cp:coreProperties>
</file>