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" i="3" l="1"/>
  <c r="T10" i="4"/>
  <c r="U10" i="4"/>
  <c r="S12" i="4" l="1"/>
  <c r="R12" i="4"/>
  <c r="Q12" i="4"/>
  <c r="P12" i="4"/>
  <c r="O12" i="4"/>
  <c r="N12" i="4"/>
  <c r="M12" i="4"/>
  <c r="L12" i="4"/>
  <c r="K12" i="4"/>
  <c r="J12" i="4"/>
  <c r="I12" i="4"/>
  <c r="H12" i="4"/>
  <c r="Z40" i="3"/>
  <c r="F11" i="4" s="1"/>
  <c r="T11" i="4"/>
  <c r="U11" i="4"/>
  <c r="V11" i="4" l="1"/>
  <c r="E11" i="4" s="1"/>
  <c r="F9" i="5" l="1"/>
  <c r="T9" i="4"/>
  <c r="T8" i="4"/>
  <c r="T7" i="4"/>
  <c r="T6" i="4"/>
  <c r="T5" i="4"/>
  <c r="T4" i="4"/>
  <c r="T3" i="4"/>
  <c r="T2" i="4"/>
  <c r="T12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9" i="4" s="1"/>
  <c r="U9" i="4" s="1"/>
  <c r="T9" i="2"/>
  <c r="W40" i="3"/>
  <c r="F9" i="4" s="1"/>
  <c r="V9" i="4" l="1"/>
  <c r="E9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8" i="4" s="1"/>
  <c r="U8" i="4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T8" i="5"/>
  <c r="E8" i="5" s="1"/>
  <c r="T4" i="5"/>
  <c r="E4" i="5" s="1"/>
  <c r="S9" i="5"/>
  <c r="G12" i="4" l="1"/>
  <c r="U2" i="4"/>
  <c r="U12" i="4" s="1"/>
  <c r="U10" i="2"/>
  <c r="G10" i="2"/>
  <c r="B40" i="3"/>
  <c r="F2" i="4" s="1"/>
  <c r="E40" i="3"/>
  <c r="F3" i="4" s="1"/>
  <c r="V3" i="4" s="1"/>
  <c r="E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T40" i="3"/>
  <c r="F8" i="4" s="1"/>
  <c r="V8" i="4" s="1"/>
  <c r="E8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7" i="4"/>
  <c r="E8" i="2"/>
  <c r="V6" i="2"/>
  <c r="V10" i="2" s="1"/>
  <c r="T9" i="5"/>
  <c r="E6" i="2" l="1"/>
  <c r="E2" i="2"/>
  <c r="F10" i="4"/>
  <c r="F12" i="4" s="1"/>
  <c r="V10" i="4" l="1"/>
  <c r="E10" i="4" l="1"/>
  <c r="V12" i="4"/>
</calcChain>
</file>

<file path=xl/sharedStrings.xml><?xml version="1.0" encoding="utf-8"?>
<sst xmlns="http://schemas.openxmlformats.org/spreadsheetml/2006/main" count="135" uniqueCount="55">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</sst>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topLeftCell="A22" workbookViewId="0">
      <selection activeCell="Q33" sqref="Q3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2"/>
  <sheetViews>
    <sheetView tabSelected="1" workbookViewId="0">
      <selection activeCell="L16" sqref="L16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27.759</v>
      </c>
      <c r="E2" s="31">
        <f t="shared" ref="E2:E9" si="0">V2/D2</f>
        <v>35.00486328758241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8.82</v>
      </c>
      <c r="U2" s="17">
        <f t="shared" ref="U2:U9" si="2">SUM(G2:S2)</f>
        <v>41.37</v>
      </c>
      <c r="V2" s="15">
        <f t="shared" ref="V2:V9" si="3">SUM(F2, U2)</f>
        <v>971.7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14.488</v>
      </c>
      <c r="E3" s="32">
        <f t="shared" si="0"/>
        <v>54.339453340695748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6.9</v>
      </c>
      <c r="U3" s="18">
        <f t="shared" si="2"/>
        <v>27.1</v>
      </c>
      <c r="V3" s="16">
        <f t="shared" si="3"/>
        <v>787.27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10.425000000000001</v>
      </c>
      <c r="E4" s="31">
        <f t="shared" si="0"/>
        <v>102.51894484412469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8.2899999999999991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8.2899999999999991</v>
      </c>
      <c r="U4" s="17">
        <f t="shared" si="2"/>
        <v>47.87</v>
      </c>
      <c r="V4" s="15">
        <f t="shared" si="3"/>
        <v>1068.76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40.381999999999998</v>
      </c>
      <c r="E5" s="32">
        <f t="shared" si="0"/>
        <v>40.164924966569266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14.81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14.81</v>
      </c>
      <c r="U5" s="18">
        <f t="shared" si="2"/>
        <v>59.330000000000005</v>
      </c>
      <c r="V5" s="16">
        <f t="shared" si="3"/>
        <v>1621.94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25.18</v>
      </c>
      <c r="E6" s="31">
        <f t="shared" si="0"/>
        <v>32.483717235901509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3.01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3.01</v>
      </c>
      <c r="U6" s="17">
        <f t="shared" si="2"/>
        <v>6</v>
      </c>
      <c r="V6" s="15">
        <f t="shared" si="3"/>
        <v>817.94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11.215</v>
      </c>
      <c r="E7" s="32">
        <f t="shared" si="0"/>
        <v>94.713330361123496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11.56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16.82</v>
      </c>
      <c r="U7" s="18">
        <f t="shared" si="2"/>
        <v>22.020000000000003</v>
      </c>
      <c r="V7" s="16">
        <f>SUM(F7, U7)</f>
        <v>1062.21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19.052</v>
      </c>
      <c r="E8" s="31">
        <f t="shared" si="0"/>
        <v>49.400587864791099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17.59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17.59</v>
      </c>
      <c r="U8" s="17">
        <f t="shared" si="2"/>
        <v>100.7</v>
      </c>
      <c r="V8" s="15">
        <f t="shared" si="3"/>
        <v>941.18000000000006</v>
      </c>
    </row>
    <row r="9" spans="1:22" x14ac:dyDescent="0.25">
      <c r="A9" s="14" t="s">
        <v>30</v>
      </c>
      <c r="B9" s="6" t="s">
        <v>53</v>
      </c>
      <c r="C9" s="6" t="s">
        <v>54</v>
      </c>
      <c r="D9" s="6">
        <v>46.08</v>
      </c>
      <c r="E9" s="32">
        <f t="shared" si="0"/>
        <v>38.566189236111107</v>
      </c>
      <c r="F9" s="7">
        <f>'Initial Buys'!W40</f>
        <v>1732.77</v>
      </c>
      <c r="G9" s="18">
        <f>'2016'!U9</f>
        <v>0</v>
      </c>
      <c r="H9" s="25">
        <v>0</v>
      </c>
      <c r="I9" s="24">
        <v>22.05</v>
      </c>
      <c r="J9" s="25">
        <v>0</v>
      </c>
      <c r="K9" s="24">
        <v>0</v>
      </c>
      <c r="L9" s="25">
        <v>22.31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44.36</v>
      </c>
      <c r="U9" s="18">
        <f t="shared" si="2"/>
        <v>44.36</v>
      </c>
      <c r="V9" s="16">
        <f t="shared" si="3"/>
        <v>1777.1299999999999</v>
      </c>
    </row>
    <row r="10" spans="1:22" x14ac:dyDescent="0.25">
      <c r="A10" s="13" t="s">
        <v>50</v>
      </c>
      <c r="B10" s="8" t="s">
        <v>51</v>
      </c>
      <c r="C10" s="8" t="s">
        <v>52</v>
      </c>
      <c r="D10" s="8">
        <v>15</v>
      </c>
      <c r="E10" s="31">
        <f t="shared" ref="E10" si="4">V10/D10</f>
        <v>53.15</v>
      </c>
      <c r="F10" s="9">
        <f>'Initial Buys'!AC40</f>
        <v>797.25</v>
      </c>
      <c r="G10" s="17">
        <v>0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0</v>
      </c>
      <c r="U10" s="17">
        <f t="shared" ref="U10" si="6">SUM(G10:S10)</f>
        <v>0</v>
      </c>
      <c r="V10" s="15">
        <f t="shared" ref="V10" si="7">SUM(F10, U10)</f>
        <v>797.25</v>
      </c>
    </row>
    <row r="11" spans="1:22" x14ac:dyDescent="0.25">
      <c r="A11" s="14" t="s">
        <v>48</v>
      </c>
      <c r="B11" s="6" t="s">
        <v>49</v>
      </c>
      <c r="C11" s="6" t="s">
        <v>6</v>
      </c>
      <c r="D11" s="6">
        <v>15.102</v>
      </c>
      <c r="E11" s="32">
        <f t="shared" ref="E11" si="8">V11/D11</f>
        <v>41.009800026486559</v>
      </c>
      <c r="F11" s="7">
        <f>'Initial Buys'!Z40</f>
        <v>614.25</v>
      </c>
      <c r="G11" s="18">
        <v>0</v>
      </c>
      <c r="H11" s="25">
        <v>0</v>
      </c>
      <c r="I11" s="24">
        <v>0</v>
      </c>
      <c r="J11" s="25">
        <v>5.08</v>
      </c>
      <c r="K11" s="24">
        <v>0</v>
      </c>
      <c r="L11" s="25">
        <v>0</v>
      </c>
      <c r="M11" s="24">
        <v>0</v>
      </c>
      <c r="N11" s="25">
        <v>0</v>
      </c>
      <c r="O11" s="24">
        <v>0</v>
      </c>
      <c r="P11" s="25">
        <v>0</v>
      </c>
      <c r="Q11" s="24">
        <v>0</v>
      </c>
      <c r="R11" s="25">
        <v>0</v>
      </c>
      <c r="S11" s="24">
        <v>0</v>
      </c>
      <c r="T11" s="18">
        <f t="shared" ref="T11" si="9">SUM(H11:S11)</f>
        <v>5.08</v>
      </c>
      <c r="U11" s="18">
        <f t="shared" ref="U11" si="10">SUM(G11:S11)</f>
        <v>5.08</v>
      </c>
      <c r="V11" s="16">
        <f t="shared" ref="V11" si="11">SUM(F11, U11)</f>
        <v>619.33000000000004</v>
      </c>
    </row>
    <row r="12" spans="1:22" x14ac:dyDescent="0.25">
      <c r="A12" s="27"/>
      <c r="B12" s="27"/>
      <c r="C12" s="27"/>
      <c r="D12" s="27"/>
      <c r="E12" s="27"/>
      <c r="F12" s="28">
        <f t="shared" ref="F12:V12" si="12">SUM(F2:F11)</f>
        <v>10110.880000000001</v>
      </c>
      <c r="G12" s="30">
        <f t="shared" si="12"/>
        <v>228.14999999999998</v>
      </c>
      <c r="H12" s="29">
        <f t="shared" si="12"/>
        <v>5.26</v>
      </c>
      <c r="I12" s="30">
        <f t="shared" si="12"/>
        <v>22.05</v>
      </c>
      <c r="J12" s="29">
        <f t="shared" si="12"/>
        <v>49.69</v>
      </c>
      <c r="K12" s="30">
        <f t="shared" si="12"/>
        <v>26.37</v>
      </c>
      <c r="L12" s="29">
        <f t="shared" si="12"/>
        <v>22.31</v>
      </c>
      <c r="M12" s="30">
        <f t="shared" si="12"/>
        <v>0</v>
      </c>
      <c r="N12" s="29">
        <f t="shared" si="12"/>
        <v>0</v>
      </c>
      <c r="O12" s="30">
        <f t="shared" si="12"/>
        <v>0</v>
      </c>
      <c r="P12" s="29">
        <f t="shared" si="12"/>
        <v>0</v>
      </c>
      <c r="Q12" s="30">
        <f t="shared" si="12"/>
        <v>0</v>
      </c>
      <c r="R12" s="29">
        <f t="shared" si="12"/>
        <v>0</v>
      </c>
      <c r="S12" s="30">
        <f t="shared" si="12"/>
        <v>0</v>
      </c>
      <c r="T12" s="30">
        <f t="shared" si="12"/>
        <v>125.67999999999999</v>
      </c>
      <c r="U12" s="30">
        <f t="shared" si="12"/>
        <v>353.83000000000004</v>
      </c>
      <c r="V12" s="20">
        <f t="shared" si="12"/>
        <v>10464.710000000001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2017-05-21T05:44:10Z</dcterms:modified>
</cp:coreProperties>
</file>