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1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4" l="1"/>
  <c r="R12" i="4"/>
  <c r="Q12" i="4"/>
  <c r="P12" i="4"/>
  <c r="O12" i="4"/>
  <c r="N12" i="4"/>
  <c r="M12" i="4"/>
  <c r="L12" i="4"/>
  <c r="K12" i="4"/>
  <c r="J12" i="4"/>
  <c r="I12" i="4"/>
  <c r="H12" i="4"/>
  <c r="T11" i="4"/>
  <c r="T10" i="4"/>
  <c r="T9" i="4"/>
  <c r="T8" i="4"/>
  <c r="T7" i="4"/>
  <c r="T6" i="4"/>
  <c r="T5" i="4"/>
  <c r="T4" i="4"/>
  <c r="T3" i="4"/>
  <c r="T2" i="4"/>
  <c r="T12" i="4" l="1"/>
  <c r="R12" i="2"/>
  <c r="Q12" i="2"/>
  <c r="P12" i="2"/>
  <c r="M12" i="2"/>
  <c r="L12" i="2"/>
  <c r="K12" i="2"/>
  <c r="J12" i="2"/>
  <c r="I12" i="2"/>
  <c r="H12" i="2"/>
  <c r="G12" i="2"/>
  <c r="N12" i="2"/>
  <c r="O12" i="2"/>
  <c r="S2" i="2" l="1"/>
  <c r="S3" i="2"/>
  <c r="G3" i="4" s="1"/>
  <c r="U3" i="4" s="1"/>
  <c r="S4" i="2"/>
  <c r="G4" i="4" s="1"/>
  <c r="U4" i="4" s="1"/>
  <c r="S5" i="2"/>
  <c r="S6" i="2"/>
  <c r="S7" i="2"/>
  <c r="G7" i="4" s="1"/>
  <c r="U7" i="4" s="1"/>
  <c r="S8" i="2"/>
  <c r="S9" i="2"/>
  <c r="G9" i="4" s="1"/>
  <c r="U9" i="4" s="1"/>
  <c r="S10" i="2"/>
  <c r="G10" i="4" s="1"/>
  <c r="U10" i="4" s="1"/>
  <c r="S11" i="2"/>
  <c r="G11" i="4" l="1"/>
  <c r="U11" i="4" s="1"/>
  <c r="G8" i="4"/>
  <c r="U8" i="4" s="1"/>
  <c r="G6" i="4"/>
  <c r="U6" i="4" s="1"/>
  <c r="G5" i="4"/>
  <c r="U5" i="4" s="1"/>
  <c r="G2" i="4"/>
  <c r="S12" i="2"/>
  <c r="U2" i="4" l="1"/>
  <c r="G12" i="4"/>
  <c r="B40" i="3"/>
  <c r="F2" i="4" s="1"/>
  <c r="E40" i="3"/>
  <c r="F3" i="4" s="1"/>
  <c r="V3" i="4" s="1"/>
  <c r="E3" i="4" s="1"/>
  <c r="H40" i="3"/>
  <c r="K40" i="3"/>
  <c r="N40" i="3"/>
  <c r="Q40" i="3"/>
  <c r="AC40" i="3"/>
  <c r="T40" i="3"/>
  <c r="W40" i="3"/>
  <c r="Z40" i="3"/>
  <c r="F9" i="4" l="1"/>
  <c r="V9" i="4" s="1"/>
  <c r="E9" i="4" s="1"/>
  <c r="F9" i="2"/>
  <c r="T9" i="2" s="1"/>
  <c r="E9" i="2" s="1"/>
  <c r="F8" i="4"/>
  <c r="V8" i="4" s="1"/>
  <c r="E8" i="4" s="1"/>
  <c r="F8" i="2"/>
  <c r="T8" i="2" s="1"/>
  <c r="E8" i="2" s="1"/>
  <c r="F10" i="4"/>
  <c r="V10" i="4" s="1"/>
  <c r="E10" i="4" s="1"/>
  <c r="F10" i="2"/>
  <c r="T10" i="2" s="1"/>
  <c r="E10" i="2" s="1"/>
  <c r="F11" i="4"/>
  <c r="V11" i="4" s="1"/>
  <c r="E11" i="4" s="1"/>
  <c r="F11" i="2"/>
  <c r="T11" i="2" s="1"/>
  <c r="E11" i="2" s="1"/>
  <c r="F7" i="4"/>
  <c r="V7" i="4" s="1"/>
  <c r="E7" i="4" s="1"/>
  <c r="F7" i="2"/>
  <c r="T7" i="2" s="1"/>
  <c r="E7" i="2" s="1"/>
  <c r="F6" i="4"/>
  <c r="V6" i="4" s="1"/>
  <c r="E6" i="4" s="1"/>
  <c r="F6" i="2"/>
  <c r="T6" i="2" s="1"/>
  <c r="E6" i="2" s="1"/>
  <c r="F5" i="4"/>
  <c r="V5" i="4" s="1"/>
  <c r="E5" i="4" s="1"/>
  <c r="F5" i="2"/>
  <c r="T5" i="2" s="1"/>
  <c r="E5" i="2" s="1"/>
  <c r="F4" i="4"/>
  <c r="V4" i="4" s="1"/>
  <c r="E4" i="4" s="1"/>
  <c r="F4" i="2"/>
  <c r="T4" i="2" s="1"/>
  <c r="E4" i="2" s="1"/>
  <c r="U12" i="4"/>
  <c r="V2" i="4"/>
  <c r="F3" i="2"/>
  <c r="T3" i="2" s="1"/>
  <c r="E3" i="2" s="1"/>
  <c r="F2" i="2"/>
  <c r="T2" i="2" s="1"/>
  <c r="V12" i="4" l="1"/>
  <c r="E2" i="4"/>
  <c r="T12" i="2"/>
  <c r="E2" i="2"/>
</calcChain>
</file>

<file path=xl/sharedStrings.xml><?xml version="1.0" encoding="utf-8"?>
<sst xmlns="http://schemas.openxmlformats.org/spreadsheetml/2006/main" count="98" uniqueCount="35">
  <si>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</si>
  <si>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</si>
  <si>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</si>
  <si>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</si>
  <si>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</si>
  <si>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</si>
  <si>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</si>
  <si>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</si>
  <si>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</si>
  <si>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</si>
  <si>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</si>
  <si>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</si>
  <si>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</si>
  <si>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</si>
  <si>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</si>
  <si>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</si>
  <si>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</si>
  <si>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</si>
  <si>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</si>
  <si>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</si>
  <si>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</si>
  <si>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</si>
  <si>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</si>
  <si>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</si>
  <si>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</si>
  <si>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</si>
  <si>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</si>
  <si>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</si>
  <si>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</si>
  <si>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</si>
  <si>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</si>
  <si>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</si>
  <si>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</si>
  <si>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2016 Dividends</t>
  </si>
  <si>
    <t>Previous Year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</si>
</sst>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7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8" borderId="0" xfId="0" applyNumberFormat="1" applyFill="1"/>
    <xf numFmtId="2" fontId="0" fillId="9" borderId="0" xfId="0" applyNumberFormat="1" applyFill="1"/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F12" sqref="F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9" t="s">
        <v>6</v>
      </c>
      <c r="C1" s="2"/>
      <c r="D1" s="3" t="s">
        <v>20</v>
      </c>
      <c r="E1" s="29" t="s">
        <v>8</v>
      </c>
      <c r="F1" s="2"/>
      <c r="G1" s="3" t="s">
        <v>20</v>
      </c>
      <c r="H1" s="29" t="s">
        <v>9</v>
      </c>
      <c r="I1" s="2"/>
      <c r="J1" s="3" t="s">
        <v>20</v>
      </c>
      <c r="K1" s="29" t="s">
        <v>11</v>
      </c>
      <c r="L1" s="2"/>
      <c r="M1" s="3" t="s">
        <v>20</v>
      </c>
      <c r="N1" s="29" t="s">
        <v>12</v>
      </c>
      <c r="O1" s="2"/>
      <c r="P1" s="3" t="s">
        <v>20</v>
      </c>
      <c r="Q1" s="29" t="s">
        <v>14</v>
      </c>
      <c r="R1" s="2"/>
      <c r="S1" s="3" t="s">
        <v>20</v>
      </c>
      <c r="T1" s="29" t="s">
        <v>15</v>
      </c>
      <c r="U1" s="2"/>
      <c r="V1" s="3" t="s">
        <v>20</v>
      </c>
      <c r="W1" s="29" t="s">
        <v>16</v>
      </c>
      <c r="X1" s="2"/>
      <c r="Y1" s="3" t="s">
        <v>20</v>
      </c>
      <c r="Z1" s="29" t="s">
        <v>17</v>
      </c>
      <c r="AB1" s="3" t="s">
        <v>20</v>
      </c>
      <c r="AC1" s="29" t="s">
        <v>18</v>
      </c>
      <c r="AF1" s="2"/>
    </row>
    <row r="2" spans="1:32" x14ac:dyDescent="0.25">
      <c r="A2" s="4">
        <v>42625</v>
      </c>
      <c r="B2" s="21">
        <v>1038.4000000000001</v>
      </c>
      <c r="D2" s="4">
        <v>42550</v>
      </c>
      <c r="E2" s="21">
        <v>1089.68</v>
      </c>
      <c r="G2" s="4">
        <v>42550</v>
      </c>
      <c r="H2" s="21">
        <v>999.8</v>
      </c>
      <c r="J2" s="4">
        <v>42550</v>
      </c>
      <c r="K2" s="21">
        <v>672.41</v>
      </c>
      <c r="M2" s="4">
        <v>42550</v>
      </c>
      <c r="N2" s="21">
        <v>1069.29</v>
      </c>
      <c r="P2" s="4">
        <v>42625</v>
      </c>
      <c r="Q2" s="21">
        <v>878.6</v>
      </c>
      <c r="S2" s="4">
        <v>42580</v>
      </c>
      <c r="T2" s="21">
        <v>948</v>
      </c>
      <c r="V2" s="4">
        <v>42625</v>
      </c>
      <c r="W2" s="21">
        <v>1062.5999999999999</v>
      </c>
      <c r="Y2" s="4">
        <v>42625</v>
      </c>
      <c r="Z2" s="21">
        <v>1093.28</v>
      </c>
      <c r="AB2" s="4">
        <v>42550</v>
      </c>
      <c r="AC2" s="21">
        <v>1078.6500000000001</v>
      </c>
      <c r="AF2" s="5"/>
    </row>
    <row r="3" spans="1:32" x14ac:dyDescent="0.25">
      <c r="B3" s="5"/>
      <c r="E3" s="5"/>
      <c r="H3" s="5"/>
      <c r="K3" s="5"/>
      <c r="N3" s="5"/>
      <c r="Q3" s="5"/>
      <c r="T3" s="5"/>
      <c r="W3" s="5"/>
      <c r="Z3" s="21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2:29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2:29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2:29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2:29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2:29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2:29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2:29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2:29" x14ac:dyDescent="0.25">
      <c r="B40" s="21">
        <f>SUM(B2:B39)</f>
        <v>1038.4000000000001</v>
      </c>
      <c r="E40" s="21">
        <f>SUM(E2:E39)</f>
        <v>1089.68</v>
      </c>
      <c r="H40" s="21">
        <f>SUM(H2:H39)</f>
        <v>999.8</v>
      </c>
      <c r="K40" s="21">
        <f>SUM(K2:K39)</f>
        <v>672.41</v>
      </c>
      <c r="N40" s="21">
        <f>SUM(N2:N39)</f>
        <v>1069.29</v>
      </c>
      <c r="Q40" s="21">
        <f>SUM(Q2:Q39)</f>
        <v>878.6</v>
      </c>
      <c r="T40" s="21">
        <f>SUM(T2:T39)</f>
        <v>948</v>
      </c>
      <c r="W40" s="21">
        <f>SUM(W2:W39)</f>
        <v>1062.5999999999999</v>
      </c>
      <c r="Z40" s="21">
        <f>SUM(Z2:Z39)</f>
        <v>1093.28</v>
      </c>
      <c r="AC40" s="21">
        <f>SUM(AC2:AC39)</f>
        <v>1078.6500000000001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A10" sqref="A10:XFD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2" bestFit="1" customWidth="1"/>
    <col min="6" max="6" width="10.42578125" bestFit="1" customWidth="1"/>
    <col min="7" max="7" width="7" bestFit="1" customWidth="1"/>
    <col min="8" max="9" width="7.28515625" bestFit="1" customWidth="1"/>
    <col min="10" max="11" width="7.5703125" bestFit="1" customWidth="1"/>
    <col min="12" max="12" width="6.710937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4" t="s">
        <v>6</v>
      </c>
      <c r="B2" s="8" t="s">
        <v>22</v>
      </c>
      <c r="C2" s="8" t="s">
        <v>7</v>
      </c>
      <c r="D2" s="8">
        <v>22.087</v>
      </c>
      <c r="E2" s="22">
        <f t="shared" ref="E2:E11" si="0">T2/D2</f>
        <v>47.190655136505647</v>
      </c>
      <c r="F2" s="9">
        <f>'Initial Buys'!B40</f>
        <v>1038.4000000000001</v>
      </c>
      <c r="G2" s="26">
        <v>0</v>
      </c>
      <c r="H2" s="23">
        <v>0</v>
      </c>
      <c r="I2" s="26">
        <v>0</v>
      </c>
      <c r="J2" s="23">
        <v>0</v>
      </c>
      <c r="K2" s="26">
        <v>0</v>
      </c>
      <c r="L2" s="23">
        <v>0</v>
      </c>
      <c r="M2" s="26">
        <v>0</v>
      </c>
      <c r="N2" s="23">
        <v>0</v>
      </c>
      <c r="O2" s="26">
        <v>0</v>
      </c>
      <c r="P2" s="23">
        <v>0</v>
      </c>
      <c r="Q2" s="26">
        <v>0</v>
      </c>
      <c r="R2" s="23">
        <v>3.9</v>
      </c>
      <c r="S2" s="18">
        <f t="shared" ref="S2:S11" si="1">SUM(G2:R2)</f>
        <v>3.9</v>
      </c>
      <c r="T2" s="16">
        <f t="shared" ref="T2:T11" si="2">SUM(F2, S2)</f>
        <v>1042.3000000000002</v>
      </c>
    </row>
    <row r="3" spans="1:20" x14ac:dyDescent="0.25">
      <c r="A3" s="15" t="s">
        <v>8</v>
      </c>
      <c r="B3" s="6" t="s">
        <v>23</v>
      </c>
      <c r="C3" s="6" t="s">
        <v>10</v>
      </c>
      <c r="D3" s="6">
        <v>8.1039999999999992</v>
      </c>
      <c r="E3" s="24">
        <f t="shared" si="0"/>
        <v>136.04639684106616</v>
      </c>
      <c r="F3" s="7">
        <f>'Initial Buys'!E40</f>
        <v>1089.68</v>
      </c>
      <c r="G3" s="26">
        <v>0</v>
      </c>
      <c r="H3" s="23">
        <v>0</v>
      </c>
      <c r="I3" s="26">
        <v>0</v>
      </c>
      <c r="J3" s="23">
        <v>0</v>
      </c>
      <c r="K3" s="26">
        <v>0</v>
      </c>
      <c r="L3" s="23">
        <v>0</v>
      </c>
      <c r="M3" s="26">
        <v>0</v>
      </c>
      <c r="N3" s="23">
        <v>6.4</v>
      </c>
      <c r="O3" s="26">
        <v>0</v>
      </c>
      <c r="P3" s="23">
        <v>0</v>
      </c>
      <c r="Q3" s="26">
        <v>6.44</v>
      </c>
      <c r="R3" s="23">
        <v>0</v>
      </c>
      <c r="S3" s="19">
        <f t="shared" si="1"/>
        <v>12.84</v>
      </c>
      <c r="T3" s="17">
        <f t="shared" si="2"/>
        <v>1102.52</v>
      </c>
    </row>
    <row r="4" spans="1:20" x14ac:dyDescent="0.25">
      <c r="A4" s="14" t="s">
        <v>9</v>
      </c>
      <c r="B4" s="8" t="s">
        <v>24</v>
      </c>
      <c r="C4" s="8" t="s">
        <v>13</v>
      </c>
      <c r="D4" s="8">
        <v>20.181000000000001</v>
      </c>
      <c r="E4" s="22">
        <f t="shared" si="0"/>
        <v>50.012387889599125</v>
      </c>
      <c r="F4" s="9">
        <f>'Initial Buys'!H40</f>
        <v>999.8</v>
      </c>
      <c r="G4" s="26">
        <v>0</v>
      </c>
      <c r="H4" s="23">
        <v>0</v>
      </c>
      <c r="I4" s="26">
        <v>0</v>
      </c>
      <c r="J4" s="23">
        <v>0</v>
      </c>
      <c r="K4" s="26">
        <v>0</v>
      </c>
      <c r="L4" s="23">
        <v>0</v>
      </c>
      <c r="M4" s="26">
        <v>0</v>
      </c>
      <c r="N4" s="23">
        <v>0</v>
      </c>
      <c r="O4" s="26">
        <v>9.5</v>
      </c>
      <c r="P4" s="23">
        <v>0</v>
      </c>
      <c r="Q4" s="26">
        <v>0</v>
      </c>
      <c r="R4" s="23">
        <v>0</v>
      </c>
      <c r="S4" s="18">
        <f t="shared" si="1"/>
        <v>9.5</v>
      </c>
      <c r="T4" s="16">
        <f t="shared" si="2"/>
        <v>1009.3</v>
      </c>
    </row>
    <row r="5" spans="1:20" x14ac:dyDescent="0.25">
      <c r="A5" s="15" t="s">
        <v>11</v>
      </c>
      <c r="B5" s="6" t="s">
        <v>25</v>
      </c>
      <c r="C5" s="6" t="s">
        <v>7</v>
      </c>
      <c r="D5" s="6">
        <v>19.152999999999999</v>
      </c>
      <c r="E5" s="24">
        <f t="shared" si="0"/>
        <v>35.395499399571868</v>
      </c>
      <c r="F5" s="7">
        <f>'Initial Buys'!K40</f>
        <v>672.41</v>
      </c>
      <c r="G5" s="26">
        <v>0</v>
      </c>
      <c r="H5" s="23">
        <v>0</v>
      </c>
      <c r="I5" s="26">
        <v>0</v>
      </c>
      <c r="J5" s="23">
        <v>0</v>
      </c>
      <c r="K5" s="26">
        <v>0</v>
      </c>
      <c r="L5" s="23">
        <v>0</v>
      </c>
      <c r="M5" s="26">
        <v>0</v>
      </c>
      <c r="N5" s="23">
        <v>2.76</v>
      </c>
      <c r="O5" s="26">
        <v>0</v>
      </c>
      <c r="P5" s="23">
        <v>0</v>
      </c>
      <c r="Q5" s="26">
        <v>2.76</v>
      </c>
      <c r="R5" s="23">
        <v>0</v>
      </c>
      <c r="S5" s="19">
        <f t="shared" si="1"/>
        <v>5.52</v>
      </c>
      <c r="T5" s="17">
        <f t="shared" si="2"/>
        <v>677.93</v>
      </c>
    </row>
    <row r="6" spans="1:20" x14ac:dyDescent="0.25">
      <c r="A6" s="14" t="s">
        <v>12</v>
      </c>
      <c r="B6" s="8" t="s">
        <v>26</v>
      </c>
      <c r="C6" s="8" t="s">
        <v>7</v>
      </c>
      <c r="D6" s="8">
        <v>9.125</v>
      </c>
      <c r="E6" s="22">
        <f t="shared" si="0"/>
        <v>118.76383561643836</v>
      </c>
      <c r="F6" s="9">
        <f>'Initial Buys'!N40</f>
        <v>1069.29</v>
      </c>
      <c r="G6" s="26">
        <v>0</v>
      </c>
      <c r="H6" s="23">
        <v>0</v>
      </c>
      <c r="I6" s="26">
        <v>0</v>
      </c>
      <c r="J6" s="23">
        <v>0</v>
      </c>
      <c r="K6" s="26">
        <v>0</v>
      </c>
      <c r="L6" s="23">
        <v>0</v>
      </c>
      <c r="M6" s="26">
        <v>0</v>
      </c>
      <c r="N6" s="23">
        <v>0</v>
      </c>
      <c r="O6" s="26">
        <v>7.2</v>
      </c>
      <c r="P6" s="23">
        <v>0</v>
      </c>
      <c r="Q6" s="26">
        <v>0</v>
      </c>
      <c r="R6" s="23">
        <v>7.23</v>
      </c>
      <c r="S6" s="18">
        <f t="shared" si="1"/>
        <v>14.43</v>
      </c>
      <c r="T6" s="16">
        <f t="shared" si="2"/>
        <v>1083.72</v>
      </c>
    </row>
    <row r="7" spans="1:20" x14ac:dyDescent="0.25">
      <c r="A7" s="15" t="s">
        <v>14</v>
      </c>
      <c r="B7" s="6" t="s">
        <v>27</v>
      </c>
      <c r="C7" s="6" t="s">
        <v>7</v>
      </c>
      <c r="D7" s="6">
        <v>10</v>
      </c>
      <c r="E7" s="24">
        <f t="shared" si="0"/>
        <v>87.86</v>
      </c>
      <c r="F7" s="7">
        <f>'Initial Buys'!Q40</f>
        <v>878.6</v>
      </c>
      <c r="G7" s="26">
        <v>0</v>
      </c>
      <c r="H7" s="23">
        <v>0</v>
      </c>
      <c r="I7" s="26">
        <v>0</v>
      </c>
      <c r="J7" s="23">
        <v>0</v>
      </c>
      <c r="K7" s="26">
        <v>0</v>
      </c>
      <c r="L7" s="23">
        <v>0</v>
      </c>
      <c r="M7" s="26">
        <v>0</v>
      </c>
      <c r="N7" s="23">
        <v>0</v>
      </c>
      <c r="O7" s="26">
        <v>0</v>
      </c>
      <c r="P7" s="23">
        <v>0</v>
      </c>
      <c r="Q7" s="26">
        <v>0</v>
      </c>
      <c r="R7" s="23">
        <v>0</v>
      </c>
      <c r="S7" s="19">
        <f t="shared" si="1"/>
        <v>0</v>
      </c>
      <c r="T7" s="17">
        <f t="shared" si="2"/>
        <v>878.6</v>
      </c>
    </row>
    <row r="8" spans="1:20" x14ac:dyDescent="0.25">
      <c r="A8" s="14" t="s">
        <v>15</v>
      </c>
      <c r="B8" s="8" t="s">
        <v>28</v>
      </c>
      <c r="C8" s="8" t="s">
        <v>31</v>
      </c>
      <c r="D8" s="8">
        <v>8.0619999999999994</v>
      </c>
      <c r="E8" s="22">
        <f t="shared" si="0"/>
        <v>118.47184321508311</v>
      </c>
      <c r="F8" s="9">
        <f>'Initial Buys'!T40</f>
        <v>948</v>
      </c>
      <c r="G8" s="26">
        <v>0</v>
      </c>
      <c r="H8" s="23">
        <v>0</v>
      </c>
      <c r="I8" s="26">
        <v>0</v>
      </c>
      <c r="J8" s="23">
        <v>0</v>
      </c>
      <c r="K8" s="26">
        <v>0</v>
      </c>
      <c r="L8" s="23">
        <v>0</v>
      </c>
      <c r="M8" s="26">
        <v>0</v>
      </c>
      <c r="N8" s="23">
        <v>0</v>
      </c>
      <c r="O8" s="26">
        <v>7.12</v>
      </c>
      <c r="P8" s="23">
        <v>0</v>
      </c>
      <c r="Q8" s="26">
        <v>0</v>
      </c>
      <c r="R8" s="23">
        <v>0</v>
      </c>
      <c r="S8" s="18">
        <f t="shared" si="1"/>
        <v>7.12</v>
      </c>
      <c r="T8" s="16">
        <f t="shared" si="2"/>
        <v>955.12</v>
      </c>
    </row>
    <row r="9" spans="1:20" x14ac:dyDescent="0.25">
      <c r="A9" s="15" t="s">
        <v>16</v>
      </c>
      <c r="B9" s="6" t="s">
        <v>29</v>
      </c>
      <c r="C9" s="6" t="s">
        <v>7</v>
      </c>
      <c r="D9" s="6">
        <v>11</v>
      </c>
      <c r="E9" s="24">
        <f t="shared" si="0"/>
        <v>96.6</v>
      </c>
      <c r="F9" s="7">
        <f>'Initial Buys'!W40</f>
        <v>1062.5999999999999</v>
      </c>
      <c r="G9" s="26">
        <v>0</v>
      </c>
      <c r="H9" s="23">
        <v>0</v>
      </c>
      <c r="I9" s="26">
        <v>0</v>
      </c>
      <c r="J9" s="23">
        <v>0</v>
      </c>
      <c r="K9" s="26">
        <v>0</v>
      </c>
      <c r="L9" s="23">
        <v>0</v>
      </c>
      <c r="M9" s="26">
        <v>0</v>
      </c>
      <c r="N9" s="23">
        <v>0</v>
      </c>
      <c r="O9" s="26">
        <v>0</v>
      </c>
      <c r="P9" s="23">
        <v>0</v>
      </c>
      <c r="Q9" s="26">
        <v>0</v>
      </c>
      <c r="R9" s="23">
        <v>0</v>
      </c>
      <c r="S9" s="19">
        <f t="shared" si="1"/>
        <v>0</v>
      </c>
      <c r="T9" s="17">
        <f t="shared" si="2"/>
        <v>1062.5999999999999</v>
      </c>
    </row>
    <row r="10" spans="1:20" x14ac:dyDescent="0.25">
      <c r="A10" s="14" t="s">
        <v>17</v>
      </c>
      <c r="B10" s="8" t="s">
        <v>30</v>
      </c>
      <c r="C10" s="8" t="s">
        <v>7</v>
      </c>
      <c r="D10" s="8">
        <v>8.0470000000000006</v>
      </c>
      <c r="E10" s="22">
        <f t="shared" si="0"/>
        <v>136.60370324344476</v>
      </c>
      <c r="F10" s="9">
        <f>'Initial Buys'!Z40</f>
        <v>1093.28</v>
      </c>
      <c r="G10" s="26">
        <v>0</v>
      </c>
      <c r="H10" s="23">
        <v>0</v>
      </c>
      <c r="I10" s="26">
        <v>0</v>
      </c>
      <c r="J10" s="23">
        <v>0</v>
      </c>
      <c r="K10" s="26">
        <v>0</v>
      </c>
      <c r="L10" s="23">
        <v>0</v>
      </c>
      <c r="M10" s="26">
        <v>0</v>
      </c>
      <c r="N10" s="23">
        <v>0</v>
      </c>
      <c r="O10" s="26">
        <v>0</v>
      </c>
      <c r="P10" s="23">
        <v>0</v>
      </c>
      <c r="Q10" s="26">
        <v>0</v>
      </c>
      <c r="R10" s="23">
        <v>5.97</v>
      </c>
      <c r="S10" s="18">
        <f t="shared" si="1"/>
        <v>5.97</v>
      </c>
      <c r="T10" s="16">
        <f t="shared" si="2"/>
        <v>1099.25</v>
      </c>
    </row>
    <row r="11" spans="1:20" x14ac:dyDescent="0.25">
      <c r="A11" s="15" t="s">
        <v>18</v>
      </c>
      <c r="B11" s="6" t="s">
        <v>32</v>
      </c>
      <c r="C11" s="6" t="s">
        <v>31</v>
      </c>
      <c r="D11" s="6">
        <v>15.105</v>
      </c>
      <c r="E11" s="24">
        <f t="shared" si="0"/>
        <v>71.906653426017883</v>
      </c>
      <c r="F11" s="7">
        <f>'Initial Buys'!AC40</f>
        <v>1078.6500000000001</v>
      </c>
      <c r="G11" s="26">
        <v>0</v>
      </c>
      <c r="H11" s="23">
        <v>0</v>
      </c>
      <c r="I11" s="26">
        <v>0</v>
      </c>
      <c r="J11" s="23">
        <v>0</v>
      </c>
      <c r="K11" s="26">
        <v>0</v>
      </c>
      <c r="L11" s="23">
        <v>0</v>
      </c>
      <c r="M11" s="26">
        <v>0</v>
      </c>
      <c r="N11" s="23">
        <v>0</v>
      </c>
      <c r="O11" s="26">
        <v>7.5</v>
      </c>
      <c r="P11" s="23">
        <v>0</v>
      </c>
      <c r="Q11" s="26">
        <v>0</v>
      </c>
      <c r="R11" s="23">
        <v>0</v>
      </c>
      <c r="S11" s="19">
        <f t="shared" si="1"/>
        <v>7.5</v>
      </c>
      <c r="T11" s="17">
        <f t="shared" si="2"/>
        <v>1086.1500000000001</v>
      </c>
    </row>
    <row r="12" spans="1:20" x14ac:dyDescent="0.25">
      <c r="A12" s="13"/>
      <c r="B12" s="13"/>
      <c r="C12" s="13"/>
      <c r="D12" s="13"/>
      <c r="E12" s="13"/>
      <c r="F12" s="13"/>
      <c r="G12" s="27">
        <f t="shared" ref="G12:R12" si="3">SUM(G2:G11)</f>
        <v>0</v>
      </c>
      <c r="H12" s="20">
        <f t="shared" si="3"/>
        <v>0</v>
      </c>
      <c r="I12" s="27">
        <f t="shared" si="3"/>
        <v>0</v>
      </c>
      <c r="J12" s="20">
        <f t="shared" si="3"/>
        <v>0</v>
      </c>
      <c r="K12" s="27">
        <f t="shared" si="3"/>
        <v>0</v>
      </c>
      <c r="L12" s="20">
        <f t="shared" si="3"/>
        <v>0</v>
      </c>
      <c r="M12" s="27">
        <f t="shared" si="3"/>
        <v>0</v>
      </c>
      <c r="N12" s="20">
        <f t="shared" si="3"/>
        <v>9.16</v>
      </c>
      <c r="O12" s="27">
        <f t="shared" si="3"/>
        <v>31.32</v>
      </c>
      <c r="P12" s="20">
        <f t="shared" si="3"/>
        <v>0</v>
      </c>
      <c r="Q12" s="27">
        <f t="shared" si="3"/>
        <v>9.1999999999999993</v>
      </c>
      <c r="R12" s="20">
        <f t="shared" si="3"/>
        <v>17.100000000000001</v>
      </c>
      <c r="S12" s="20">
        <f>SUM(S2:S11)</f>
        <v>66.78</v>
      </c>
      <c r="T12" s="25">
        <f>SUM(T2:T11)</f>
        <v>9997.49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E12" sqref="E1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2.85546875" bestFit="1" customWidth="1"/>
    <col min="8" max="8" width="7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5" width="7.140625" bestFit="1" customWidth="1"/>
    <col min="16" max="16" width="7" bestFit="1" customWidth="1"/>
    <col min="17" max="17" width="7.28515625" bestFit="1" customWidth="1"/>
    <col min="18" max="19" width="7" bestFit="1" customWidth="1"/>
    <col min="20" max="20" width="14.42578125" bestFit="1" customWidth="1"/>
    <col min="21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28" t="s">
        <v>34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33</v>
      </c>
      <c r="U1" s="11" t="s">
        <v>21</v>
      </c>
      <c r="V1" s="10" t="s">
        <v>5</v>
      </c>
    </row>
    <row r="2" spans="1:22" x14ac:dyDescent="0.25">
      <c r="A2" s="14" t="s">
        <v>6</v>
      </c>
      <c r="B2" s="8" t="s">
        <v>22</v>
      </c>
      <c r="C2" s="8" t="s">
        <v>7</v>
      </c>
      <c r="D2" s="8">
        <v>22</v>
      </c>
      <c r="E2" s="22">
        <f t="shared" ref="E2:E11" si="0">V2/D2</f>
        <v>47.377272727272732</v>
      </c>
      <c r="F2" s="9">
        <f>'Initial Buys'!B40</f>
        <v>1038.4000000000001</v>
      </c>
      <c r="G2" s="18">
        <f>'2016'!S2</f>
        <v>3.9</v>
      </c>
      <c r="H2" s="26">
        <v>0</v>
      </c>
      <c r="I2" s="23">
        <v>0</v>
      </c>
      <c r="J2" s="26">
        <v>0</v>
      </c>
      <c r="K2" s="23">
        <v>0</v>
      </c>
      <c r="L2" s="26">
        <v>0</v>
      </c>
      <c r="M2" s="23">
        <v>0</v>
      </c>
      <c r="N2" s="26">
        <v>0</v>
      </c>
      <c r="O2" s="23">
        <v>0</v>
      </c>
      <c r="P2" s="26">
        <v>0</v>
      </c>
      <c r="Q2" s="23">
        <v>0</v>
      </c>
      <c r="R2" s="26">
        <v>0</v>
      </c>
      <c r="S2" s="23">
        <v>0</v>
      </c>
      <c r="T2" s="18">
        <f t="shared" ref="T2:T11" si="1">SUM(H2:S2)</f>
        <v>0</v>
      </c>
      <c r="U2" s="18">
        <f t="shared" ref="U2:U11" si="2">SUM(G2:S2)</f>
        <v>3.9</v>
      </c>
      <c r="V2" s="16">
        <f t="shared" ref="V2:V11" si="3">SUM(F2, U2)</f>
        <v>1042.3000000000002</v>
      </c>
    </row>
    <row r="3" spans="1:22" x14ac:dyDescent="0.25">
      <c r="A3" s="15" t="s">
        <v>8</v>
      </c>
      <c r="B3" s="6" t="s">
        <v>23</v>
      </c>
      <c r="C3" s="6" t="s">
        <v>10</v>
      </c>
      <c r="D3" s="6">
        <v>8.048</v>
      </c>
      <c r="E3" s="24">
        <f t="shared" si="0"/>
        <v>136.99304174950299</v>
      </c>
      <c r="F3" s="7">
        <f>'Initial Buys'!E40</f>
        <v>1089.68</v>
      </c>
      <c r="G3" s="19">
        <f>'2016'!S3</f>
        <v>12.84</v>
      </c>
      <c r="H3" s="26">
        <v>0</v>
      </c>
      <c r="I3" s="23">
        <v>0</v>
      </c>
      <c r="J3" s="26">
        <v>0</v>
      </c>
      <c r="K3" s="23">
        <v>0</v>
      </c>
      <c r="L3" s="26">
        <v>0</v>
      </c>
      <c r="M3" s="23">
        <v>0</v>
      </c>
      <c r="N3" s="26">
        <v>0</v>
      </c>
      <c r="O3" s="23">
        <v>0</v>
      </c>
      <c r="P3" s="26">
        <v>0</v>
      </c>
      <c r="Q3" s="23">
        <v>0</v>
      </c>
      <c r="R3" s="26">
        <v>0</v>
      </c>
      <c r="S3" s="23">
        <v>0</v>
      </c>
      <c r="T3" s="19">
        <f t="shared" si="1"/>
        <v>0</v>
      </c>
      <c r="U3" s="19">
        <f t="shared" si="2"/>
        <v>12.84</v>
      </c>
      <c r="V3" s="17">
        <f t="shared" si="3"/>
        <v>1102.52</v>
      </c>
    </row>
    <row r="4" spans="1:22" x14ac:dyDescent="0.25">
      <c r="A4" s="14" t="s">
        <v>9</v>
      </c>
      <c r="B4" s="8" t="s">
        <v>24</v>
      </c>
      <c r="C4" s="8" t="s">
        <v>13</v>
      </c>
      <c r="D4" s="8">
        <v>20.181000000000001</v>
      </c>
      <c r="E4" s="22">
        <f t="shared" si="0"/>
        <v>50.012387889599125</v>
      </c>
      <c r="F4" s="9">
        <f>'Initial Buys'!H40</f>
        <v>999.8</v>
      </c>
      <c r="G4" s="18">
        <f>'2016'!S4</f>
        <v>9.5</v>
      </c>
      <c r="H4" s="26">
        <v>0</v>
      </c>
      <c r="I4" s="23">
        <v>0</v>
      </c>
      <c r="J4" s="26">
        <v>0</v>
      </c>
      <c r="K4" s="23">
        <v>0</v>
      </c>
      <c r="L4" s="26">
        <v>0</v>
      </c>
      <c r="M4" s="23">
        <v>0</v>
      </c>
      <c r="N4" s="26">
        <v>0</v>
      </c>
      <c r="O4" s="23">
        <v>0</v>
      </c>
      <c r="P4" s="26">
        <v>0</v>
      </c>
      <c r="Q4" s="23">
        <v>0</v>
      </c>
      <c r="R4" s="26">
        <v>0</v>
      </c>
      <c r="S4" s="23">
        <v>0</v>
      </c>
      <c r="T4" s="18">
        <f t="shared" si="1"/>
        <v>0</v>
      </c>
      <c r="U4" s="18">
        <f t="shared" si="2"/>
        <v>9.5</v>
      </c>
      <c r="V4" s="16">
        <f t="shared" si="3"/>
        <v>1009.3</v>
      </c>
    </row>
    <row r="5" spans="1:22" x14ac:dyDescent="0.25">
      <c r="A5" s="15" t="s">
        <v>11</v>
      </c>
      <c r="B5" s="6" t="s">
        <v>25</v>
      </c>
      <c r="C5" s="6" t="s">
        <v>7</v>
      </c>
      <c r="D5" s="6">
        <v>19.074999999999999</v>
      </c>
      <c r="E5" s="24">
        <f t="shared" si="0"/>
        <v>35.54023591087811</v>
      </c>
      <c r="F5" s="7">
        <f>'Initial Buys'!K40</f>
        <v>672.41</v>
      </c>
      <c r="G5" s="19">
        <f>'2016'!S5</f>
        <v>5.52</v>
      </c>
      <c r="H5" s="26">
        <v>0</v>
      </c>
      <c r="I5" s="23">
        <v>0</v>
      </c>
      <c r="J5" s="26">
        <v>0</v>
      </c>
      <c r="K5" s="23">
        <v>0</v>
      </c>
      <c r="L5" s="26">
        <v>0</v>
      </c>
      <c r="M5" s="23">
        <v>0</v>
      </c>
      <c r="N5" s="26">
        <v>0</v>
      </c>
      <c r="O5" s="23">
        <v>0</v>
      </c>
      <c r="P5" s="26">
        <v>0</v>
      </c>
      <c r="Q5" s="23">
        <v>0</v>
      </c>
      <c r="R5" s="26">
        <v>0</v>
      </c>
      <c r="S5" s="23">
        <v>0</v>
      </c>
      <c r="T5" s="19">
        <f t="shared" si="1"/>
        <v>0</v>
      </c>
      <c r="U5" s="19">
        <f t="shared" si="2"/>
        <v>5.52</v>
      </c>
      <c r="V5" s="17">
        <f t="shared" si="3"/>
        <v>677.93</v>
      </c>
    </row>
    <row r="6" spans="1:22" x14ac:dyDescent="0.25">
      <c r="A6" s="14" t="s">
        <v>12</v>
      </c>
      <c r="B6" s="8" t="s">
        <v>26</v>
      </c>
      <c r="C6" s="8" t="s">
        <v>7</v>
      </c>
      <c r="D6" s="8">
        <v>9.06</v>
      </c>
      <c r="E6" s="22">
        <f t="shared" si="0"/>
        <v>119.6158940397351</v>
      </c>
      <c r="F6" s="9">
        <f>'Initial Buys'!N40</f>
        <v>1069.29</v>
      </c>
      <c r="G6" s="18">
        <f>'2016'!S6</f>
        <v>14.43</v>
      </c>
      <c r="H6" s="26">
        <v>0</v>
      </c>
      <c r="I6" s="23">
        <v>0</v>
      </c>
      <c r="J6" s="26">
        <v>0</v>
      </c>
      <c r="K6" s="23">
        <v>0</v>
      </c>
      <c r="L6" s="26">
        <v>0</v>
      </c>
      <c r="M6" s="23">
        <v>0</v>
      </c>
      <c r="N6" s="26">
        <v>0</v>
      </c>
      <c r="O6" s="23">
        <v>0</v>
      </c>
      <c r="P6" s="26">
        <v>0</v>
      </c>
      <c r="Q6" s="23">
        <v>0</v>
      </c>
      <c r="R6" s="26">
        <v>0</v>
      </c>
      <c r="S6" s="23">
        <v>0</v>
      </c>
      <c r="T6" s="18">
        <f t="shared" si="1"/>
        <v>0</v>
      </c>
      <c r="U6" s="18">
        <f t="shared" si="2"/>
        <v>14.43</v>
      </c>
      <c r="V6" s="16">
        <f t="shared" si="3"/>
        <v>1083.72</v>
      </c>
    </row>
    <row r="7" spans="1:22" x14ac:dyDescent="0.25">
      <c r="A7" s="15" t="s">
        <v>14</v>
      </c>
      <c r="B7" s="6" t="s">
        <v>27</v>
      </c>
      <c r="C7" s="6" t="s">
        <v>7</v>
      </c>
      <c r="D7" s="6">
        <v>10</v>
      </c>
      <c r="E7" s="24">
        <f t="shared" si="0"/>
        <v>87.86</v>
      </c>
      <c r="F7" s="7">
        <f>'Initial Buys'!Q40</f>
        <v>878.6</v>
      </c>
      <c r="G7" s="19">
        <f>'2016'!S7</f>
        <v>0</v>
      </c>
      <c r="H7" s="26">
        <v>0</v>
      </c>
      <c r="I7" s="23">
        <v>0</v>
      </c>
      <c r="J7" s="26">
        <v>0</v>
      </c>
      <c r="K7" s="23">
        <v>0</v>
      </c>
      <c r="L7" s="26">
        <v>0</v>
      </c>
      <c r="M7" s="23">
        <v>0</v>
      </c>
      <c r="N7" s="26">
        <v>0</v>
      </c>
      <c r="O7" s="23">
        <v>0</v>
      </c>
      <c r="P7" s="26">
        <v>0</v>
      </c>
      <c r="Q7" s="23">
        <v>0</v>
      </c>
      <c r="R7" s="26">
        <v>0</v>
      </c>
      <c r="S7" s="23">
        <v>0</v>
      </c>
      <c r="T7" s="19">
        <f t="shared" si="1"/>
        <v>0</v>
      </c>
      <c r="U7" s="19">
        <f t="shared" si="2"/>
        <v>0</v>
      </c>
      <c r="V7" s="17">
        <f t="shared" si="3"/>
        <v>878.6</v>
      </c>
    </row>
    <row r="8" spans="1:22" x14ac:dyDescent="0.25">
      <c r="A8" s="14" t="s">
        <v>15</v>
      </c>
      <c r="B8" s="8" t="s">
        <v>28</v>
      </c>
      <c r="C8" s="8" t="s">
        <v>31</v>
      </c>
      <c r="D8" s="8">
        <v>8</v>
      </c>
      <c r="E8" s="22">
        <f t="shared" si="0"/>
        <v>119.39</v>
      </c>
      <c r="F8" s="9">
        <f>'Initial Buys'!T40</f>
        <v>948</v>
      </c>
      <c r="G8" s="18">
        <f>'2016'!S8</f>
        <v>7.12</v>
      </c>
      <c r="H8" s="26">
        <v>0</v>
      </c>
      <c r="I8" s="23">
        <v>0</v>
      </c>
      <c r="J8" s="26">
        <v>0</v>
      </c>
      <c r="K8" s="23">
        <v>0</v>
      </c>
      <c r="L8" s="26">
        <v>0</v>
      </c>
      <c r="M8" s="23">
        <v>0</v>
      </c>
      <c r="N8" s="26">
        <v>0</v>
      </c>
      <c r="O8" s="23">
        <v>0</v>
      </c>
      <c r="P8" s="26">
        <v>0</v>
      </c>
      <c r="Q8" s="23">
        <v>0</v>
      </c>
      <c r="R8" s="26">
        <v>0</v>
      </c>
      <c r="S8" s="23">
        <v>0</v>
      </c>
      <c r="T8" s="18">
        <f t="shared" si="1"/>
        <v>0</v>
      </c>
      <c r="U8" s="18">
        <f t="shared" si="2"/>
        <v>7.12</v>
      </c>
      <c r="V8" s="16">
        <f t="shared" si="3"/>
        <v>955.12</v>
      </c>
    </row>
    <row r="9" spans="1:22" x14ac:dyDescent="0.25">
      <c r="A9" s="15" t="s">
        <v>16</v>
      </c>
      <c r="B9" s="6" t="s">
        <v>29</v>
      </c>
      <c r="C9" s="6" t="s">
        <v>7</v>
      </c>
      <c r="D9" s="6">
        <v>11</v>
      </c>
      <c r="E9" s="24">
        <f t="shared" si="0"/>
        <v>96.6</v>
      </c>
      <c r="F9" s="7">
        <f>'Initial Buys'!W40</f>
        <v>1062.5999999999999</v>
      </c>
      <c r="G9" s="19">
        <f>'2016'!S9</f>
        <v>0</v>
      </c>
      <c r="H9" s="26">
        <v>0</v>
      </c>
      <c r="I9" s="23">
        <v>0</v>
      </c>
      <c r="J9" s="26">
        <v>0</v>
      </c>
      <c r="K9" s="23">
        <v>0</v>
      </c>
      <c r="L9" s="26">
        <v>0</v>
      </c>
      <c r="M9" s="23">
        <v>0</v>
      </c>
      <c r="N9" s="26">
        <v>0</v>
      </c>
      <c r="O9" s="23">
        <v>0</v>
      </c>
      <c r="P9" s="26">
        <v>0</v>
      </c>
      <c r="Q9" s="23">
        <v>0</v>
      </c>
      <c r="R9" s="26">
        <v>0</v>
      </c>
      <c r="S9" s="23">
        <v>0</v>
      </c>
      <c r="T9" s="19">
        <f t="shared" si="1"/>
        <v>0</v>
      </c>
      <c r="U9" s="19">
        <f t="shared" si="2"/>
        <v>0</v>
      </c>
      <c r="V9" s="17">
        <f t="shared" si="3"/>
        <v>1062.5999999999999</v>
      </c>
    </row>
    <row r="10" spans="1:22" x14ac:dyDescent="0.25">
      <c r="A10" s="14" t="s">
        <v>17</v>
      </c>
      <c r="B10" s="8" t="s">
        <v>30</v>
      </c>
      <c r="C10" s="8" t="s">
        <v>7</v>
      </c>
      <c r="D10" s="8">
        <v>8</v>
      </c>
      <c r="E10" s="22">
        <f t="shared" si="0"/>
        <v>137.40625</v>
      </c>
      <c r="F10" s="9">
        <f>'Initial Buys'!Z40</f>
        <v>1093.28</v>
      </c>
      <c r="G10" s="18">
        <f>'2016'!S10</f>
        <v>5.97</v>
      </c>
      <c r="H10" s="26">
        <v>0</v>
      </c>
      <c r="I10" s="23">
        <v>0</v>
      </c>
      <c r="J10" s="26">
        <v>0</v>
      </c>
      <c r="K10" s="23">
        <v>0</v>
      </c>
      <c r="L10" s="26">
        <v>0</v>
      </c>
      <c r="M10" s="23">
        <v>0</v>
      </c>
      <c r="N10" s="26">
        <v>0</v>
      </c>
      <c r="O10" s="23">
        <v>0</v>
      </c>
      <c r="P10" s="26">
        <v>0</v>
      </c>
      <c r="Q10" s="23">
        <v>0</v>
      </c>
      <c r="R10" s="26">
        <v>0</v>
      </c>
      <c r="S10" s="23">
        <v>0</v>
      </c>
      <c r="T10" s="18">
        <f t="shared" si="1"/>
        <v>0</v>
      </c>
      <c r="U10" s="18">
        <f t="shared" si="2"/>
        <v>5.97</v>
      </c>
      <c r="V10" s="16">
        <f t="shared" si="3"/>
        <v>1099.25</v>
      </c>
    </row>
    <row r="11" spans="1:22" x14ac:dyDescent="0.25">
      <c r="A11" s="15" t="s">
        <v>18</v>
      </c>
      <c r="B11" s="6" t="s">
        <v>32</v>
      </c>
      <c r="C11" s="6" t="s">
        <v>31</v>
      </c>
      <c r="D11" s="6">
        <v>15.105</v>
      </c>
      <c r="E11" s="24">
        <f t="shared" si="0"/>
        <v>71.906653426017883</v>
      </c>
      <c r="F11" s="7">
        <f>'Initial Buys'!AC40</f>
        <v>1078.6500000000001</v>
      </c>
      <c r="G11" s="19">
        <f>'2016'!S11</f>
        <v>7.5</v>
      </c>
      <c r="H11" s="26">
        <v>0</v>
      </c>
      <c r="I11" s="23">
        <v>0</v>
      </c>
      <c r="J11" s="26">
        <v>0</v>
      </c>
      <c r="K11" s="23">
        <v>0</v>
      </c>
      <c r="L11" s="26">
        <v>0</v>
      </c>
      <c r="M11" s="23">
        <v>0</v>
      </c>
      <c r="N11" s="26">
        <v>0</v>
      </c>
      <c r="O11" s="23">
        <v>0</v>
      </c>
      <c r="P11" s="26">
        <v>0</v>
      </c>
      <c r="Q11" s="23">
        <v>0</v>
      </c>
      <c r="R11" s="26">
        <v>0</v>
      </c>
      <c r="S11" s="23">
        <v>0</v>
      </c>
      <c r="T11" s="19">
        <f t="shared" si="1"/>
        <v>0</v>
      </c>
      <c r="U11" s="19">
        <f t="shared" si="2"/>
        <v>7.5</v>
      </c>
      <c r="V11" s="17">
        <f t="shared" si="3"/>
        <v>1086.1500000000001</v>
      </c>
    </row>
    <row r="12" spans="1:22" x14ac:dyDescent="0.25">
      <c r="A12" s="13"/>
      <c r="B12" s="13"/>
      <c r="C12" s="13"/>
      <c r="D12" s="13"/>
      <c r="E12" s="13"/>
      <c r="F12" s="13"/>
      <c r="G12" s="20">
        <f>SUM(G2:G11)</f>
        <v>66.78</v>
      </c>
      <c r="H12" s="27">
        <f t="shared" ref="H12:S12" si="4">SUM(H2:H11)</f>
        <v>0</v>
      </c>
      <c r="I12" s="20">
        <f t="shared" si="4"/>
        <v>0</v>
      </c>
      <c r="J12" s="27">
        <f t="shared" si="4"/>
        <v>0</v>
      </c>
      <c r="K12" s="20">
        <f t="shared" si="4"/>
        <v>0</v>
      </c>
      <c r="L12" s="27">
        <f t="shared" si="4"/>
        <v>0</v>
      </c>
      <c r="M12" s="20">
        <f t="shared" si="4"/>
        <v>0</v>
      </c>
      <c r="N12" s="27">
        <f t="shared" si="4"/>
        <v>0</v>
      </c>
      <c r="O12" s="20">
        <f t="shared" si="4"/>
        <v>0</v>
      </c>
      <c r="P12" s="27">
        <f t="shared" si="4"/>
        <v>0</v>
      </c>
      <c r="Q12" s="20">
        <f t="shared" si="4"/>
        <v>0</v>
      </c>
      <c r="R12" s="27">
        <f t="shared" si="4"/>
        <v>0</v>
      </c>
      <c r="S12" s="20">
        <f t="shared" si="4"/>
        <v>0</v>
      </c>
      <c r="T12" s="20">
        <f>SUM(T2:T11)</f>
        <v>0</v>
      </c>
      <c r="U12" s="20">
        <f>SUM(U2:U11)</f>
        <v>66.78</v>
      </c>
      <c r="V12" s="25">
        <f>SUM(V2:V11)</f>
        <v>9997.49</v>
      </c>
    </row>
    <row r="18" spans="5:5" x14ac:dyDescent="0.25">
      <c r="E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2016-12-09T04:59:07Z</dcterms:modified>
</cp:coreProperties>
</file>