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F9" i="2" s="1"/>
  <c r="V9" i="2" l="1"/>
  <c r="E9" i="2" s="1"/>
  <c r="S9" i="4"/>
  <c r="R9" i="4"/>
  <c r="Q9" i="4"/>
  <c r="P9" i="4"/>
  <c r="O9" i="4"/>
  <c r="N9" i="4"/>
  <c r="M9" i="4"/>
  <c r="L9" i="4"/>
  <c r="K9" i="4"/>
  <c r="J9" i="4"/>
  <c r="I9" i="4"/>
  <c r="H9" i="4"/>
  <c r="T8" i="4"/>
  <c r="T7" i="4"/>
  <c r="T6" i="4"/>
  <c r="T5" i="4"/>
  <c r="T4" i="4"/>
  <c r="T3" i="4"/>
  <c r="T2" i="4"/>
  <c r="T8" i="2"/>
  <c r="T7" i="2"/>
  <c r="T6" i="2"/>
  <c r="T5" i="2"/>
  <c r="T4" i="2"/>
  <c r="T3" i="2"/>
  <c r="T2" i="2"/>
  <c r="T9" i="4" l="1"/>
  <c r="T10" i="2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G8" i="4"/>
  <c r="U8" i="4" s="1"/>
  <c r="T8" i="5"/>
  <c r="E8" i="5" s="1"/>
  <c r="T4" i="5"/>
  <c r="E4" i="5" s="1"/>
  <c r="S9" i="5"/>
  <c r="G9" i="4" l="1"/>
  <c r="U10" i="2"/>
  <c r="U2" i="4"/>
  <c r="U9" i="4" s="1"/>
  <c r="G10" i="2"/>
  <c r="B40" i="3"/>
  <c r="E40" i="3"/>
  <c r="F3" i="4" s="1"/>
  <c r="V3" i="4" s="1"/>
  <c r="E3" i="4" s="1"/>
  <c r="H40" i="3"/>
  <c r="K40" i="3"/>
  <c r="N40" i="3"/>
  <c r="F6" i="4" s="1"/>
  <c r="V6" i="4" s="1"/>
  <c r="E6" i="4" s="1"/>
  <c r="Q40" i="3"/>
  <c r="T40" i="3"/>
  <c r="F8" i="4" l="1"/>
  <c r="V8" i="4" s="1"/>
  <c r="E8" i="4" s="1"/>
  <c r="F8" i="2"/>
  <c r="V8" i="2" s="1"/>
  <c r="F7" i="4"/>
  <c r="V7" i="4" s="1"/>
  <c r="E7" i="4" s="1"/>
  <c r="F7" i="2"/>
  <c r="V7" i="2" s="1"/>
  <c r="T2" i="5"/>
  <c r="E2" i="5" s="1"/>
  <c r="F2" i="4"/>
  <c r="V2" i="4" s="1"/>
  <c r="F2" i="2"/>
  <c r="V2" i="2" s="1"/>
  <c r="F4" i="4"/>
  <c r="V4" i="4" s="1"/>
  <c r="E4" i="4" s="1"/>
  <c r="F4" i="2"/>
  <c r="V4" i="2" s="1"/>
  <c r="E4" i="2" s="1"/>
  <c r="T5" i="5"/>
  <c r="E5" i="5" s="1"/>
  <c r="F5" i="4"/>
  <c r="V5" i="4" s="1"/>
  <c r="E5" i="4" s="1"/>
  <c r="F5" i="2"/>
  <c r="V5" i="2" s="1"/>
  <c r="E5" i="2" s="1"/>
  <c r="T6" i="5"/>
  <c r="E6" i="5" s="1"/>
  <c r="F6" i="2"/>
  <c r="T3" i="5"/>
  <c r="E3" i="5" s="1"/>
  <c r="F3" i="2"/>
  <c r="V3" i="2" s="1"/>
  <c r="E3" i="2" s="1"/>
  <c r="E7" i="2"/>
  <c r="E8" i="2" l="1"/>
  <c r="E2" i="4"/>
  <c r="V9" i="4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<sst xmlns="http://schemas.openxmlformats.org/spreadsheetml/2006/main" count="110" uniqueCount="33">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</sst>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P12" sqref="P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 t="s">
        <v>12</v>
      </c>
      <c r="W1" s="29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>
        <v>42629</v>
      </c>
      <c r="W2" s="21">
        <v>1078.1099999999999</v>
      </c>
      <c r="Y2" s="4"/>
      <c r="Z2" s="21"/>
      <c r="AB2" s="4"/>
      <c r="AC2" s="21"/>
      <c r="AF2" s="5"/>
    </row>
    <row r="3" spans="1:32" x14ac:dyDescent="0.25">
      <c r="J3" s="4">
        <v>42696</v>
      </c>
      <c r="K3">
        <v>703.29</v>
      </c>
      <c r="V3" s="4">
        <v>42667</v>
      </c>
      <c r="W3" s="21">
        <v>654.66</v>
      </c>
      <c r="Z3" s="21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1562.6100000000001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>
        <f>SUM(W2:W39)</f>
        <v>1732.77</v>
      </c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25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25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25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25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tabSelected="1" workbookViewId="0">
      <selection activeCell="T15" sqref="T1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27.56</v>
      </c>
      <c r="E2" s="24">
        <f t="shared" ref="E2:E8" si="0">V2/D2</f>
        <v>34.937590711175616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8.19</v>
      </c>
      <c r="T2" s="18">
        <f t="shared" ref="T2:T8" si="1">SUM(H2:S2)</f>
        <v>32.549999999999997</v>
      </c>
      <c r="U2" s="18">
        <f t="shared" ref="U2:U8" si="2">SUM(G2:S2)</f>
        <v>32.549999999999997</v>
      </c>
      <c r="V2" s="16">
        <f t="shared" ref="V2:V8" si="3">SUM(F2, U2)</f>
        <v>962.88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0</v>
      </c>
      <c r="T3" s="19">
        <f t="shared" si="1"/>
        <v>13.36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10.359</v>
      </c>
      <c r="E4" s="24">
        <f t="shared" si="0"/>
        <v>102.37185056472633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8.23</v>
      </c>
      <c r="T4" s="18">
        <f t="shared" si="1"/>
        <v>32.08</v>
      </c>
      <c r="U4" s="18">
        <f t="shared" si="2"/>
        <v>39.58</v>
      </c>
      <c r="V4" s="16">
        <f t="shared" si="3"/>
        <v>1060.47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39.701000000000001</v>
      </c>
      <c r="E5" s="25">
        <f t="shared" si="0"/>
        <v>40.130727185713205</v>
      </c>
      <c r="F5" s="7">
        <f>'Initial Buys'!K40</f>
        <v>1562.6100000000001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7.88</v>
      </c>
      <c r="R5" s="28">
        <v>0</v>
      </c>
      <c r="S5" s="26">
        <v>0</v>
      </c>
      <c r="T5" s="19">
        <f t="shared" si="1"/>
        <v>23.36</v>
      </c>
      <c r="U5" s="19">
        <f t="shared" si="2"/>
        <v>30.62</v>
      </c>
      <c r="V5" s="17">
        <f t="shared" si="3"/>
        <v>1593.23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25.088999999999999</v>
      </c>
      <c r="E6" s="24">
        <f t="shared" si="0"/>
        <v>32.481565626370127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2.99</v>
      </c>
      <c r="T6" s="18">
        <f t="shared" si="1"/>
        <v>2.99</v>
      </c>
      <c r="U6" s="18">
        <f t="shared" si="2"/>
        <v>2.99</v>
      </c>
      <c r="V6" s="16">
        <f t="shared" si="3"/>
        <v>814.93000000000006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5.0540000000000003</v>
      </c>
      <c r="E7" s="25">
        <f t="shared" si="0"/>
        <v>98.810842896715471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5.2</v>
      </c>
      <c r="R7" s="28">
        <v>0</v>
      </c>
      <c r="S7" s="26">
        <v>0</v>
      </c>
      <c r="T7" s="19">
        <f t="shared" si="1"/>
        <v>5.2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18.366</v>
      </c>
      <c r="E8" s="24">
        <f t="shared" si="0"/>
        <v>49.348252205161714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16.95</v>
      </c>
      <c r="Q8" s="26">
        <v>0</v>
      </c>
      <c r="R8" s="28">
        <v>0</v>
      </c>
      <c r="S8" s="26">
        <v>0</v>
      </c>
      <c r="T8" s="18">
        <f t="shared" si="1"/>
        <v>49.870000000000005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5" t="s">
        <v>30</v>
      </c>
      <c r="B9" s="6" t="s">
        <v>31</v>
      </c>
      <c r="C9" s="6" t="s">
        <v>32</v>
      </c>
      <c r="D9" s="6">
        <v>45</v>
      </c>
      <c r="E9" s="25">
        <f t="shared" ref="E9" si="4">V9/D9</f>
        <v>38.506</v>
      </c>
      <c r="F9" s="7">
        <f>'Initial Buys'!W40</f>
        <v>1732.77</v>
      </c>
      <c r="G9" s="19">
        <v>0</v>
      </c>
      <c r="H9" s="28">
        <v>0</v>
      </c>
      <c r="I9" s="26">
        <v>0</v>
      </c>
      <c r="J9" s="28">
        <v>0</v>
      </c>
      <c r="K9" s="26">
        <v>0</v>
      </c>
      <c r="L9" s="28">
        <v>0</v>
      </c>
      <c r="M9" s="26">
        <v>0</v>
      </c>
      <c r="N9" s="28">
        <v>0</v>
      </c>
      <c r="O9" s="26">
        <v>0</v>
      </c>
      <c r="P9" s="28">
        <v>0</v>
      </c>
      <c r="Q9" s="26">
        <v>0</v>
      </c>
      <c r="R9" s="28">
        <v>0</v>
      </c>
      <c r="S9" s="26">
        <v>0</v>
      </c>
      <c r="T9" s="19">
        <f t="shared" ref="T9" si="5">SUM(H9:S9)</f>
        <v>0</v>
      </c>
      <c r="U9" s="19">
        <f t="shared" ref="U9" si="6">SUM(G9:S9)</f>
        <v>0</v>
      </c>
      <c r="V9" s="17">
        <f t="shared" ref="V9" si="7">SUM(F9, U9)</f>
        <v>1732.77</v>
      </c>
    </row>
    <row r="10" spans="1:22" x14ac:dyDescent="0.25">
      <c r="A10" s="13"/>
      <c r="B10" s="13"/>
      <c r="C10" s="13"/>
      <c r="D10" s="13"/>
      <c r="E10" s="13"/>
      <c r="F10" s="13"/>
      <c r="G10" s="20">
        <f t="shared" ref="G10:V10" si="8">SUM(G2:G9)</f>
        <v>30.740000000000002</v>
      </c>
      <c r="H10" s="27">
        <f t="shared" si="8"/>
        <v>0</v>
      </c>
      <c r="I10" s="20">
        <f t="shared" si="8"/>
        <v>0</v>
      </c>
      <c r="J10" s="27">
        <f t="shared" si="8"/>
        <v>31.95</v>
      </c>
      <c r="K10" s="20">
        <f t="shared" si="8"/>
        <v>7.66</v>
      </c>
      <c r="L10" s="27">
        <f t="shared" si="8"/>
        <v>0</v>
      </c>
      <c r="M10" s="20">
        <f t="shared" si="8"/>
        <v>39.5</v>
      </c>
      <c r="N10" s="27">
        <f t="shared" si="8"/>
        <v>7.82</v>
      </c>
      <c r="O10" s="20">
        <f t="shared" si="8"/>
        <v>0</v>
      </c>
      <c r="P10" s="27">
        <f t="shared" si="8"/>
        <v>39.989999999999995</v>
      </c>
      <c r="Q10" s="20">
        <f t="shared" si="8"/>
        <v>13.08</v>
      </c>
      <c r="R10" s="27">
        <f t="shared" si="8"/>
        <v>0</v>
      </c>
      <c r="S10" s="20">
        <f t="shared" si="8"/>
        <v>19.410000000000004</v>
      </c>
      <c r="T10" s="20">
        <f t="shared" si="8"/>
        <v>159.41</v>
      </c>
      <c r="U10" s="20">
        <f t="shared" si="8"/>
        <v>190.14999999999998</v>
      </c>
      <c r="V10" s="22">
        <f t="shared" si="8"/>
        <v>8343.5300000000007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35.17369863013699</v>
      </c>
      <c r="F2" s="9">
        <f>'Initial Buys'!B40</f>
        <v>930.33</v>
      </c>
      <c r="G2" s="18">
        <f>'2016'!U2</f>
        <v>32.549999999999997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32.549999999999997</v>
      </c>
      <c r="V2" s="16">
        <f t="shared" ref="V2:V8" si="3">SUM(F2, U2)</f>
        <v>962.88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'2016'!U3</f>
        <v>13.36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103.10841030627127</v>
      </c>
      <c r="F4" s="9">
        <f>'Initial Buys'!H40</f>
        <v>1020.89</v>
      </c>
      <c r="G4" s="18">
        <f>'2016'!U4</f>
        <v>39.58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39.58</v>
      </c>
      <c r="V4" s="16">
        <f t="shared" si="3"/>
        <v>1060.47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70.763046857650451</v>
      </c>
      <c r="F5" s="7">
        <f>'Initial Buys'!K40</f>
        <v>1562.6100000000001</v>
      </c>
      <c r="G5" s="19">
        <f>'2016'!U5</f>
        <v>30.62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30.62</v>
      </c>
      <c r="V5" s="17">
        <f t="shared" si="3"/>
        <v>1593.23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32.597200000000001</v>
      </c>
      <c r="F6" s="9">
        <f>'Initial Buys'!N40</f>
        <v>811.94</v>
      </c>
      <c r="G6" s="18">
        <f>'2016'!U6</f>
        <v>2.99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2.99</v>
      </c>
      <c r="V6" s="16">
        <f t="shared" si="3"/>
        <v>814.93000000000006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99.878</v>
      </c>
      <c r="F7" s="7">
        <f>'Initial Buys'!Q40</f>
        <v>494.19</v>
      </c>
      <c r="G7" s="19">
        <f>'2016'!U7</f>
        <v>5.2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50.273463501220327</v>
      </c>
      <c r="F8" s="9">
        <f>'Initial Buys'!T40</f>
        <v>840.48</v>
      </c>
      <c r="G8" s="18">
        <f>'2016'!U8</f>
        <v>65.849999999999994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190.14999999999998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190.14999999999998</v>
      </c>
      <c r="V9" s="22">
        <f>SUM(V2:V8)</f>
        <v>6610.7600000000011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2016-12-09T05:06:02Z</dcterms:modified>
</cp:coreProperties>
</file>