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5200" windowHeight="11985" activeTab="1"/>
  </bookViews>
  <sheets>
    <sheet name="Initial Buys" sheetId="3" r:id="rId1"/>
    <sheet name="2018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3" i="3" l="1"/>
  <c r="F2" i="4" s="1"/>
  <c r="U2" i="4"/>
  <c r="T2" i="4"/>
  <c r="U4" i="4"/>
  <c r="T4" i="4"/>
  <c r="V2" i="4" l="1"/>
  <c r="E2" i="4" s="1"/>
  <c r="U15" i="4"/>
  <c r="U12" i="4"/>
  <c r="U13" i="4"/>
  <c r="U6" i="4"/>
  <c r="T6" i="4"/>
  <c r="T15" i="4"/>
  <c r="T12" i="4"/>
  <c r="T13" i="4"/>
  <c r="F13" i="4"/>
  <c r="O83" i="3"/>
  <c r="L83" i="3"/>
  <c r="F12" i="4" s="1"/>
  <c r="I83" i="3"/>
  <c r="F15" i="4" s="1"/>
  <c r="F83" i="3"/>
  <c r="F6" i="4" s="1"/>
  <c r="U3" i="4"/>
  <c r="T3" i="4"/>
  <c r="V13" i="4" l="1"/>
  <c r="E13" i="4" s="1"/>
  <c r="V6" i="4"/>
  <c r="E6" i="4" s="1"/>
  <c r="V12" i="4"/>
  <c r="E12" i="4" s="1"/>
  <c r="V15" i="4"/>
  <c r="E15" i="4" s="1"/>
  <c r="AF40" i="3"/>
  <c r="F16" i="4" s="1"/>
  <c r="B83" i="3"/>
  <c r="F18" i="4" s="1"/>
  <c r="B40" i="3"/>
  <c r="S19" i="4"/>
  <c r="R19" i="4"/>
  <c r="Q19" i="4"/>
  <c r="P19" i="4"/>
  <c r="O19" i="4"/>
  <c r="N19" i="4"/>
  <c r="M19" i="4"/>
  <c r="L19" i="4"/>
  <c r="K19" i="4"/>
  <c r="J19" i="4"/>
  <c r="I19" i="4"/>
  <c r="H19" i="4"/>
  <c r="T18" i="4"/>
  <c r="U18" i="4"/>
  <c r="T16" i="4"/>
  <c r="U16" i="4"/>
  <c r="T17" i="4"/>
  <c r="V18" i="4" l="1"/>
  <c r="E18" i="4" s="1"/>
  <c r="V16" i="4"/>
  <c r="E16" i="4" s="1"/>
  <c r="T14" i="4" l="1"/>
  <c r="T11" i="4"/>
  <c r="T10" i="4"/>
  <c r="T9" i="4"/>
  <c r="T8" i="4"/>
  <c r="T5" i="4"/>
  <c r="T7" i="4"/>
  <c r="T19" i="4" l="1"/>
  <c r="F7" i="4"/>
  <c r="U5" i="4" l="1"/>
  <c r="U8" i="4"/>
  <c r="U9" i="4"/>
  <c r="U10" i="4"/>
  <c r="U11" i="4"/>
  <c r="U14" i="4"/>
  <c r="U17" i="4"/>
  <c r="G19" i="4" l="1"/>
  <c r="U7" i="4"/>
  <c r="U19" i="4" l="1"/>
  <c r="V7" i="4"/>
  <c r="E40" i="3"/>
  <c r="F3" i="4" s="1"/>
  <c r="V3" i="4" s="1"/>
  <c r="E3" i="4" s="1"/>
  <c r="H40" i="3"/>
  <c r="F5" i="4" s="1"/>
  <c r="V5" i="4" s="1"/>
  <c r="E5" i="4" s="1"/>
  <c r="K40" i="3"/>
  <c r="F4" i="4" s="1"/>
  <c r="V4" i="4" s="1"/>
  <c r="E4" i="4" s="1"/>
  <c r="N40" i="3"/>
  <c r="Q40" i="3"/>
  <c r="F9" i="4" s="1"/>
  <c r="V9" i="4" s="1"/>
  <c r="E9" i="4" s="1"/>
  <c r="AC40" i="3"/>
  <c r="F17" i="4" s="1"/>
  <c r="V17" i="4" s="1"/>
  <c r="T40" i="3"/>
  <c r="F10" i="4" s="1"/>
  <c r="V10" i="4" s="1"/>
  <c r="E10" i="4" s="1"/>
  <c r="W40" i="3"/>
  <c r="F11" i="4" s="1"/>
  <c r="V11" i="4" s="1"/>
  <c r="E11" i="4" s="1"/>
  <c r="Z40" i="3"/>
  <c r="E17" i="4" l="1"/>
  <c r="V19" i="4"/>
  <c r="F8" i="4"/>
  <c r="V8" i="4" s="1"/>
  <c r="E8" i="4" s="1"/>
  <c r="F14" i="4"/>
  <c r="V14" i="4" s="1"/>
  <c r="E14" i="4" s="1"/>
  <c r="E7" i="4"/>
  <c r="F19" i="4" l="1"/>
</calcChain>
</file>

<file path=xl/sharedStrings.xml><?xml version="1.0" encoding="utf-8"?>
<sst xmlns="http://schemas.openxmlformats.org/spreadsheetml/2006/main" count="107" uniqueCount="64">
  <si>
    <t>Symbols</t>
  </si>
  <si>
    <t>Company Name</t>
  </si>
  <si>
    <t>Industry</t>
  </si>
  <si>
    <t>Shares</t>
  </si>
  <si>
    <t>Price</t>
  </si>
  <si>
    <t>Cost Basis</t>
  </si>
  <si>
    <t>Consumer Staples</t>
  </si>
  <si>
    <t>Industrials</t>
  </si>
  <si>
    <t>JNJ</t>
  </si>
  <si>
    <t>KHC</t>
  </si>
  <si>
    <t>MCD</t>
  </si>
  <si>
    <t>MKC</t>
  </si>
  <si>
    <t>SJM</t>
  </si>
  <si>
    <t>WMT</t>
  </si>
  <si>
    <t>Initial Cost</t>
  </si>
  <si>
    <t>Date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</si>
  <si>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</si>
  <si>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</si>
  <si>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</si>
  <si>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</si>
  <si>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</si>
  <si>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</si>
  <si>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</si>
  <si>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T</t>
  </si>
  <si>
    <t>Telecommunications</t>
  </si>
  <si>
    <t>AT&amp;T Inc.</t>
  </si>
  <si>
    <t>Exxon Mobil</t>
  </si>
  <si>
    <t>XOM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</si>
  <si>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</si>
  <si>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</si>
  <si>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</si>
  <si>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</si>
  <si>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</si>
  <si>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</si>
  <si>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</si>
  <si>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</si>
  <si>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</si>
  <si>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</si>
  <si>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</si>
  <si>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</si>
  <si>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</si>
  <si>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</si>
  <si>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</si>
  <si>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Consumer Discretionary</t>
  </si>
  <si>
    <t>SO</t>
  </si>
  <si>
    <t>MMM</t>
  </si>
  <si>
    <t>PEP</t>
  </si>
  <si>
    <t>Southern Co</t>
  </si>
  <si>
    <t>Pepsico Inc</t>
  </si>
  <si>
    <t>3M Company</t>
  </si>
  <si>
    <t>Utilities</t>
  </si>
  <si>
    <t>Technology</t>
  </si>
  <si>
    <t>SBUX</t>
  </si>
  <si>
    <t>Starbucks Corp</t>
  </si>
  <si>
    <t>CVS</t>
  </si>
  <si>
    <t>CVS Health Corp</t>
  </si>
  <si>
    <t>MO</t>
  </si>
  <si>
    <t>Altria Group, Inc</t>
  </si>
  <si>
    <t>KMI</t>
  </si>
  <si>
    <t>GE</t>
  </si>
  <si>
    <t>General Electric Co</t>
  </si>
  <si>
    <t>Kinder Morgan Inc</t>
  </si>
  <si>
    <t>AAPL</t>
  </si>
  <si>
    <t>Apple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</si>
</sst>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color rgb="FF333A4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2" fontId="0" fillId="6" borderId="0" xfId="0" applyNumberFormat="1" applyFill="1"/>
    <xf numFmtId="4" fontId="2" fillId="2" borderId="0" xfId="0" applyNumberFormat="1" applyFont="1" applyFill="1"/>
    <xf numFmtId="2" fontId="0" fillId="7" borderId="0" xfId="0" applyNumberFormat="1" applyFill="1"/>
    <xf numFmtId="0" fontId="2" fillId="2" borderId="0" xfId="0" applyFont="1" applyFill="1"/>
    <xf numFmtId="2" fontId="0" fillId="4" borderId="0" xfId="0" quotePrefix="1" applyNumberFormat="1" applyFill="1"/>
    <xf numFmtId="0" fontId="0" fillId="9" borderId="0" xfId="0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8" borderId="0" xfId="0" applyNumberFormat="1" applyFont="1" applyFill="1"/>
    <xf numFmtId="2" fontId="0" fillId="5" borderId="0" xfId="0" quotePrefix="1" applyNumberFormat="1" applyFill="1"/>
    <xf numFmtId="164" fontId="2" fillId="5" borderId="0" xfId="0" applyNumberFormat="1" applyFont="1" applyFill="1"/>
    <xf numFmtId="164" fontId="2" fillId="4" borderId="0" xfId="0" applyNumberFormat="1" applyFont="1" applyFill="1"/>
    <xf numFmtId="165" fontId="0" fillId="0" borderId="0" xfId="0" applyNumberFormat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workbookViewId="0">
      <selection activeCell="Q44" sqref="Q44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5" width="10.7109375" bestFit="1" customWidth="1"/>
    <col min="6" max="6" width="7.5703125" bestFit="1" customWidth="1"/>
    <col min="7" max="8" width="9.7109375" bestFit="1" customWidth="1"/>
    <col min="9" max="9" width="7.5703125" bestFit="1" customWidth="1"/>
    <col min="10" max="10" width="10.7109375" bestFit="1" customWidth="1"/>
    <col min="11" max="11" width="11" customWidth="1"/>
    <col min="12" max="12" width="7.5703125" bestFit="1" customWidth="1"/>
    <col min="13" max="14" width="9.7109375" bestFit="1" customWidth="1"/>
    <col min="15" max="15" width="7.5703125" bestFit="1" customWidth="1"/>
    <col min="16" max="17" width="9.7109375" bestFit="1" customWidth="1"/>
    <col min="18" max="18" width="7.5703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15</v>
      </c>
      <c r="B1" s="23" t="s">
        <v>52</v>
      </c>
      <c r="C1" s="2"/>
      <c r="D1" s="3" t="s">
        <v>15</v>
      </c>
      <c r="E1" s="23" t="s">
        <v>54</v>
      </c>
      <c r="F1" s="2"/>
      <c r="G1" s="3" t="s">
        <v>15</v>
      </c>
      <c r="H1" s="23" t="s">
        <v>58</v>
      </c>
      <c r="I1" s="2"/>
      <c r="J1" s="3" t="s">
        <v>15</v>
      </c>
      <c r="K1" s="23" t="s">
        <v>59</v>
      </c>
      <c r="L1" s="2"/>
      <c r="M1" s="3" t="s">
        <v>15</v>
      </c>
      <c r="N1" s="23" t="s">
        <v>8</v>
      </c>
      <c r="O1" s="2"/>
      <c r="P1" s="3" t="s">
        <v>15</v>
      </c>
      <c r="Q1" s="23" t="s">
        <v>9</v>
      </c>
      <c r="R1" s="2"/>
      <c r="S1" s="3" t="s">
        <v>15</v>
      </c>
      <c r="T1" s="23" t="s">
        <v>10</v>
      </c>
      <c r="U1" s="2"/>
      <c r="V1" s="3" t="s">
        <v>15</v>
      </c>
      <c r="W1" s="23" t="s">
        <v>11</v>
      </c>
      <c r="X1" s="2"/>
      <c r="Y1" s="3" t="s">
        <v>15</v>
      </c>
      <c r="Z1" s="23" t="s">
        <v>12</v>
      </c>
      <c r="AB1" s="3" t="s">
        <v>15</v>
      </c>
      <c r="AC1" s="23" t="s">
        <v>13</v>
      </c>
      <c r="AE1" s="3" t="s">
        <v>15</v>
      </c>
      <c r="AF1" s="23" t="s">
        <v>23</v>
      </c>
    </row>
    <row r="2" spans="1:32" x14ac:dyDescent="0.25">
      <c r="A2" s="4">
        <v>43094</v>
      </c>
      <c r="B2" s="19">
        <v>1998.5</v>
      </c>
      <c r="D2" s="4">
        <v>43096</v>
      </c>
      <c r="E2" s="19">
        <v>2041.2</v>
      </c>
      <c r="G2" s="4">
        <v>43104</v>
      </c>
      <c r="H2" s="19">
        <v>2011.35</v>
      </c>
      <c r="J2" s="4">
        <v>43104</v>
      </c>
      <c r="K2" s="19">
        <v>2005.45</v>
      </c>
      <c r="M2" s="4">
        <v>42550</v>
      </c>
      <c r="N2" s="19">
        <v>0</v>
      </c>
      <c r="P2" s="4">
        <v>42625</v>
      </c>
      <c r="Q2" s="19">
        <v>0</v>
      </c>
      <c r="S2" s="4">
        <v>42580</v>
      </c>
      <c r="T2" s="19">
        <v>0</v>
      </c>
      <c r="V2" s="4">
        <v>42625</v>
      </c>
      <c r="W2" s="19">
        <v>0</v>
      </c>
      <c r="Y2" s="4">
        <v>42625</v>
      </c>
      <c r="Z2" s="19">
        <v>0</v>
      </c>
      <c r="AB2" s="4">
        <v>42550</v>
      </c>
      <c r="AC2" s="19">
        <v>0</v>
      </c>
      <c r="AE2" s="4">
        <v>42748</v>
      </c>
      <c r="AF2" s="19">
        <v>0</v>
      </c>
    </row>
    <row r="3" spans="1:32" x14ac:dyDescent="0.25">
      <c r="A3" s="4"/>
      <c r="B3" s="5"/>
      <c r="E3" s="5"/>
      <c r="H3" s="5"/>
      <c r="J3" s="4"/>
      <c r="K3" s="5"/>
      <c r="N3" s="5"/>
      <c r="P3" s="4"/>
      <c r="Q3" s="5"/>
      <c r="T3" s="5"/>
      <c r="W3" s="5"/>
      <c r="Y3" s="4"/>
      <c r="Z3" s="19"/>
      <c r="AE3" s="4"/>
    </row>
    <row r="4" spans="1:32" x14ac:dyDescent="0.25">
      <c r="B4" s="5"/>
      <c r="E4" s="5"/>
      <c r="H4" s="5"/>
      <c r="J4" s="4"/>
      <c r="K4" s="5"/>
      <c r="N4" s="5"/>
      <c r="Q4" s="5"/>
      <c r="T4" s="5"/>
      <c r="W4" s="5"/>
      <c r="Y4" s="4"/>
      <c r="Z4" s="5"/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1:32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1:32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1:32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1:32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1:32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1:32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1:32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1:32" x14ac:dyDescent="0.25">
      <c r="B40" s="19">
        <f>SUM(B2:B39)</f>
        <v>1998.5</v>
      </c>
      <c r="E40" s="19">
        <f>SUM(E2:E39)</f>
        <v>2041.2</v>
      </c>
      <c r="H40" s="19">
        <f>SUM(H2:H39)</f>
        <v>2011.35</v>
      </c>
      <c r="K40" s="19">
        <f>SUM(K2:K39)</f>
        <v>2005.45</v>
      </c>
      <c r="N40" s="19">
        <f>SUM(N2:N39)</f>
        <v>0</v>
      </c>
      <c r="Q40" s="19">
        <f>SUM(Q2:Q39)</f>
        <v>0</v>
      </c>
      <c r="T40" s="19">
        <f>SUM(T2:T39)</f>
        <v>0</v>
      </c>
      <c r="W40" s="19">
        <f>SUM(W2:W39)</f>
        <v>0</v>
      </c>
      <c r="Z40" s="19">
        <f>SUM(Z2:Z39)</f>
        <v>0</v>
      </c>
      <c r="AC40" s="19">
        <f>SUM(AC2:AC39)</f>
        <v>0</v>
      </c>
      <c r="AF40">
        <f>SUM(AF2:AF39)</f>
        <v>0</v>
      </c>
    </row>
    <row r="42" spans="1:32" x14ac:dyDescent="0.25">
      <c r="A42" s="3" t="s">
        <v>15</v>
      </c>
      <c r="B42" s="23" t="s">
        <v>27</v>
      </c>
      <c r="E42" s="3" t="s">
        <v>15</v>
      </c>
      <c r="F42" s="23" t="s">
        <v>56</v>
      </c>
      <c r="H42" s="3" t="s">
        <v>15</v>
      </c>
      <c r="I42" s="23" t="s">
        <v>44</v>
      </c>
      <c r="K42" s="3" t="s">
        <v>15</v>
      </c>
      <c r="L42" s="23" t="s">
        <v>45</v>
      </c>
      <c r="N42" s="3" t="s">
        <v>15</v>
      </c>
      <c r="O42" s="23" t="s">
        <v>46</v>
      </c>
      <c r="Q42" s="3" t="s">
        <v>15</v>
      </c>
      <c r="R42" s="23" t="s">
        <v>62</v>
      </c>
    </row>
    <row r="43" spans="1:32" x14ac:dyDescent="0.25">
      <c r="A43" s="4">
        <v>42748</v>
      </c>
      <c r="B43" s="19">
        <v>0</v>
      </c>
      <c r="E43" s="4">
        <v>43097</v>
      </c>
      <c r="F43" s="19">
        <v>2010.54</v>
      </c>
      <c r="H43" s="4">
        <v>42912</v>
      </c>
      <c r="I43" s="19">
        <v>0</v>
      </c>
      <c r="K43" s="4">
        <v>42912</v>
      </c>
      <c r="L43" s="19">
        <v>0</v>
      </c>
      <c r="N43" s="4">
        <v>42912</v>
      </c>
      <c r="O43" s="19">
        <v>0</v>
      </c>
      <c r="Q43" s="4">
        <v>43109</v>
      </c>
      <c r="R43" s="19">
        <v>2267.85</v>
      </c>
    </row>
    <row r="44" spans="1:32" x14ac:dyDescent="0.25">
      <c r="N44" s="4"/>
      <c r="O44" s="32"/>
    </row>
    <row r="83" spans="2:18" x14ac:dyDescent="0.25">
      <c r="B83" s="19">
        <f>SUM(B43:B82)</f>
        <v>0</v>
      </c>
      <c r="F83" s="19">
        <f>SUM(F43:F82)</f>
        <v>2010.54</v>
      </c>
      <c r="I83" s="19">
        <f>SUM(I43:I82)</f>
        <v>0</v>
      </c>
      <c r="L83" s="19">
        <f>SUM(L43:L82)</f>
        <v>0</v>
      </c>
      <c r="O83" s="19">
        <f>SUM(O43:O82)</f>
        <v>0</v>
      </c>
      <c r="R83" s="19">
        <f>SUM(R43:R82)</f>
        <v>2267.85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P28" sqref="P28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3.71093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14</v>
      </c>
      <c r="G1" s="12" t="s">
        <v>42</v>
      </c>
      <c r="H1" s="12" t="s">
        <v>28</v>
      </c>
      <c r="I1" s="12" t="s">
        <v>29</v>
      </c>
      <c r="J1" s="12" t="s">
        <v>30</v>
      </c>
      <c r="K1" s="12" t="s">
        <v>31</v>
      </c>
      <c r="L1" s="12" t="s">
        <v>32</v>
      </c>
      <c r="M1" s="12" t="s">
        <v>33</v>
      </c>
      <c r="N1" s="12" t="s">
        <v>34</v>
      </c>
      <c r="O1" s="12" t="s">
        <v>35</v>
      </c>
      <c r="P1" s="12" t="s">
        <v>36</v>
      </c>
      <c r="Q1" s="12" t="s">
        <v>37</v>
      </c>
      <c r="R1" s="12" t="s">
        <v>38</v>
      </c>
      <c r="S1" s="12" t="s">
        <v>39</v>
      </c>
      <c r="T1" s="11" t="s">
        <v>40</v>
      </c>
      <c r="U1" s="11" t="s">
        <v>41</v>
      </c>
      <c r="V1" s="10" t="s">
        <v>5</v>
      </c>
    </row>
    <row r="2" spans="1:22" x14ac:dyDescent="0.25">
      <c r="A2" s="14" t="s">
        <v>62</v>
      </c>
      <c r="B2" s="6" t="s">
        <v>63</v>
      </c>
      <c r="C2" s="6" t="s">
        <v>51</v>
      </c>
      <c r="D2" s="6">
        <v>13</v>
      </c>
      <c r="E2" s="31">
        <f>V2/D2</f>
        <v>174.45</v>
      </c>
      <c r="F2" s="7">
        <f>'Initial Buys'!R83</f>
        <v>2267.85</v>
      </c>
      <c r="G2" s="24">
        <v>0</v>
      </c>
      <c r="H2" s="22">
        <v>0</v>
      </c>
      <c r="I2" s="20">
        <v>0</v>
      </c>
      <c r="J2" s="22">
        <v>0</v>
      </c>
      <c r="K2" s="20">
        <v>0</v>
      </c>
      <c r="L2" s="22">
        <v>0</v>
      </c>
      <c r="M2" s="20">
        <v>0</v>
      </c>
      <c r="N2" s="22">
        <v>0</v>
      </c>
      <c r="O2" s="20">
        <v>0</v>
      </c>
      <c r="P2" s="22">
        <v>0</v>
      </c>
      <c r="Q2" s="20">
        <v>0</v>
      </c>
      <c r="R2" s="22">
        <v>0</v>
      </c>
      <c r="S2" s="20">
        <v>0</v>
      </c>
      <c r="T2" s="18">
        <f t="shared" ref="T2" si="0">SUM(H2:S2)</f>
        <v>0</v>
      </c>
      <c r="U2" s="18">
        <f t="shared" ref="U2" si="1">SUM(G2:S2)</f>
        <v>0</v>
      </c>
      <c r="V2" s="16">
        <f t="shared" ref="V2" si="2">SUM(F2, U2)</f>
        <v>2267.85</v>
      </c>
    </row>
    <row r="3" spans="1:22" x14ac:dyDescent="0.25">
      <c r="A3" s="13" t="s">
        <v>54</v>
      </c>
      <c r="B3" s="8" t="s">
        <v>55</v>
      </c>
      <c r="C3" s="8" t="s">
        <v>6</v>
      </c>
      <c r="D3" s="8">
        <v>28</v>
      </c>
      <c r="E3" s="30">
        <f>V3/D3</f>
        <v>72.900000000000006</v>
      </c>
      <c r="F3" s="9">
        <f>'Initial Buys'!E40</f>
        <v>2041.2</v>
      </c>
      <c r="G3" s="29">
        <v>0</v>
      </c>
      <c r="H3" s="22">
        <v>0</v>
      </c>
      <c r="I3" s="20">
        <v>0</v>
      </c>
      <c r="J3" s="22">
        <v>0</v>
      </c>
      <c r="K3" s="20">
        <v>0</v>
      </c>
      <c r="L3" s="22">
        <v>0</v>
      </c>
      <c r="M3" s="20">
        <v>0</v>
      </c>
      <c r="N3" s="22">
        <v>0</v>
      </c>
      <c r="O3" s="20">
        <v>0</v>
      </c>
      <c r="P3" s="22">
        <v>0</v>
      </c>
      <c r="Q3" s="20">
        <v>0</v>
      </c>
      <c r="R3" s="22">
        <v>0</v>
      </c>
      <c r="S3" s="20">
        <v>0</v>
      </c>
      <c r="T3" s="17">
        <f>SUM(H3:S3)</f>
        <v>0</v>
      </c>
      <c r="U3" s="17">
        <f>SUM(G3:S3)</f>
        <v>0</v>
      </c>
      <c r="V3" s="15">
        <f>SUM(F3, U3)</f>
        <v>2041.2</v>
      </c>
    </row>
    <row r="4" spans="1:22" x14ac:dyDescent="0.25">
      <c r="A4" s="14" t="s">
        <v>59</v>
      </c>
      <c r="B4" s="6" t="s">
        <v>60</v>
      </c>
      <c r="C4" s="6" t="s">
        <v>7</v>
      </c>
      <c r="D4" s="6">
        <v>108</v>
      </c>
      <c r="E4" s="31">
        <f>V4/D4</f>
        <v>18.568981481481483</v>
      </c>
      <c r="F4" s="7">
        <f>'Initial Buys'!K40</f>
        <v>2005.45</v>
      </c>
      <c r="G4" s="24">
        <v>0</v>
      </c>
      <c r="H4" s="22">
        <v>0</v>
      </c>
      <c r="I4" s="20">
        <v>0</v>
      </c>
      <c r="J4" s="22">
        <v>0</v>
      </c>
      <c r="K4" s="20">
        <v>0</v>
      </c>
      <c r="L4" s="22">
        <v>0</v>
      </c>
      <c r="M4" s="20">
        <v>0</v>
      </c>
      <c r="N4" s="22">
        <v>0</v>
      </c>
      <c r="O4" s="20">
        <v>0</v>
      </c>
      <c r="P4" s="22">
        <v>0</v>
      </c>
      <c r="Q4" s="20">
        <v>0</v>
      </c>
      <c r="R4" s="22">
        <v>0</v>
      </c>
      <c r="S4" s="20">
        <v>0</v>
      </c>
      <c r="T4" s="18">
        <f>SUM(H4:S4)</f>
        <v>0</v>
      </c>
      <c r="U4" s="18">
        <f>SUM(G4:S4)</f>
        <v>0</v>
      </c>
      <c r="V4" s="16">
        <f>SUM(F4, U4)</f>
        <v>2005.45</v>
      </c>
    </row>
    <row r="5" spans="1:22" x14ac:dyDescent="0.25">
      <c r="A5" s="13" t="s">
        <v>58</v>
      </c>
      <c r="B5" s="8" t="s">
        <v>61</v>
      </c>
      <c r="C5" s="8" t="s">
        <v>21</v>
      </c>
      <c r="D5" s="8">
        <v>106</v>
      </c>
      <c r="E5" s="30">
        <f>V5/D5</f>
        <v>18.974999999999998</v>
      </c>
      <c r="F5" s="9">
        <f>'Initial Buys'!H40</f>
        <v>2011.35</v>
      </c>
      <c r="G5" s="29">
        <v>0</v>
      </c>
      <c r="H5" s="22">
        <v>0</v>
      </c>
      <c r="I5" s="20">
        <v>0</v>
      </c>
      <c r="J5" s="22">
        <v>0</v>
      </c>
      <c r="K5" s="20">
        <v>0</v>
      </c>
      <c r="L5" s="22">
        <v>0</v>
      </c>
      <c r="M5" s="20">
        <v>0</v>
      </c>
      <c r="N5" s="22">
        <v>0</v>
      </c>
      <c r="O5" s="20">
        <v>0</v>
      </c>
      <c r="P5" s="22">
        <v>0</v>
      </c>
      <c r="Q5" s="20">
        <v>0</v>
      </c>
      <c r="R5" s="22">
        <v>0</v>
      </c>
      <c r="S5" s="20">
        <v>0</v>
      </c>
      <c r="T5" s="17">
        <f>SUM(H5:S5)</f>
        <v>0</v>
      </c>
      <c r="U5" s="17">
        <f>SUM(G5:S5)</f>
        <v>0</v>
      </c>
      <c r="V5" s="15">
        <f>SUM(F5, U5)</f>
        <v>2011.35</v>
      </c>
    </row>
    <row r="6" spans="1:22" x14ac:dyDescent="0.25">
      <c r="A6" s="14" t="s">
        <v>56</v>
      </c>
      <c r="B6" s="6" t="s">
        <v>57</v>
      </c>
      <c r="C6" s="6" t="s">
        <v>6</v>
      </c>
      <c r="D6" s="6">
        <v>28</v>
      </c>
      <c r="E6" s="31">
        <f>V6/D6</f>
        <v>71.804999999999993</v>
      </c>
      <c r="F6" s="7">
        <f>'Initial Buys'!F83</f>
        <v>2010.54</v>
      </c>
      <c r="G6" s="24">
        <v>0</v>
      </c>
      <c r="H6" s="22">
        <v>0</v>
      </c>
      <c r="I6" s="20">
        <v>0</v>
      </c>
      <c r="J6" s="22">
        <v>0</v>
      </c>
      <c r="K6" s="20">
        <v>0</v>
      </c>
      <c r="L6" s="22">
        <v>0</v>
      </c>
      <c r="M6" s="20">
        <v>0</v>
      </c>
      <c r="N6" s="22">
        <v>0</v>
      </c>
      <c r="O6" s="20">
        <v>0</v>
      </c>
      <c r="P6" s="22">
        <v>0</v>
      </c>
      <c r="Q6" s="20">
        <v>0</v>
      </c>
      <c r="R6" s="22">
        <v>0</v>
      </c>
      <c r="S6" s="20">
        <v>0</v>
      </c>
      <c r="T6" s="18">
        <f>SUM(H6:S6)</f>
        <v>0</v>
      </c>
      <c r="U6" s="18">
        <f>SUM(G6:S6)</f>
        <v>0</v>
      </c>
      <c r="V6" s="16">
        <f>SUM(F6, U6)</f>
        <v>2010.54</v>
      </c>
    </row>
    <row r="7" spans="1:22" x14ac:dyDescent="0.25">
      <c r="A7" s="13" t="s">
        <v>52</v>
      </c>
      <c r="B7" s="8" t="s">
        <v>53</v>
      </c>
      <c r="C7" s="8" t="s">
        <v>43</v>
      </c>
      <c r="D7" s="8">
        <v>35</v>
      </c>
      <c r="E7" s="30">
        <f t="shared" ref="E7:E15" si="3">V7/D7</f>
        <v>57.1</v>
      </c>
      <c r="F7" s="9">
        <f>'Initial Buys'!B40</f>
        <v>1998.5</v>
      </c>
      <c r="G7" s="29">
        <v>0</v>
      </c>
      <c r="H7" s="22">
        <v>0</v>
      </c>
      <c r="I7" s="20">
        <v>0</v>
      </c>
      <c r="J7" s="22">
        <v>0</v>
      </c>
      <c r="K7" s="20">
        <v>0</v>
      </c>
      <c r="L7" s="22">
        <v>0</v>
      </c>
      <c r="M7" s="20">
        <v>0</v>
      </c>
      <c r="N7" s="22">
        <v>0</v>
      </c>
      <c r="O7" s="20">
        <v>0</v>
      </c>
      <c r="P7" s="22">
        <v>0</v>
      </c>
      <c r="Q7" s="20">
        <v>0</v>
      </c>
      <c r="R7" s="22">
        <v>0</v>
      </c>
      <c r="S7" s="20">
        <v>0</v>
      </c>
      <c r="T7" s="17">
        <f>SUM(H7:S7)</f>
        <v>0</v>
      </c>
      <c r="U7" s="17">
        <f>SUM(G7:S7)</f>
        <v>0</v>
      </c>
      <c r="V7" s="15">
        <f t="shared" ref="V7:V15" si="4">SUM(F7, U7)</f>
        <v>1998.5</v>
      </c>
    </row>
    <row r="8" spans="1:22" x14ac:dyDescent="0.25">
      <c r="A8" s="14" t="s">
        <v>8</v>
      </c>
      <c r="B8" s="6" t="s">
        <v>16</v>
      </c>
      <c r="C8" s="6" t="s">
        <v>6</v>
      </c>
      <c r="D8" s="6">
        <v>9.3569999999999993</v>
      </c>
      <c r="E8" s="31">
        <f t="shared" si="3"/>
        <v>0</v>
      </c>
      <c r="F8" s="7">
        <f>'Initial Buys'!N40</f>
        <v>0</v>
      </c>
      <c r="G8" s="24">
        <v>0</v>
      </c>
      <c r="H8" s="22">
        <v>0</v>
      </c>
      <c r="I8" s="20">
        <v>0</v>
      </c>
      <c r="J8" s="22">
        <v>0</v>
      </c>
      <c r="K8" s="20">
        <v>0</v>
      </c>
      <c r="L8" s="22">
        <v>0</v>
      </c>
      <c r="M8" s="20">
        <v>0</v>
      </c>
      <c r="N8" s="22">
        <v>0</v>
      </c>
      <c r="O8" s="20">
        <v>0</v>
      </c>
      <c r="P8" s="22">
        <v>0</v>
      </c>
      <c r="Q8" s="20">
        <v>0</v>
      </c>
      <c r="R8" s="22">
        <v>0</v>
      </c>
      <c r="S8" s="20">
        <v>0</v>
      </c>
      <c r="T8" s="18">
        <f t="shared" ref="T8:T15" si="5">SUM(H8:S8)</f>
        <v>0</v>
      </c>
      <c r="U8" s="18">
        <f t="shared" ref="U8:U15" si="6">SUM(G8:S8)</f>
        <v>0</v>
      </c>
      <c r="V8" s="16">
        <f t="shared" si="4"/>
        <v>0</v>
      </c>
    </row>
    <row r="9" spans="1:22" x14ac:dyDescent="0.25">
      <c r="A9" s="13" t="s">
        <v>9</v>
      </c>
      <c r="B9" s="8" t="s">
        <v>17</v>
      </c>
      <c r="C9" s="8" t="s">
        <v>6</v>
      </c>
      <c r="D9" s="8">
        <v>23.465</v>
      </c>
      <c r="E9" s="30">
        <f t="shared" si="3"/>
        <v>0</v>
      </c>
      <c r="F9" s="9">
        <f>'Initial Buys'!Q40</f>
        <v>0</v>
      </c>
      <c r="G9" s="29">
        <v>0</v>
      </c>
      <c r="H9" s="22">
        <v>0</v>
      </c>
      <c r="I9" s="20">
        <v>0</v>
      </c>
      <c r="J9" s="22">
        <v>0</v>
      </c>
      <c r="K9" s="20">
        <v>0</v>
      </c>
      <c r="L9" s="22">
        <v>0</v>
      </c>
      <c r="M9" s="20">
        <v>0</v>
      </c>
      <c r="N9" s="22">
        <v>0</v>
      </c>
      <c r="O9" s="20">
        <v>0</v>
      </c>
      <c r="P9" s="22">
        <v>0</v>
      </c>
      <c r="Q9" s="20">
        <v>0</v>
      </c>
      <c r="R9" s="22">
        <v>0</v>
      </c>
      <c r="S9" s="20">
        <v>0</v>
      </c>
      <c r="T9" s="17">
        <f t="shared" si="5"/>
        <v>0</v>
      </c>
      <c r="U9" s="17">
        <f t="shared" si="6"/>
        <v>0</v>
      </c>
      <c r="V9" s="15">
        <f t="shared" si="4"/>
        <v>0</v>
      </c>
    </row>
    <row r="10" spans="1:22" x14ac:dyDescent="0.25">
      <c r="A10" s="14" t="s">
        <v>10</v>
      </c>
      <c r="B10" s="6" t="s">
        <v>18</v>
      </c>
      <c r="C10" s="6" t="s">
        <v>21</v>
      </c>
      <c r="D10" s="6">
        <v>8.3320000000000007</v>
      </c>
      <c r="E10" s="31">
        <f t="shared" si="3"/>
        <v>0</v>
      </c>
      <c r="F10" s="7">
        <f>'Initial Buys'!T40</f>
        <v>0</v>
      </c>
      <c r="G10" s="24">
        <v>0</v>
      </c>
      <c r="H10" s="22">
        <v>0</v>
      </c>
      <c r="I10" s="20">
        <v>0</v>
      </c>
      <c r="J10" s="22">
        <v>0</v>
      </c>
      <c r="K10" s="20">
        <v>0</v>
      </c>
      <c r="L10" s="22">
        <v>0</v>
      </c>
      <c r="M10" s="20">
        <v>0</v>
      </c>
      <c r="N10" s="22">
        <v>0</v>
      </c>
      <c r="O10" s="20">
        <v>0</v>
      </c>
      <c r="P10" s="22">
        <v>0</v>
      </c>
      <c r="Q10" s="20">
        <v>0</v>
      </c>
      <c r="R10" s="22">
        <v>0</v>
      </c>
      <c r="S10" s="20">
        <v>0</v>
      </c>
      <c r="T10" s="18">
        <f t="shared" si="5"/>
        <v>0</v>
      </c>
      <c r="U10" s="18">
        <f t="shared" si="6"/>
        <v>0</v>
      </c>
      <c r="V10" s="16">
        <f t="shared" si="4"/>
        <v>0</v>
      </c>
    </row>
    <row r="11" spans="1:22" x14ac:dyDescent="0.25">
      <c r="A11" s="13" t="s">
        <v>11</v>
      </c>
      <c r="B11" s="8" t="s">
        <v>19</v>
      </c>
      <c r="C11" s="8" t="s">
        <v>6</v>
      </c>
      <c r="D11" s="8">
        <v>11.27</v>
      </c>
      <c r="E11" s="30">
        <f t="shared" si="3"/>
        <v>0</v>
      </c>
      <c r="F11" s="9">
        <f>'Initial Buys'!W40</f>
        <v>0</v>
      </c>
      <c r="G11" s="29">
        <v>0</v>
      </c>
      <c r="H11" s="22">
        <v>0</v>
      </c>
      <c r="I11" s="20">
        <v>0</v>
      </c>
      <c r="J11" s="22">
        <v>0</v>
      </c>
      <c r="K11" s="20">
        <v>0</v>
      </c>
      <c r="L11" s="22">
        <v>0</v>
      </c>
      <c r="M11" s="20">
        <v>0</v>
      </c>
      <c r="N11" s="22">
        <v>0</v>
      </c>
      <c r="O11" s="20">
        <v>0</v>
      </c>
      <c r="P11" s="22">
        <v>0</v>
      </c>
      <c r="Q11" s="20">
        <v>0</v>
      </c>
      <c r="R11" s="22">
        <v>0</v>
      </c>
      <c r="S11" s="20">
        <v>0</v>
      </c>
      <c r="T11" s="17">
        <f t="shared" si="5"/>
        <v>0</v>
      </c>
      <c r="U11" s="17">
        <f t="shared" si="6"/>
        <v>0</v>
      </c>
      <c r="V11" s="15">
        <f t="shared" si="4"/>
        <v>0</v>
      </c>
    </row>
    <row r="12" spans="1:22" x14ac:dyDescent="0.25">
      <c r="A12" s="13" t="s">
        <v>45</v>
      </c>
      <c r="B12" s="8" t="s">
        <v>49</v>
      </c>
      <c r="C12" s="8" t="s">
        <v>7</v>
      </c>
      <c r="D12" s="8">
        <v>4.0430000000000001</v>
      </c>
      <c r="E12" s="30">
        <f t="shared" si="3"/>
        <v>0</v>
      </c>
      <c r="F12" s="9">
        <f>'Initial Buys'!L83</f>
        <v>0</v>
      </c>
      <c r="G12" s="29">
        <v>0</v>
      </c>
      <c r="H12" s="22">
        <v>0</v>
      </c>
      <c r="I12" s="20">
        <v>0</v>
      </c>
      <c r="J12" s="22">
        <v>0</v>
      </c>
      <c r="K12" s="20">
        <v>0</v>
      </c>
      <c r="L12" s="22">
        <v>0</v>
      </c>
      <c r="M12" s="20">
        <v>0</v>
      </c>
      <c r="N12" s="22">
        <v>0</v>
      </c>
      <c r="O12" s="20">
        <v>0</v>
      </c>
      <c r="P12" s="22">
        <v>0</v>
      </c>
      <c r="Q12" s="20">
        <v>0</v>
      </c>
      <c r="R12" s="22">
        <v>0</v>
      </c>
      <c r="S12" s="20">
        <v>0</v>
      </c>
      <c r="T12" s="17">
        <f t="shared" si="5"/>
        <v>0</v>
      </c>
      <c r="U12" s="17">
        <f t="shared" si="6"/>
        <v>0</v>
      </c>
      <c r="V12" s="15">
        <f t="shared" si="4"/>
        <v>0</v>
      </c>
    </row>
    <row r="13" spans="1:22" x14ac:dyDescent="0.25">
      <c r="A13" s="13" t="s">
        <v>46</v>
      </c>
      <c r="B13" s="8" t="s">
        <v>48</v>
      </c>
      <c r="C13" s="8" t="s">
        <v>6</v>
      </c>
      <c r="D13" s="8">
        <v>10.073</v>
      </c>
      <c r="E13" s="30">
        <f t="shared" si="3"/>
        <v>0</v>
      </c>
      <c r="F13" s="9">
        <f>'Initial Buys'!O83</f>
        <v>0</v>
      </c>
      <c r="G13" s="29">
        <v>0</v>
      </c>
      <c r="H13" s="22">
        <v>0</v>
      </c>
      <c r="I13" s="20">
        <v>0</v>
      </c>
      <c r="J13" s="22">
        <v>0</v>
      </c>
      <c r="K13" s="20">
        <v>0</v>
      </c>
      <c r="L13" s="22">
        <v>0</v>
      </c>
      <c r="M13" s="20">
        <v>0</v>
      </c>
      <c r="N13" s="22">
        <v>0</v>
      </c>
      <c r="O13" s="20">
        <v>0</v>
      </c>
      <c r="P13" s="22">
        <v>0</v>
      </c>
      <c r="Q13" s="20">
        <v>0</v>
      </c>
      <c r="R13" s="22">
        <v>0</v>
      </c>
      <c r="S13" s="20">
        <v>0</v>
      </c>
      <c r="T13" s="17">
        <f t="shared" si="5"/>
        <v>0</v>
      </c>
      <c r="U13" s="17">
        <f t="shared" si="6"/>
        <v>0</v>
      </c>
      <c r="V13" s="15">
        <f t="shared" si="4"/>
        <v>0</v>
      </c>
    </row>
    <row r="14" spans="1:22" x14ac:dyDescent="0.25">
      <c r="A14" s="13" t="s">
        <v>12</v>
      </c>
      <c r="B14" s="8" t="s">
        <v>20</v>
      </c>
      <c r="C14" s="8" t="s">
        <v>6</v>
      </c>
      <c r="D14" s="8">
        <v>17.311</v>
      </c>
      <c r="E14" s="30">
        <f t="shared" si="3"/>
        <v>0</v>
      </c>
      <c r="F14" s="9">
        <f>'Initial Buys'!Z40</f>
        <v>0</v>
      </c>
      <c r="G14" s="29">
        <v>0</v>
      </c>
      <c r="H14" s="22">
        <v>0</v>
      </c>
      <c r="I14" s="20">
        <v>0</v>
      </c>
      <c r="J14" s="22">
        <v>0</v>
      </c>
      <c r="K14" s="20">
        <v>0</v>
      </c>
      <c r="L14" s="22">
        <v>0</v>
      </c>
      <c r="M14" s="20">
        <v>0</v>
      </c>
      <c r="N14" s="22">
        <v>0</v>
      </c>
      <c r="O14" s="20">
        <v>0</v>
      </c>
      <c r="P14" s="22">
        <v>0</v>
      </c>
      <c r="Q14" s="20">
        <v>0</v>
      </c>
      <c r="R14" s="22">
        <v>0</v>
      </c>
      <c r="S14" s="20">
        <v>0</v>
      </c>
      <c r="T14" s="17">
        <f t="shared" si="5"/>
        <v>0</v>
      </c>
      <c r="U14" s="17">
        <f t="shared" si="6"/>
        <v>0</v>
      </c>
      <c r="V14" s="15">
        <f t="shared" si="4"/>
        <v>0</v>
      </c>
    </row>
    <row r="15" spans="1:22" x14ac:dyDescent="0.25">
      <c r="A15" s="13" t="s">
        <v>44</v>
      </c>
      <c r="B15" s="8" t="s">
        <v>47</v>
      </c>
      <c r="C15" s="33" t="s">
        <v>50</v>
      </c>
      <c r="D15" s="8">
        <v>20.471</v>
      </c>
      <c r="E15" s="30">
        <f t="shared" si="3"/>
        <v>0</v>
      </c>
      <c r="F15" s="9">
        <f>'Initial Buys'!I83</f>
        <v>0</v>
      </c>
      <c r="G15" s="29">
        <v>0</v>
      </c>
      <c r="H15" s="22">
        <v>0</v>
      </c>
      <c r="I15" s="20">
        <v>0</v>
      </c>
      <c r="J15" s="22">
        <v>0</v>
      </c>
      <c r="K15" s="20">
        <v>0</v>
      </c>
      <c r="L15" s="22">
        <v>0</v>
      </c>
      <c r="M15" s="20">
        <v>0</v>
      </c>
      <c r="N15" s="22">
        <v>0</v>
      </c>
      <c r="O15" s="20">
        <v>0</v>
      </c>
      <c r="P15" s="22">
        <v>0</v>
      </c>
      <c r="Q15" s="20">
        <v>0</v>
      </c>
      <c r="R15" s="22">
        <v>0</v>
      </c>
      <c r="S15" s="20">
        <v>0</v>
      </c>
      <c r="T15" s="17">
        <f t="shared" si="5"/>
        <v>0</v>
      </c>
      <c r="U15" s="17">
        <f t="shared" si="6"/>
        <v>0</v>
      </c>
      <c r="V15" s="15">
        <f t="shared" si="4"/>
        <v>0</v>
      </c>
    </row>
    <row r="16" spans="1:22" x14ac:dyDescent="0.25">
      <c r="A16" s="13" t="s">
        <v>23</v>
      </c>
      <c r="B16" s="8" t="s">
        <v>25</v>
      </c>
      <c r="C16" s="8" t="s">
        <v>24</v>
      </c>
      <c r="D16" s="8">
        <v>35.188000000000002</v>
      </c>
      <c r="E16" s="30">
        <f>V16/D16</f>
        <v>0</v>
      </c>
      <c r="F16" s="9">
        <f>'Initial Buys'!AF40</f>
        <v>0</v>
      </c>
      <c r="G16" s="29">
        <v>0</v>
      </c>
      <c r="H16" s="22">
        <v>0</v>
      </c>
      <c r="I16" s="20">
        <v>0</v>
      </c>
      <c r="J16" s="22">
        <v>0</v>
      </c>
      <c r="K16" s="20">
        <v>0</v>
      </c>
      <c r="L16" s="22">
        <v>0</v>
      </c>
      <c r="M16" s="20">
        <v>0</v>
      </c>
      <c r="N16" s="22">
        <v>0</v>
      </c>
      <c r="O16" s="20">
        <v>0</v>
      </c>
      <c r="P16" s="22">
        <v>0</v>
      </c>
      <c r="Q16" s="20">
        <v>0</v>
      </c>
      <c r="R16" s="22">
        <v>0</v>
      </c>
      <c r="S16" s="20">
        <v>0</v>
      </c>
      <c r="T16" s="17">
        <f>SUM(H16:S16)</f>
        <v>0</v>
      </c>
      <c r="U16" s="17">
        <f>SUM(G16:S16)</f>
        <v>0</v>
      </c>
      <c r="V16" s="15">
        <f>SUM(F16, U16)</f>
        <v>0</v>
      </c>
    </row>
    <row r="17" spans="1:22" x14ac:dyDescent="0.25">
      <c r="A17" s="13" t="s">
        <v>13</v>
      </c>
      <c r="B17" s="8" t="s">
        <v>22</v>
      </c>
      <c r="C17" s="8" t="s">
        <v>6</v>
      </c>
      <c r="D17" s="8">
        <v>15.523999999999999</v>
      </c>
      <c r="E17" s="30">
        <f>V17/D17</f>
        <v>0</v>
      </c>
      <c r="F17" s="9">
        <f>'Initial Buys'!AC40</f>
        <v>0</v>
      </c>
      <c r="G17" s="29">
        <v>0</v>
      </c>
      <c r="H17" s="22">
        <v>0</v>
      </c>
      <c r="I17" s="20">
        <v>0</v>
      </c>
      <c r="J17" s="22">
        <v>0</v>
      </c>
      <c r="K17" s="20">
        <v>0</v>
      </c>
      <c r="L17" s="22">
        <v>0</v>
      </c>
      <c r="M17" s="20">
        <v>0</v>
      </c>
      <c r="N17" s="22">
        <v>0</v>
      </c>
      <c r="O17" s="20">
        <v>0</v>
      </c>
      <c r="P17" s="22">
        <v>0</v>
      </c>
      <c r="Q17" s="20">
        <v>0</v>
      </c>
      <c r="R17" s="22">
        <v>0</v>
      </c>
      <c r="S17" s="20">
        <v>0</v>
      </c>
      <c r="T17" s="17">
        <f>SUM(H17:S17)</f>
        <v>0</v>
      </c>
      <c r="U17" s="17">
        <f>SUM(G17:S17)</f>
        <v>0</v>
      </c>
      <c r="V17" s="15">
        <f>SUM(F17, U17)</f>
        <v>0</v>
      </c>
    </row>
    <row r="18" spans="1:22" x14ac:dyDescent="0.25">
      <c r="A18" s="13" t="s">
        <v>27</v>
      </c>
      <c r="B18" s="8" t="s">
        <v>26</v>
      </c>
      <c r="C18" s="8" t="s">
        <v>21</v>
      </c>
      <c r="D18" s="8">
        <v>12.458</v>
      </c>
      <c r="E18" s="30">
        <f t="shared" ref="E18" si="7">V18/D18</f>
        <v>0</v>
      </c>
      <c r="F18" s="9">
        <f>'Initial Buys'!B83</f>
        <v>0</v>
      </c>
      <c r="G18" s="29">
        <v>0</v>
      </c>
      <c r="H18" s="22">
        <v>0</v>
      </c>
      <c r="I18" s="20">
        <v>0</v>
      </c>
      <c r="J18" s="22">
        <v>0</v>
      </c>
      <c r="K18" s="20">
        <v>0</v>
      </c>
      <c r="L18" s="22">
        <v>0</v>
      </c>
      <c r="M18" s="20">
        <v>0</v>
      </c>
      <c r="N18" s="22">
        <v>0</v>
      </c>
      <c r="O18" s="20">
        <v>0</v>
      </c>
      <c r="P18" s="22">
        <v>0</v>
      </c>
      <c r="Q18" s="20">
        <v>0</v>
      </c>
      <c r="R18" s="22">
        <v>0</v>
      </c>
      <c r="S18" s="20">
        <v>0</v>
      </c>
      <c r="T18" s="17">
        <f t="shared" ref="T18" si="8">SUM(H18:S18)</f>
        <v>0</v>
      </c>
      <c r="U18" s="17">
        <f t="shared" ref="U18" si="9">SUM(G18:S18)</f>
        <v>0</v>
      </c>
      <c r="V18" s="15">
        <f t="shared" ref="V18" si="10">SUM(F18, U18)</f>
        <v>0</v>
      </c>
    </row>
    <row r="19" spans="1:22" x14ac:dyDescent="0.25">
      <c r="A19" s="25"/>
      <c r="B19" s="25"/>
      <c r="C19" s="25"/>
      <c r="D19" s="25"/>
      <c r="E19" s="25"/>
      <c r="F19" s="26">
        <f t="shared" ref="F19:V19" si="11">SUM(F7:F18)</f>
        <v>1998.5</v>
      </c>
      <c r="G19" s="27">
        <f t="shared" si="11"/>
        <v>0</v>
      </c>
      <c r="H19" s="28">
        <f t="shared" si="11"/>
        <v>0</v>
      </c>
      <c r="I19" s="27">
        <f t="shared" si="11"/>
        <v>0</v>
      </c>
      <c r="J19" s="28">
        <f t="shared" si="11"/>
        <v>0</v>
      </c>
      <c r="K19" s="27">
        <f t="shared" si="11"/>
        <v>0</v>
      </c>
      <c r="L19" s="28">
        <f t="shared" si="11"/>
        <v>0</v>
      </c>
      <c r="M19" s="27">
        <f t="shared" si="11"/>
        <v>0</v>
      </c>
      <c r="N19" s="28">
        <f t="shared" si="11"/>
        <v>0</v>
      </c>
      <c r="O19" s="27">
        <f t="shared" si="11"/>
        <v>0</v>
      </c>
      <c r="P19" s="28">
        <f t="shared" si="11"/>
        <v>0</v>
      </c>
      <c r="Q19" s="27">
        <f t="shared" si="11"/>
        <v>0</v>
      </c>
      <c r="R19" s="28">
        <f t="shared" si="11"/>
        <v>0</v>
      </c>
      <c r="S19" s="27">
        <f t="shared" si="11"/>
        <v>0</v>
      </c>
      <c r="T19" s="27">
        <f t="shared" si="11"/>
        <v>0</v>
      </c>
      <c r="U19" s="27">
        <f t="shared" si="11"/>
        <v>0</v>
      </c>
      <c r="V19" s="21">
        <f>SUM(V2:V18)</f>
        <v>12334.89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Buys</vt:lpstr>
      <vt:lpstr>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2018-01-10T01:52:58Z</dcterms:modified>
</cp:coreProperties>
</file>