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xr:revisionPtr revIDLastSave="0" documentId="8_{739840F4-B157-4B0E-B45A-0A79542E3615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80" i="1" l="1"/>
  <c r="E81" i="1"/>
  <c r="E82" i="1"/>
  <c r="E83" i="1"/>
  <c r="E84" i="1"/>
  <c r="E85" i="1"/>
  <c r="E86" i="1"/>
  <c r="E87" i="1"/>
  <c r="E88" i="1"/>
  <c r="E79" i="1"/>
  <c r="E69" i="1"/>
  <c r="E70" i="1"/>
  <c r="E71" i="1"/>
  <c r="E72" i="1"/>
  <c r="E73" i="1"/>
  <c r="E74" i="1"/>
  <c r="E75" i="1"/>
  <c r="E76" i="1"/>
  <c r="E77" i="1"/>
  <c r="E68" i="1"/>
  <c r="E58" i="1"/>
  <c r="E59" i="1"/>
  <c r="E60" i="1"/>
  <c r="E61" i="1"/>
  <c r="E62" i="1"/>
  <c r="E63" i="1"/>
  <c r="E64" i="1"/>
  <c r="E65" i="1"/>
  <c r="E66" i="1"/>
  <c r="E57" i="1"/>
  <c r="E47" i="1"/>
  <c r="E48" i="1"/>
  <c r="E49" i="1"/>
  <c r="E50" i="1"/>
  <c r="E51" i="1"/>
  <c r="E52" i="1"/>
  <c r="E53" i="1"/>
  <c r="E54" i="1"/>
  <c r="E55" i="1"/>
  <c r="E46" i="1"/>
  <c r="D34" i="1"/>
  <c r="E36" i="1"/>
  <c r="E37" i="1"/>
  <c r="E38" i="1"/>
  <c r="E39" i="1"/>
  <c r="E40" i="1"/>
  <c r="E41" i="1"/>
  <c r="E42" i="1"/>
  <c r="E43" i="1"/>
  <c r="E44" i="1"/>
  <c r="E35" i="1"/>
  <c r="E25" i="1"/>
  <c r="E26" i="1"/>
  <c r="E27" i="1"/>
  <c r="E28" i="1"/>
  <c r="E29" i="1"/>
  <c r="E30" i="1"/>
  <c r="E31" i="1"/>
  <c r="E32" i="1"/>
  <c r="E33" i="1"/>
  <c r="E24" i="1"/>
  <c r="E14" i="1"/>
  <c r="E15" i="1"/>
  <c r="E16" i="1"/>
  <c r="E17" i="1"/>
  <c r="E18" i="1"/>
  <c r="E19" i="1"/>
  <c r="E20" i="1"/>
  <c r="E21" i="1"/>
  <c r="E22" i="1"/>
  <c r="E13" i="1"/>
  <c r="D67" i="1"/>
  <c r="D45" i="1"/>
  <c r="D36" i="1"/>
  <c r="D37" i="1"/>
  <c r="D38" i="1"/>
  <c r="D39" i="1"/>
  <c r="D40" i="1"/>
  <c r="D41" i="1"/>
  <c r="D42" i="1"/>
  <c r="D43" i="1"/>
  <c r="D44" i="1"/>
  <c r="D35" i="1"/>
  <c r="D58" i="1"/>
  <c r="D59" i="1"/>
  <c r="D60" i="1"/>
  <c r="D61" i="1"/>
  <c r="D62" i="1"/>
  <c r="D63" i="1"/>
  <c r="D64" i="1"/>
  <c r="D65" i="1"/>
  <c r="D66" i="1"/>
  <c r="D57" i="1"/>
  <c r="D23" i="1"/>
  <c r="D24" i="1"/>
  <c r="D25" i="1"/>
  <c r="D26" i="1"/>
  <c r="D27" i="1"/>
  <c r="D28" i="1"/>
  <c r="D29" i="1"/>
  <c r="D30" i="1"/>
  <c r="D31" i="1"/>
  <c r="D32" i="1"/>
  <c r="D33" i="1"/>
  <c r="D13" i="1"/>
  <c r="D14" i="1"/>
  <c r="D15" i="1"/>
  <c r="D16" i="1"/>
  <c r="D17" i="1"/>
  <c r="D18" i="1"/>
  <c r="D19" i="1"/>
  <c r="D20" i="1"/>
  <c r="D21" i="1"/>
  <c r="D22" i="1"/>
  <c r="D2" i="1"/>
  <c r="D89" i="1"/>
  <c r="D80" i="1"/>
  <c r="D81" i="1"/>
  <c r="D82" i="1"/>
  <c r="D83" i="1"/>
  <c r="D84" i="1"/>
  <c r="D85" i="1"/>
  <c r="D86" i="1"/>
  <c r="D87" i="1"/>
  <c r="D88" i="1"/>
  <c r="D79" i="1"/>
  <c r="D78" i="1"/>
  <c r="D69" i="1"/>
  <c r="D70" i="1"/>
  <c r="D71" i="1"/>
  <c r="D72" i="1"/>
  <c r="D73" i="1"/>
  <c r="D74" i="1"/>
  <c r="D75" i="1"/>
  <c r="D76" i="1"/>
  <c r="D77" i="1"/>
  <c r="D68" i="1"/>
  <c r="D49" i="1"/>
  <c r="D56" i="1"/>
  <c r="D47" i="1"/>
  <c r="D48" i="1"/>
  <c r="D50" i="1"/>
  <c r="D51" i="1"/>
  <c r="D52" i="1"/>
  <c r="D53" i="1"/>
  <c r="D54" i="1"/>
  <c r="D55" i="1"/>
  <c r="D46" i="1"/>
  <c r="D3" i="1"/>
  <c r="D11" i="1"/>
  <c r="D10" i="1"/>
  <c r="D9" i="1"/>
  <c r="D8" i="1"/>
  <c r="D7" i="1"/>
  <c r="D6" i="1"/>
  <c r="D5" i="1"/>
  <c r="D4" i="1"/>
  <c r="D12" i="1"/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<sst xmlns="http://schemas.openxmlformats.org/spreadsheetml/2006/main" count="22" uniqueCount="15">
  <si>
    <t>Tipo de Algoritmo</t>
  </si>
  <si>
    <t>Tamaño del Vector</t>
  </si>
  <si>
    <t>Tiempo de ejecución</t>
  </si>
  <si>
    <t>K</t>
  </si>
  <si>
    <t>Tiempo de ejecución Teorica</t>
  </si>
  <si>
    <t>Burbuja – O(n²)</t>
  </si>
  <si>
    <r>
      <rPr>
        <b/>
        <sz val="10"/>
        <rFont val="Arial"/>
        <family val="2"/>
      </rPr>
      <t xml:space="preserve">K </t>
    </r>
    <r>
      <rPr>
        <sz val="10"/>
        <rFont val="Arial"/>
        <family val="2"/>
      </rPr>
      <t>media =</t>
    </r>
  </si>
  <si>
    <t>Fibonacci - O(2^n)</t>
  </si>
  <si>
    <t>Hanoi - O(2^n)</t>
  </si>
  <si>
    <t>2e-06</t>
  </si>
  <si>
    <t>Heapsort - O(n log n)</t>
  </si>
  <si>
    <t>Inserción - O(n^2)</t>
  </si>
  <si>
    <t>Mergesort  - O(n log n)</t>
  </si>
  <si>
    <t>Quicksort - O(n^2)</t>
  </si>
  <si>
    <t>Selección -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</si>
</sst>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2" borderId="2" xfId="0" applyFill="1" applyBorder="1" applyAlignment="1">
      <alignment horizontal="center"/>
    </xf>
    <xf numFmtId="11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0" fontId="1" fillId="2" borderId="5" xfId="0" applyFont="1" applyFill="1" applyBorder="1" applyAlignment="1">
      <alignment horizontal="right" wrapText="1"/>
    </xf>
    <xf numFmtId="11" fontId="3" fillId="2" borderId="5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T.Burbuja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Hoja1!C1</c:f>
              <c:strCache>
                <c:ptCount val="1"/>
                <c:pt idx="0">
                  <c:v>Tiempo de ejecución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Hoja1!$B$2:$B$11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Hoja1!$C$2:$C$11</c:f>
              <c:numCache>
                <c:formatCode>General</c:formatCode>
                <c:ptCount val="10"/>
                <c:pt idx="0">
                  <c:v>2.0140999999999999E-2</c:v>
                </c:pt>
                <c:pt idx="1">
                  <c:v>7.7950000000000005E-2</c:v>
                </c:pt>
                <c:pt idx="2">
                  <c:v>0.17119500000000001</c:v>
                </c:pt>
                <c:pt idx="3">
                  <c:v>0.31252799999999997</c:v>
                </c:pt>
                <c:pt idx="4">
                  <c:v>0.499832</c:v>
                </c:pt>
                <c:pt idx="5">
                  <c:v>0.72748699999999999</c:v>
                </c:pt>
                <c:pt idx="6">
                  <c:v>1.0392399999999999</c:v>
                </c:pt>
                <c:pt idx="7">
                  <c:v>1.3720600000000001</c:v>
                </c:pt>
                <c:pt idx="8">
                  <c:v>1.8216000000000001</c:v>
                </c:pt>
                <c:pt idx="9">
                  <c:v>2.3563200000000002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4-4B0E-AD37-249D76C52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754312"/>
        <c:axId val="686760456"/>
      </c:lineChart>
      <c:lineChart>
        <c:grouping val="stacked"/>
        <c:varyColors val="0"/>
        <c:ser>
          <c:idx val="2"/>
          <c:order val="1"/>
          <c:tx>
            <c:strRef>
              <c:f>Hoja1!E1</c:f>
              <c:strCache>
                <c:ptCount val="1"/>
                <c:pt idx="0">
                  <c:v>Tiempo de ejecución Teorica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Hoja1!$B$2:$B$11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Hoja1!$E$2:$E$11</c:f>
              <c:numCache>
                <c:formatCode>General</c:formatCode>
                <c:ptCount val="10"/>
                <c:pt idx="0">
                  <c:v>4.1416784973922897E-6</c:v>
                </c:pt>
                <c:pt idx="1">
                  <c:v>8.2833569947845793E-6</c:v>
                </c:pt>
                <c:pt idx="2">
                  <c:v>1.2425035492176871E-5</c:v>
                </c:pt>
                <c:pt idx="3">
                  <c:v>1.6566713989569159E-5</c:v>
                </c:pt>
                <c:pt idx="4">
                  <c:v>2.0708392486961452E-5</c:v>
                </c:pt>
                <c:pt idx="5">
                  <c:v>2.4850070984353741E-5</c:v>
                </c:pt>
                <c:pt idx="6">
                  <c:v>2.8991749481746031E-5</c:v>
                </c:pt>
                <c:pt idx="7">
                  <c:v>3.3133427979138317E-5</c:v>
                </c:pt>
                <c:pt idx="8">
                  <c:v>3.7275106476530607E-5</c:v>
                </c:pt>
                <c:pt idx="9">
                  <c:v>4.1416784973922903E-5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4-4B0E-AD37-249D76C52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78280"/>
        <c:axId val="686796296"/>
      </c:lineChart>
      <c:catAx>
        <c:axId val="68675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60456"/>
        <c:crosses val="autoZero"/>
        <c:auto val="1"/>
        <c:lblAlgn val="ctr"/>
        <c:lblOffset val="100"/>
        <c:noMultiLvlLbl val="0"/>
      </c:catAx>
      <c:valAx>
        <c:axId val="68676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54312"/>
        <c:crosses val="autoZero"/>
        <c:crossBetween val="between"/>
      </c:valAx>
      <c:valAx>
        <c:axId val="686796296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 Teorica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78280"/>
        <c:crosses val="max"/>
        <c:crossBetween val="between"/>
      </c:valAx>
      <c:catAx>
        <c:axId val="1005878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67962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T.Fibonacci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Hoja1!C1</c:f>
              <c:strCache>
                <c:ptCount val="1"/>
                <c:pt idx="0">
                  <c:v>Tiempo de ejecución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Hoja1!$B$13:$B$22</c:f>
              <c:numCache>
                <c:formatCode>General</c:formatCode>
                <c:ptCount val="10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</c:numCache>
            </c:numRef>
          </c:cat>
          <c:val>
            <c:numRef>
              <c:f>Hoja1!$C$13:$C$22</c:f>
              <c:numCache>
                <c:formatCode>0.00E+00</c:formatCode>
                <c:ptCount val="10"/>
                <c:pt idx="0">
                  <c:v>2.1999999999999999E-5</c:v>
                </c:pt>
                <c:pt idx="1">
                  <c:v>5.8E-5</c:v>
                </c:pt>
                <c:pt idx="2" formatCode="General">
                  <c:v>1.5300000000000001E-4</c:v>
                </c:pt>
                <c:pt idx="3" formatCode="General">
                  <c:v>3.88E-4</c:v>
                </c:pt>
                <c:pt idx="4" formatCode="General">
                  <c:v>1.1000000000000001E-3</c:v>
                </c:pt>
                <c:pt idx="5" formatCode="General">
                  <c:v>3.1740000000000002E-3</c:v>
                </c:pt>
                <c:pt idx="6" formatCode="General">
                  <c:v>7.6600000000000001E-3</c:v>
                </c:pt>
                <c:pt idx="7" formatCode="General">
                  <c:v>2.0535999999999999E-2</c:v>
                </c:pt>
                <c:pt idx="8" formatCode="General">
                  <c:v>5.1746E-2</c:v>
                </c:pt>
                <c:pt idx="9" formatCode="General">
                  <c:v>0.13467299999999999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86-42C9-956A-D8007AEFA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754312"/>
        <c:axId val="686760456"/>
      </c:lineChart>
      <c:lineChart>
        <c:grouping val="stacked"/>
        <c:varyColors val="0"/>
        <c:ser>
          <c:idx val="2"/>
          <c:order val="1"/>
          <c:tx>
            <c:strRef>
              <c:f>Hoja1!E1</c:f>
              <c:strCache>
                <c:ptCount val="1"/>
                <c:pt idx="0">
                  <c:v>Tiempo de ejecución Teorica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Hoja1!$B$13:$B$22</c:f>
              <c:numCache>
                <c:formatCode>General</c:formatCode>
                <c:ptCount val="10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</c:numCache>
            </c:numRef>
          </c:cat>
          <c:val>
            <c:numRef>
              <c:f>Hoja1!$E$13:$E$22</c:f>
              <c:numCache>
                <c:formatCode>0.00E+00</c:formatCode>
                <c:ptCount val="10"/>
                <c:pt idx="0">
                  <c:v>1.2197177420603109E-10</c:v>
                </c:pt>
                <c:pt idx="1">
                  <c:v>1.341689516266342E-10</c:v>
                </c:pt>
                <c:pt idx="2">
                  <c:v>1.463661290472373E-10</c:v>
                </c:pt>
                <c:pt idx="3">
                  <c:v>1.5856330646784041E-10</c:v>
                </c:pt>
                <c:pt idx="4">
                  <c:v>1.7076048388844354E-10</c:v>
                </c:pt>
                <c:pt idx="5">
                  <c:v>1.8295766130904664E-10</c:v>
                </c:pt>
                <c:pt idx="6">
                  <c:v>1.9515483872964974E-10</c:v>
                </c:pt>
                <c:pt idx="7">
                  <c:v>2.0735201615025285E-10</c:v>
                </c:pt>
                <c:pt idx="8">
                  <c:v>2.1954919357085595E-10</c:v>
                </c:pt>
                <c:pt idx="9">
                  <c:v>2.3174637099145908E-10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086-42C9-956A-D8007AEFA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52680"/>
        <c:axId val="1005847560"/>
      </c:lineChart>
      <c:catAx>
        <c:axId val="68675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60456"/>
        <c:crosses val="autoZero"/>
        <c:auto val="1"/>
        <c:lblAlgn val="ctr"/>
        <c:lblOffset val="100"/>
        <c:noMultiLvlLbl val="0"/>
      </c:catAx>
      <c:valAx>
        <c:axId val="686760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54312"/>
        <c:crosses val="autoZero"/>
        <c:crossBetween val="between"/>
      </c:valAx>
      <c:valAx>
        <c:axId val="1005847560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 Teórica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52680"/>
        <c:crosses val="max"/>
        <c:crossBetween val="between"/>
      </c:valAx>
      <c:catAx>
        <c:axId val="1005852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58475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T.Headsort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Hoja1!C1</c:f>
              <c:strCache>
                <c:ptCount val="1"/>
                <c:pt idx="0">
                  <c:v>Tiempo de ejecución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Hoja1!B35:B44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Hoja1!$C$35:$C$44</c:f>
              <c:numCache>
                <c:formatCode>General</c:formatCode>
                <c:ptCount val="10"/>
                <c:pt idx="0">
                  <c:v>2.9100000000000003E-4</c:v>
                </c:pt>
                <c:pt idx="1">
                  <c:v>6.5799999999999995E-4</c:v>
                </c:pt>
                <c:pt idx="2">
                  <c:v>1.049E-3</c:v>
                </c:pt>
                <c:pt idx="3">
                  <c:v>1.485E-3</c:v>
                </c:pt>
                <c:pt idx="4">
                  <c:v>1.861E-3</c:v>
                </c:pt>
                <c:pt idx="5">
                  <c:v>2.4290000000000002E-3</c:v>
                </c:pt>
                <c:pt idx="6">
                  <c:v>3.0070000000000001E-3</c:v>
                </c:pt>
                <c:pt idx="7">
                  <c:v>3.2079999999999999E-3</c:v>
                </c:pt>
                <c:pt idx="8">
                  <c:v>3.627E-3</c:v>
                </c:pt>
                <c:pt idx="9">
                  <c:v>4.1370000000000001E-3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5E-4A2B-8530-7BE705731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499975"/>
        <c:axId val="860502535"/>
      </c:lineChart>
      <c:lineChart>
        <c:grouping val="stacked"/>
        <c:varyColors val="0"/>
        <c:ser>
          <c:idx val="1"/>
          <c:order val="1"/>
          <c:tx>
            <c:strRef>
              <c:f>Hoja1!E1</c:f>
              <c:strCache>
                <c:ptCount val="1"/>
                <c:pt idx="0">
                  <c:v>Tiempo de ejecución Teorica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Hoja1!B35:B44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Hoja1!E35:E44</c:f>
              <c:numCache>
                <c:formatCode>0.00E+00</c:formatCode>
                <c:ptCount val="10"/>
                <c:pt idx="0">
                  <c:v>5.4863088029457989E-3</c:v>
                </c:pt>
                <c:pt idx="1">
                  <c:v>1.0972617605891598E-2</c:v>
                </c:pt>
                <c:pt idx="2">
                  <c:v>1.6458926408837397E-2</c:v>
                </c:pt>
                <c:pt idx="3">
                  <c:v>2.1945235211783196E-2</c:v>
                </c:pt>
                <c:pt idx="4">
                  <c:v>2.7431544014728994E-2</c:v>
                </c:pt>
                <c:pt idx="5">
                  <c:v>3.2917852817674793E-2</c:v>
                </c:pt>
                <c:pt idx="6">
                  <c:v>3.8404161620620589E-2</c:v>
                </c:pt>
                <c:pt idx="7">
                  <c:v>4.3890470423566391E-2</c:v>
                </c:pt>
                <c:pt idx="8">
                  <c:v>4.9376779226512187E-2</c:v>
                </c:pt>
                <c:pt idx="9">
                  <c:v>5.4863088029457989E-2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5E-4A2B-8530-7BE705731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8692871"/>
        <c:axId val="1198685703"/>
      </c:lineChart>
      <c:catAx>
        <c:axId val="860499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02535"/>
        <c:crosses val="autoZero"/>
        <c:auto val="1"/>
        <c:lblAlgn val="ctr"/>
        <c:lblOffset val="100"/>
        <c:noMultiLvlLbl val="0"/>
      </c:catAx>
      <c:valAx>
        <c:axId val="86050253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499975"/>
        <c:crosses val="autoZero"/>
        <c:crossBetween val="between"/>
      </c:valAx>
      <c:valAx>
        <c:axId val="1198685703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 Teórica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92871"/>
        <c:crosses val="max"/>
        <c:crossBetween val="between"/>
      </c:valAx>
      <c:catAx>
        <c:axId val="1198692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868570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T.Hanoi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Hoja1!C1</c:f>
              <c:strCache>
                <c:ptCount val="1"/>
                <c:pt idx="0">
                  <c:v>Tiempo de ejecución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Hoja1!B24:B33</c:f>
              <c:numCache>
                <c:formatCode>General</c:formatCode>
                <c:ptCount val="10"/>
                <c:pt idx="0">
                  <c:v>9</c:v>
                </c:pt>
                <c:pt idx="1">
                  <c:v>12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27</c:v>
                </c:pt>
                <c:pt idx="7">
                  <c:v>30</c:v>
                </c:pt>
                <c:pt idx="8">
                  <c:v>33</c:v>
                </c:pt>
                <c:pt idx="9">
                  <c:v>36</c:v>
                </c:pt>
              </c:numCache>
            </c:numRef>
          </c:cat>
          <c:val>
            <c:numRef>
              <c:f>Hoja1!C24:C33</c:f>
              <c:numCache>
                <c:formatCode>0.00E+00</c:formatCode>
                <c:ptCount val="10"/>
                <c:pt idx="0" formatCode="@">
                  <c:v>0</c:v>
                </c:pt>
                <c:pt idx="1">
                  <c:v>1.1E-5</c:v>
                </c:pt>
                <c:pt idx="2">
                  <c:v>8.6000000000000003E-5</c:v>
                </c:pt>
                <c:pt idx="3" formatCode="General">
                  <c:v>7.7899999999999996E-4</c:v>
                </c:pt>
                <c:pt idx="4" formatCode="General">
                  <c:v>6.0860000000000003E-3</c:v>
                </c:pt>
                <c:pt idx="5" formatCode="General">
                  <c:v>4.7786000000000002E-2</c:v>
                </c:pt>
                <c:pt idx="6" formatCode="General">
                  <c:v>0.373645</c:v>
                </c:pt>
                <c:pt idx="7" formatCode="General">
                  <c:v>3.0393400000000002</c:v>
                </c:pt>
                <c:pt idx="8" formatCode="General">
                  <c:v>23.798500000000001</c:v>
                </c:pt>
                <c:pt idx="9" formatCode="General">
                  <c:v>191.82599999999999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3E-450C-A851-8ADA16010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718279"/>
        <c:axId val="1033366023"/>
      </c:lineChart>
      <c:lineChart>
        <c:grouping val="stacked"/>
        <c:varyColors val="0"/>
        <c:ser>
          <c:idx val="1"/>
          <c:order val="1"/>
          <c:tx>
            <c:strRef>
              <c:f>Hoja1!E1</c:f>
              <c:strCache>
                <c:ptCount val="1"/>
                <c:pt idx="0">
                  <c:v>Tiempo de ejecución Teorica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Hoja1!B24:B33</c:f>
              <c:numCache>
                <c:formatCode>General</c:formatCode>
                <c:ptCount val="10"/>
                <c:pt idx="0">
                  <c:v>9</c:v>
                </c:pt>
                <c:pt idx="1">
                  <c:v>12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27</c:v>
                </c:pt>
                <c:pt idx="7">
                  <c:v>30</c:v>
                </c:pt>
                <c:pt idx="8">
                  <c:v>33</c:v>
                </c:pt>
                <c:pt idx="9">
                  <c:v>36</c:v>
                </c:pt>
              </c:numCache>
            </c:numRef>
          </c:cat>
          <c:val>
            <c:numRef>
              <c:f>Hoja1!E24:E33</c:f>
              <c:numCache>
                <c:formatCode>0.00E+00</c:formatCode>
                <c:ptCount val="10"/>
                <c:pt idx="0">
                  <c:v>2.6203212118707599E-8</c:v>
                </c:pt>
                <c:pt idx="1">
                  <c:v>3.4937616158276796E-8</c:v>
                </c:pt>
                <c:pt idx="2">
                  <c:v>4.3672020197845994E-8</c:v>
                </c:pt>
                <c:pt idx="3">
                  <c:v>5.2406424237415198E-8</c:v>
                </c:pt>
                <c:pt idx="4">
                  <c:v>6.1140828276984395E-8</c:v>
                </c:pt>
                <c:pt idx="5">
                  <c:v>6.9875232316553593E-8</c:v>
                </c:pt>
                <c:pt idx="6">
                  <c:v>7.860963635612279E-8</c:v>
                </c:pt>
                <c:pt idx="7">
                  <c:v>8.7344040395691988E-8</c:v>
                </c:pt>
                <c:pt idx="8">
                  <c:v>9.6078444435261185E-8</c:v>
                </c:pt>
                <c:pt idx="9">
                  <c:v>1.048128484748304E-7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3E-450C-A851-8ADA16010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5392391"/>
        <c:axId val="1198708743"/>
      </c:lineChart>
      <c:catAx>
        <c:axId val="977718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366023"/>
        <c:crosses val="autoZero"/>
        <c:auto val="1"/>
        <c:lblAlgn val="ctr"/>
        <c:lblOffset val="100"/>
        <c:noMultiLvlLbl val="0"/>
      </c:catAx>
      <c:valAx>
        <c:axId val="103336602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718279"/>
        <c:crosses val="autoZero"/>
        <c:crossBetween val="between"/>
      </c:valAx>
      <c:valAx>
        <c:axId val="1198708743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 Teórico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392391"/>
        <c:crosses val="max"/>
        <c:crossBetween val="between"/>
      </c:valAx>
      <c:catAx>
        <c:axId val="1205392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870874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T.Insercion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Hoja1!C1</c:f>
              <c:strCache>
                <c:ptCount val="1"/>
                <c:pt idx="0">
                  <c:v>Tiempo de ejecución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Hoja1!B46:B55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Hoja1!$C$46:$C$55</c:f>
              <c:numCache>
                <c:formatCode>General</c:formatCode>
                <c:ptCount val="10"/>
                <c:pt idx="0">
                  <c:v>1.2456E-2</c:v>
                </c:pt>
                <c:pt idx="1">
                  <c:v>5.1763999999999998E-2</c:v>
                </c:pt>
                <c:pt idx="2">
                  <c:v>0.123142</c:v>
                </c:pt>
                <c:pt idx="3">
                  <c:v>0.20061300000000001</c:v>
                </c:pt>
                <c:pt idx="4">
                  <c:v>0.32287199999999999</c:v>
                </c:pt>
                <c:pt idx="5">
                  <c:v>0.46818500000000002</c:v>
                </c:pt>
                <c:pt idx="6">
                  <c:v>0.70551299999999995</c:v>
                </c:pt>
                <c:pt idx="7">
                  <c:v>0.84348199999999995</c:v>
                </c:pt>
                <c:pt idx="8">
                  <c:v>0.99585800000000002</c:v>
                </c:pt>
                <c:pt idx="9">
                  <c:v>1.2543800000000001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44-4D4F-8FC9-748A8DAD1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927496"/>
        <c:axId val="1005904904"/>
      </c:lineChart>
      <c:lineChart>
        <c:grouping val="stacked"/>
        <c:varyColors val="0"/>
        <c:ser>
          <c:idx val="1"/>
          <c:order val="1"/>
          <c:tx>
            <c:strRef>
              <c:f>Hoja1!E1</c:f>
              <c:strCache>
                <c:ptCount val="1"/>
                <c:pt idx="0">
                  <c:v>Tiempo de ejecución Teorica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Hoja1!B46:B55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Hoja1!E46:E55</c:f>
              <c:numCache>
                <c:formatCode>0.00E+00</c:formatCode>
                <c:ptCount val="10"/>
                <c:pt idx="0">
                  <c:v>2.5990749956601163E-6</c:v>
                </c:pt>
                <c:pt idx="1">
                  <c:v>5.1981499913202327E-6</c:v>
                </c:pt>
                <c:pt idx="2">
                  <c:v>7.7972249869803486E-6</c:v>
                </c:pt>
                <c:pt idx="3">
                  <c:v>1.0396299982640465E-5</c:v>
                </c:pt>
                <c:pt idx="4">
                  <c:v>1.2995374978300582E-5</c:v>
                </c:pt>
                <c:pt idx="5">
                  <c:v>1.5594449973960697E-5</c:v>
                </c:pt>
                <c:pt idx="6">
                  <c:v>1.8193524969620814E-5</c:v>
                </c:pt>
                <c:pt idx="7">
                  <c:v>2.0792599965280931E-5</c:v>
                </c:pt>
                <c:pt idx="8">
                  <c:v>2.3391674960941047E-5</c:v>
                </c:pt>
                <c:pt idx="9">
                  <c:v>2.5990749956601164E-5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44-4D4F-8FC9-748A8DAD1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3202183"/>
        <c:axId val="1033189895"/>
      </c:lineChart>
      <c:catAx>
        <c:axId val="56492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904904"/>
        <c:crosses val="autoZero"/>
        <c:auto val="1"/>
        <c:lblAlgn val="ctr"/>
        <c:lblOffset val="100"/>
        <c:noMultiLvlLbl val="0"/>
      </c:catAx>
      <c:valAx>
        <c:axId val="10059049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927496"/>
        <c:crosses val="autoZero"/>
        <c:crossBetween val="between"/>
      </c:valAx>
      <c:valAx>
        <c:axId val="1033189895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 Teórico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202183"/>
        <c:crosses val="max"/>
        <c:crossBetween val="between"/>
      </c:valAx>
      <c:catAx>
        <c:axId val="1033202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318989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998250218722652E-2"/>
          <c:y val="0.90185403907844852"/>
          <c:w val="0.88268808680794086"/>
          <c:h val="7.3840405365995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T.Mergesort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Hoja1!C1</c:f>
              <c:strCache>
                <c:ptCount val="1"/>
                <c:pt idx="0">
                  <c:v>Tiempo de ejecución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Hoja1!B57:B66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Hoja1!$C$57:$C$66</c:f>
              <c:numCache>
                <c:formatCode>General</c:formatCode>
                <c:ptCount val="10"/>
                <c:pt idx="0">
                  <c:v>3.77E-4</c:v>
                </c:pt>
                <c:pt idx="1">
                  <c:v>1.039E-3</c:v>
                </c:pt>
                <c:pt idx="2">
                  <c:v>1.1720000000000001E-3</c:v>
                </c:pt>
                <c:pt idx="3">
                  <c:v>1.8109999999999999E-3</c:v>
                </c:pt>
                <c:pt idx="4">
                  <c:v>2.434E-3</c:v>
                </c:pt>
                <c:pt idx="5">
                  <c:v>2.4559999999999998E-3</c:v>
                </c:pt>
                <c:pt idx="6">
                  <c:v>3.1280000000000001E-3</c:v>
                </c:pt>
                <c:pt idx="7">
                  <c:v>3.7260000000000001E-3</c:v>
                </c:pt>
                <c:pt idx="8">
                  <c:v>5.6020000000000002E-3</c:v>
                </c:pt>
                <c:pt idx="9">
                  <c:v>5.4469999999999996E-3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7B-47A2-BCB2-72E473118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793224"/>
        <c:axId val="1005877256"/>
      </c:lineChart>
      <c:lineChart>
        <c:grouping val="stacked"/>
        <c:varyColors val="0"/>
        <c:ser>
          <c:idx val="1"/>
          <c:order val="1"/>
          <c:tx>
            <c:strRef>
              <c:f>Hoja1!E1</c:f>
              <c:strCache>
                <c:ptCount val="1"/>
                <c:pt idx="0">
                  <c:v>Tiempo de ejecución Teorica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Hoja1!B57:B66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Hoja1!E57:E66</c:f>
              <c:numCache>
                <c:formatCode>0.00E+00</c:formatCode>
                <c:ptCount val="10"/>
                <c:pt idx="0">
                  <c:v>6.8613324513481138E-3</c:v>
                </c:pt>
                <c:pt idx="1">
                  <c:v>1.3722664902696228E-2</c:v>
                </c:pt>
                <c:pt idx="2">
                  <c:v>2.0583997354044342E-2</c:v>
                </c:pt>
                <c:pt idx="3">
                  <c:v>2.7445329805392455E-2</c:v>
                </c:pt>
                <c:pt idx="4">
                  <c:v>3.4306662256740568E-2</c:v>
                </c:pt>
                <c:pt idx="5">
                  <c:v>4.1167994708088684E-2</c:v>
                </c:pt>
                <c:pt idx="6">
                  <c:v>4.8029327159436801E-2</c:v>
                </c:pt>
                <c:pt idx="7">
                  <c:v>5.489065961078491E-2</c:v>
                </c:pt>
                <c:pt idx="8">
                  <c:v>6.1751992062133026E-2</c:v>
                </c:pt>
                <c:pt idx="9">
                  <c:v>6.8613324513481136E-2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7B-47A2-BCB2-72E473118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135111"/>
        <c:axId val="564936712"/>
      </c:lineChart>
      <c:catAx>
        <c:axId val="68679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77256"/>
        <c:crosses val="autoZero"/>
        <c:auto val="1"/>
        <c:lblAlgn val="ctr"/>
        <c:lblOffset val="100"/>
        <c:noMultiLvlLbl val="0"/>
      </c:catAx>
      <c:valAx>
        <c:axId val="10058772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93224"/>
        <c:crosses val="autoZero"/>
        <c:crossBetween val="between"/>
      </c:valAx>
      <c:valAx>
        <c:axId val="564936712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 Teórico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135111"/>
        <c:crosses val="max"/>
        <c:crossBetween val="between"/>
      </c:valAx>
      <c:catAx>
        <c:axId val="13371351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49367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Hoja1!C1</c:f>
              <c:strCache>
                <c:ptCount val="1"/>
                <c:pt idx="0">
                  <c:v>Tiempo de ejecución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Hoja1!B68:B77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Hoja1!$C$68:$C$77</c:f>
              <c:numCache>
                <c:formatCode>General</c:formatCode>
                <c:ptCount val="10"/>
                <c:pt idx="0">
                  <c:v>2.1100000000000001E-4</c:v>
                </c:pt>
                <c:pt idx="1">
                  <c:v>4.9399999999999997E-4</c:v>
                </c:pt>
                <c:pt idx="2">
                  <c:v>7.0600000000000003E-4</c:v>
                </c:pt>
                <c:pt idx="3">
                  <c:v>1.031E-3</c:v>
                </c:pt>
                <c:pt idx="4">
                  <c:v>1.2520000000000001E-3</c:v>
                </c:pt>
                <c:pt idx="5">
                  <c:v>1.547E-3</c:v>
                </c:pt>
                <c:pt idx="6">
                  <c:v>2.0730000000000002E-3</c:v>
                </c:pt>
                <c:pt idx="7">
                  <c:v>2.1220000000000002E-3</c:v>
                </c:pt>
                <c:pt idx="8">
                  <c:v>2.7079999999999999E-3</c:v>
                </c:pt>
                <c:pt idx="9">
                  <c:v>2.9150000000000001E-3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64-480D-B5E1-8CA8ECB50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031815"/>
        <c:axId val="860584455"/>
      </c:lineChart>
      <c:lineChart>
        <c:grouping val="stacked"/>
        <c:varyColors val="0"/>
        <c:ser>
          <c:idx val="1"/>
          <c:order val="1"/>
          <c:tx>
            <c:strRef>
              <c:f>Hoja1!E1</c:f>
              <c:strCache>
                <c:ptCount val="1"/>
                <c:pt idx="0">
                  <c:v>Tiempo de ejecución Teorica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Hoja1!B68:B77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Hoja1!E68:E77</c:f>
              <c:numCache>
                <c:formatCode>0.00E+00</c:formatCode>
                <c:ptCount val="10"/>
                <c:pt idx="0">
                  <c:v>1.4169572757621565E-8</c:v>
                </c:pt>
                <c:pt idx="1">
                  <c:v>2.833914551524313E-8</c:v>
                </c:pt>
                <c:pt idx="2">
                  <c:v>4.2508718272864699E-8</c:v>
                </c:pt>
                <c:pt idx="3">
                  <c:v>5.6678291030486261E-8</c:v>
                </c:pt>
                <c:pt idx="4">
                  <c:v>7.0847863788107823E-8</c:v>
                </c:pt>
                <c:pt idx="5">
                  <c:v>8.5017436545729398E-8</c:v>
                </c:pt>
                <c:pt idx="6">
                  <c:v>9.918700930335096E-8</c:v>
                </c:pt>
                <c:pt idx="7">
                  <c:v>1.1335658206097252E-7</c:v>
                </c:pt>
                <c:pt idx="8">
                  <c:v>1.2752615481859408E-7</c:v>
                </c:pt>
                <c:pt idx="9">
                  <c:v>1.4169572757621565E-7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64-480D-B5E1-8CA8ECB50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8760"/>
        <c:axId val="1005894152"/>
      </c:lineChart>
      <c:catAx>
        <c:axId val="855031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84455"/>
        <c:crosses val="autoZero"/>
        <c:auto val="1"/>
        <c:lblAlgn val="ctr"/>
        <c:lblOffset val="100"/>
        <c:noMultiLvlLbl val="0"/>
      </c:catAx>
      <c:valAx>
        <c:axId val="8605844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31815"/>
        <c:crosses val="autoZero"/>
        <c:crossBetween val="between"/>
      </c:valAx>
      <c:valAx>
        <c:axId val="1005894152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 Teórico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98760"/>
        <c:crosses val="max"/>
        <c:crossBetween val="between"/>
      </c:valAx>
      <c:catAx>
        <c:axId val="1005898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58941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T.Selección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Hoja1!C1</c:f>
              <c:strCache>
                <c:ptCount val="1"/>
                <c:pt idx="0">
                  <c:v>Tiempo de ejecución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Hoja1!B79:B88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Hoja1!$C$79:$C$88</c:f>
              <c:numCache>
                <c:formatCode>General</c:formatCode>
                <c:ptCount val="10"/>
                <c:pt idx="0">
                  <c:v>9.7059999999999994E-3</c:v>
                </c:pt>
                <c:pt idx="1">
                  <c:v>3.7628000000000002E-2</c:v>
                </c:pt>
                <c:pt idx="2">
                  <c:v>8.5975999999999997E-2</c:v>
                </c:pt>
                <c:pt idx="3">
                  <c:v>0.14928900000000001</c:v>
                </c:pt>
                <c:pt idx="4">
                  <c:v>0.22896900000000001</c:v>
                </c:pt>
                <c:pt idx="5">
                  <c:v>0.329623</c:v>
                </c:pt>
                <c:pt idx="6">
                  <c:v>0.46083099999999999</c:v>
                </c:pt>
                <c:pt idx="7">
                  <c:v>0.59474700000000003</c:v>
                </c:pt>
                <c:pt idx="8">
                  <c:v>0.73420200000000002</c:v>
                </c:pt>
                <c:pt idx="9">
                  <c:v>0.90662900000000002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11-4BDB-820E-6F7D34ADC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5969031"/>
        <c:axId val="1315971079"/>
      </c:lineChart>
      <c:lineChart>
        <c:grouping val="stacked"/>
        <c:varyColors val="0"/>
        <c:ser>
          <c:idx val="1"/>
          <c:order val="1"/>
          <c:tx>
            <c:strRef>
              <c:f>Hoja1!E1</c:f>
              <c:strCache>
                <c:ptCount val="1"/>
                <c:pt idx="0">
                  <c:v>Tiempo de ejecución Teorica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Hoja1!B79:B88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Hoja1!E79:E88</c:f>
              <c:numCache>
                <c:formatCode>0.00E+00</c:formatCode>
                <c:ptCount val="10"/>
                <c:pt idx="0">
                  <c:v>1.8627910843253966E-6</c:v>
                </c:pt>
                <c:pt idx="1">
                  <c:v>3.7255821686507933E-6</c:v>
                </c:pt>
                <c:pt idx="2">
                  <c:v>5.5883732529761899E-6</c:v>
                </c:pt>
                <c:pt idx="3">
                  <c:v>7.4511643373015865E-6</c:v>
                </c:pt>
                <c:pt idx="4">
                  <c:v>9.3139554216269832E-6</c:v>
                </c:pt>
                <c:pt idx="5">
                  <c:v>1.117674650595238E-5</c:v>
                </c:pt>
                <c:pt idx="6">
                  <c:v>1.3039537590277776E-5</c:v>
                </c:pt>
                <c:pt idx="7">
                  <c:v>1.4902328674603173E-5</c:v>
                </c:pt>
                <c:pt idx="8">
                  <c:v>1.676511975892857E-5</c:v>
                </c:pt>
                <c:pt idx="9">
                  <c:v>1.8627910843253966E-5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11-4BDB-820E-6F7D34ADC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253960"/>
        <c:axId val="1008224776"/>
      </c:lineChart>
      <c:catAx>
        <c:axId val="1315969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71079"/>
        <c:crosses val="autoZero"/>
        <c:auto val="1"/>
        <c:lblAlgn val="ctr"/>
        <c:lblOffset val="100"/>
        <c:noMultiLvlLbl val="0"/>
      </c:catAx>
      <c:valAx>
        <c:axId val="13159710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69031"/>
        <c:crosses val="autoZero"/>
        <c:crossBetween val="between"/>
      </c:valAx>
      <c:valAx>
        <c:axId val="1008224776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T.Ejecución Teórico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253960"/>
        <c:crosses val="max"/>
        <c:crossBetween val="between"/>
      </c:valAx>
      <c:catAx>
        <c:axId val="1008253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82247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91</xdr:row>
      <xdr:rowOff>0</xdr:rowOff>
    </xdr:from>
    <xdr:to>
      <xdr:col>3</xdr:col>
      <xdr:colOff>1304925</xdr:colOff>
      <xdr:row>108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6293876-6A3E-4BD5-8318-27935B8025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108</xdr:row>
      <xdr:rowOff>133350</xdr:rowOff>
    </xdr:from>
    <xdr:to>
      <xdr:col>3</xdr:col>
      <xdr:colOff>1304925</xdr:colOff>
      <xdr:row>123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A4C95A0-4CCB-4E09-826D-B1EA7E0B49AC}"/>
            </a:ext>
            <a:ext uri="{147F2762-F138-4A5C-976F-8EAC2B608ADB}">
              <a16:predDERef xmlns:a16="http://schemas.microsoft.com/office/drawing/2014/main" pred="{76293876-6A3E-4BD5-8318-27935B8025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139</xdr:row>
      <xdr:rowOff>0</xdr:rowOff>
    </xdr:from>
    <xdr:to>
      <xdr:col>3</xdr:col>
      <xdr:colOff>1314450</xdr:colOff>
      <xdr:row>155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98F17CB-BAA2-2DF0-7165-8030128439B9}"/>
            </a:ext>
            <a:ext uri="{147F2762-F138-4A5C-976F-8EAC2B608ADB}">
              <a16:predDERef xmlns:a16="http://schemas.microsoft.com/office/drawing/2014/main" pred="{4A4C95A0-4CCB-4E09-826D-B1EA7E0B4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123</xdr:row>
      <xdr:rowOff>123825</xdr:rowOff>
    </xdr:from>
    <xdr:to>
      <xdr:col>3</xdr:col>
      <xdr:colOff>1314450</xdr:colOff>
      <xdr:row>139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F6AA2E4-AC1E-0675-E919-73EB1C959023}"/>
            </a:ext>
            <a:ext uri="{147F2762-F138-4A5C-976F-8EAC2B608ADB}">
              <a16:predDERef xmlns:a16="http://schemas.microsoft.com/office/drawing/2014/main" pred="{398F17CB-BAA2-2DF0-7165-803012843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155</xdr:row>
      <xdr:rowOff>152400</xdr:rowOff>
    </xdr:from>
    <xdr:to>
      <xdr:col>3</xdr:col>
      <xdr:colOff>1304925</xdr:colOff>
      <xdr:row>172</xdr:row>
      <xdr:rowOff>142875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E644FCB-E5CC-2ACD-9B73-87A34F097B90}"/>
            </a:ext>
            <a:ext uri="{147F2762-F138-4A5C-976F-8EAC2B608ADB}">
              <a16:predDERef xmlns:a16="http://schemas.microsoft.com/office/drawing/2014/main" pred="{4F6AA2E4-AC1E-0675-E919-73EB1C959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172</xdr:row>
      <xdr:rowOff>152400</xdr:rowOff>
    </xdr:from>
    <xdr:to>
      <xdr:col>3</xdr:col>
      <xdr:colOff>1285875</xdr:colOff>
      <xdr:row>187</xdr:row>
      <xdr:rowOff>123825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D24F16C-485D-B82A-5910-C89C2350F3AF}"/>
            </a:ext>
            <a:ext uri="{147F2762-F138-4A5C-976F-8EAC2B608ADB}">
              <a16:predDERef xmlns:a16="http://schemas.microsoft.com/office/drawing/2014/main" pred="{9E644FCB-E5CC-2ACD-9B73-87A34F097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187</xdr:row>
      <xdr:rowOff>123825</xdr:rowOff>
    </xdr:from>
    <xdr:to>
      <xdr:col>3</xdr:col>
      <xdr:colOff>1285875</xdr:colOff>
      <xdr:row>203</xdr:row>
      <xdr:rowOff>152400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97CE494-0264-2903-7007-105747511A80}"/>
            </a:ext>
            <a:ext uri="{147F2762-F138-4A5C-976F-8EAC2B608ADB}">
              <a16:predDERef xmlns:a16="http://schemas.microsoft.com/office/drawing/2014/main" pred="{CD24F16C-485D-B82A-5910-C89C2350F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204</xdr:row>
      <xdr:rowOff>0</xdr:rowOff>
    </xdr:from>
    <xdr:to>
      <xdr:col>3</xdr:col>
      <xdr:colOff>1295400</xdr:colOff>
      <xdr:row>220</xdr:row>
      <xdr:rowOff>152400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4DDBBDC-F39F-6642-6681-342701B157C3}"/>
            </a:ext>
            <a:ext uri="{147F2762-F138-4A5C-976F-8EAC2B608ADB}">
              <a16:predDERef xmlns:a16="http://schemas.microsoft.com/office/drawing/2014/main" pred="{897CE494-0264-2903-7007-105747511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9"/>
  <sheetViews>
    <sheetView tabSelected="1" zoomScale="120" zoomScaleNormal="120" workbookViewId="0">
      <selection activeCell="A2" sqref="A2:A12"/>
    </sheetView>
  </sheetViews>
  <sheetFormatPr defaultColWidth="11.5703125" defaultRowHeight="12.75"/>
  <cols>
    <col min="1" max="1" width="21.85546875" customWidth="1"/>
    <col min="2" max="2" width="12.7109375" customWidth="1"/>
    <col min="3" max="3" width="14.28515625" customWidth="1"/>
    <col min="4" max="4" width="15" customWidth="1"/>
    <col min="5" max="5" width="17.5703125" customWidth="1"/>
  </cols>
  <sheetData>
    <row r="1" spans="1:5" ht="27" customHeight="1">
      <c r="A1" s="17" t="s">
        <v>0</v>
      </c>
      <c r="B1" s="23" t="s">
        <v>1</v>
      </c>
      <c r="C1" s="22" t="s">
        <v>2</v>
      </c>
      <c r="D1" s="21" t="s">
        <v>3</v>
      </c>
      <c r="E1" s="20" t="s">
        <v>4</v>
      </c>
    </row>
    <row r="2" spans="1:5">
      <c r="A2" s="9" t="s">
        <v>5</v>
      </c>
      <c r="B2" s="1">
        <v>5000</v>
      </c>
      <c r="C2" s="2">
        <v>2.0140999999999999E-2</v>
      </c>
      <c r="D2" s="1">
        <f>C2/B2^2</f>
        <v>8.0563999999999992E-10</v>
      </c>
      <c r="E2" s="18">
        <f xml:space="preserve"> D$12*B2</f>
        <v>4.1416784973922897E-6</v>
      </c>
    </row>
    <row r="3" spans="1:5">
      <c r="A3" s="9"/>
      <c r="B3" s="1">
        <v>10000</v>
      </c>
      <c r="C3" s="2">
        <v>7.7950000000000005E-2</v>
      </c>
      <c r="D3" s="1">
        <f>C3/B3^2</f>
        <v>7.7950000000000005E-10</v>
      </c>
      <c r="E3" s="18">
        <f t="shared" ref="E3:E13" si="0" xml:space="preserve"> D$12*B3</f>
        <v>8.2833569947845793E-6</v>
      </c>
    </row>
    <row r="4" spans="1:5">
      <c r="A4" s="9"/>
      <c r="B4" s="1">
        <v>15000</v>
      </c>
      <c r="C4" s="3">
        <v>0.17119500000000001</v>
      </c>
      <c r="D4" s="1">
        <f>C4/B4^2</f>
        <v>7.6086666666666669E-10</v>
      </c>
      <c r="E4" s="18">
        <f t="shared" si="0"/>
        <v>1.2425035492176871E-5</v>
      </c>
    </row>
    <row r="5" spans="1:5">
      <c r="A5" s="9"/>
      <c r="B5" s="1">
        <v>20000</v>
      </c>
      <c r="C5" s="3">
        <v>0.31252799999999997</v>
      </c>
      <c r="D5" s="1">
        <f>C5/B5^2</f>
        <v>7.8131999999999994E-10</v>
      </c>
      <c r="E5" s="18">
        <f t="shared" si="0"/>
        <v>1.6566713989569159E-5</v>
      </c>
    </row>
    <row r="6" spans="1:5">
      <c r="A6" s="9"/>
      <c r="B6" s="1">
        <v>25000</v>
      </c>
      <c r="C6" s="3">
        <v>0.499832</v>
      </c>
      <c r="D6" s="1">
        <f>C6/B6^2</f>
        <v>7.9973119999999996E-10</v>
      </c>
      <c r="E6" s="18">
        <f t="shared" si="0"/>
        <v>2.0708392486961452E-5</v>
      </c>
    </row>
    <row r="7" spans="1:5">
      <c r="A7" s="9"/>
      <c r="B7" s="1">
        <v>30000</v>
      </c>
      <c r="C7" s="3">
        <v>0.72748699999999999</v>
      </c>
      <c r="D7" s="1">
        <f>C7/B7^2</f>
        <v>8.0831888888888889E-10</v>
      </c>
      <c r="E7" s="18">
        <f t="shared" si="0"/>
        <v>2.4850070984353741E-5</v>
      </c>
    </row>
    <row r="8" spans="1:5">
      <c r="A8" s="9"/>
      <c r="B8" s="1">
        <v>35000</v>
      </c>
      <c r="C8" s="3">
        <v>1.0392399999999999</v>
      </c>
      <c r="D8" s="1">
        <f>C8/B8^2</f>
        <v>8.4835918367346931E-10</v>
      </c>
      <c r="E8" s="18">
        <f t="shared" si="0"/>
        <v>2.8991749481746031E-5</v>
      </c>
    </row>
    <row r="9" spans="1:5">
      <c r="A9" s="9"/>
      <c r="B9" s="1">
        <v>40000</v>
      </c>
      <c r="C9" s="3">
        <v>1.3720600000000001</v>
      </c>
      <c r="D9" s="1">
        <f>C9/B9^2</f>
        <v>8.5753750000000005E-10</v>
      </c>
      <c r="E9" s="18">
        <f t="shared" si="0"/>
        <v>3.3133427979138317E-5</v>
      </c>
    </row>
    <row r="10" spans="1:5">
      <c r="A10" s="9"/>
      <c r="B10" s="1">
        <v>45000</v>
      </c>
      <c r="C10" s="3">
        <v>1.8216000000000001</v>
      </c>
      <c r="D10" s="1">
        <f>C10/B10^2</f>
        <v>8.9955555555555559E-10</v>
      </c>
      <c r="E10" s="18">
        <f t="shared" si="0"/>
        <v>3.7275106476530607E-5</v>
      </c>
    </row>
    <row r="11" spans="1:5">
      <c r="A11" s="9"/>
      <c r="B11" s="1">
        <v>50000</v>
      </c>
      <c r="C11" s="3">
        <v>2.3563200000000002</v>
      </c>
      <c r="D11" s="1">
        <f>C11/B11^2</f>
        <v>9.4252800000000004E-10</v>
      </c>
      <c r="E11" s="18">
        <f t="shared" si="0"/>
        <v>4.1416784973922903E-5</v>
      </c>
    </row>
    <row r="12" spans="1:5">
      <c r="A12" s="9"/>
      <c r="B12" s="4"/>
      <c r="C12" s="14" t="s">
        <v>6</v>
      </c>
      <c r="D12" s="15">
        <f>AVERAGE(D2:D11)</f>
        <v>8.28335699478458E-10</v>
      </c>
      <c r="E12" s="16"/>
    </row>
    <row r="13" spans="1:5">
      <c r="A13" s="8" t="s">
        <v>7</v>
      </c>
      <c r="B13" s="1">
        <v>20</v>
      </c>
      <c r="C13" s="5">
        <v>2.1999999999999999E-5</v>
      </c>
      <c r="D13" s="11">
        <f>C13/2^B13</f>
        <v>2.0980834960937499E-11</v>
      </c>
      <c r="E13" s="19">
        <f xml:space="preserve"> D$23*B13</f>
        <v>1.2197177420603109E-10</v>
      </c>
    </row>
    <row r="14" spans="1:5">
      <c r="A14" s="8"/>
      <c r="B14" s="1">
        <v>22</v>
      </c>
      <c r="C14" s="5">
        <v>5.8E-5</v>
      </c>
      <c r="D14" s="11">
        <f t="shared" ref="D14:E29" si="1">C14/2^B14</f>
        <v>1.3828277587890625E-11</v>
      </c>
      <c r="E14" s="19">
        <f t="shared" ref="E14:E24" si="2" xml:space="preserve"> D$23*B14</f>
        <v>1.341689516266342E-10</v>
      </c>
    </row>
    <row r="15" spans="1:5">
      <c r="A15" s="8"/>
      <c r="B15" s="1">
        <v>24</v>
      </c>
      <c r="C15" s="3">
        <v>1.5300000000000001E-4</v>
      </c>
      <c r="D15" s="11">
        <f t="shared" si="1"/>
        <v>9.119510650634766E-12</v>
      </c>
      <c r="E15" s="19">
        <f t="shared" si="2"/>
        <v>1.463661290472373E-10</v>
      </c>
    </row>
    <row r="16" spans="1:5">
      <c r="A16" s="8"/>
      <c r="B16" s="1">
        <v>26</v>
      </c>
      <c r="C16" s="3">
        <v>3.88E-4</v>
      </c>
      <c r="D16" s="11">
        <f t="shared" si="1"/>
        <v>5.7816505432128906E-12</v>
      </c>
      <c r="E16" s="19">
        <f t="shared" si="2"/>
        <v>1.5856330646784041E-10</v>
      </c>
    </row>
    <row r="17" spans="1:5">
      <c r="A17" s="8"/>
      <c r="B17" s="1">
        <v>28</v>
      </c>
      <c r="C17" s="3">
        <v>1.1000000000000001E-3</v>
      </c>
      <c r="D17" s="11">
        <f t="shared" si="1"/>
        <v>4.0978193283081057E-12</v>
      </c>
      <c r="E17" s="19">
        <f t="shared" si="2"/>
        <v>1.7076048388844354E-10</v>
      </c>
    </row>
    <row r="18" spans="1:5">
      <c r="A18" s="8"/>
      <c r="B18" s="1">
        <v>30</v>
      </c>
      <c r="C18" s="3">
        <v>3.1740000000000002E-3</v>
      </c>
      <c r="D18" s="11">
        <f t="shared" si="1"/>
        <v>2.956017851829529E-12</v>
      </c>
      <c r="E18" s="19">
        <f t="shared" si="2"/>
        <v>1.8295766130904664E-10</v>
      </c>
    </row>
    <row r="19" spans="1:5">
      <c r="A19" s="8"/>
      <c r="B19" s="1">
        <v>32</v>
      </c>
      <c r="C19" s="3">
        <v>7.6600000000000001E-3</v>
      </c>
      <c r="D19" s="11">
        <f t="shared" si="1"/>
        <v>1.7834827303886414E-12</v>
      </c>
      <c r="E19" s="19">
        <f t="shared" si="2"/>
        <v>1.9515483872964974E-10</v>
      </c>
    </row>
    <row r="20" spans="1:5">
      <c r="A20" s="8"/>
      <c r="B20" s="1">
        <v>34</v>
      </c>
      <c r="C20" s="3">
        <v>2.0535999999999999E-2</v>
      </c>
      <c r="D20" s="11">
        <f t="shared" si="1"/>
        <v>1.1953525245189666E-12</v>
      </c>
      <c r="E20" s="19">
        <f t="shared" si="2"/>
        <v>2.0735201615025285E-10</v>
      </c>
    </row>
    <row r="21" spans="1:5">
      <c r="A21" s="8"/>
      <c r="B21" s="1">
        <v>36</v>
      </c>
      <c r="C21" s="3">
        <v>5.1746E-2</v>
      </c>
      <c r="D21" s="11">
        <f t="shared" si="1"/>
        <v>7.5300340540707112E-13</v>
      </c>
      <c r="E21" s="19">
        <f t="shared" si="2"/>
        <v>2.1954919357085595E-10</v>
      </c>
    </row>
    <row r="22" spans="1:5">
      <c r="A22" s="8"/>
      <c r="B22" s="1">
        <v>38</v>
      </c>
      <c r="C22" s="3">
        <v>0.13467299999999999</v>
      </c>
      <c r="D22" s="11">
        <f t="shared" si="1"/>
        <v>4.8993751988746221E-13</v>
      </c>
      <c r="E22" s="19">
        <f t="shared" si="2"/>
        <v>2.3174637099145908E-10</v>
      </c>
    </row>
    <row r="23" spans="1:5">
      <c r="A23" s="8"/>
      <c r="B23" s="4"/>
      <c r="C23" s="14" t="s">
        <v>6</v>
      </c>
      <c r="D23" s="13">
        <f>AVERAGE(D13:D22)</f>
        <v>6.0985887103015545E-12</v>
      </c>
      <c r="E23" s="16"/>
    </row>
    <row r="24" spans="1:5">
      <c r="A24" s="8" t="s">
        <v>8</v>
      </c>
      <c r="B24" s="1">
        <v>9</v>
      </c>
      <c r="C24" s="6" t="s">
        <v>9</v>
      </c>
      <c r="D24" s="11">
        <f>C24/2^B24</f>
        <v>3.9062499999999998E-9</v>
      </c>
      <c r="E24" s="19">
        <f xml:space="preserve"> D$34*B24</f>
        <v>2.6203212118707599E-8</v>
      </c>
    </row>
    <row r="25" spans="1:5">
      <c r="A25" s="8"/>
      <c r="B25" s="1">
        <v>12</v>
      </c>
      <c r="C25" s="5">
        <v>1.1E-5</v>
      </c>
      <c r="D25" s="11">
        <f t="shared" ref="D25:D33" si="3">C25/2^B25</f>
        <v>2.6855468749999999E-9</v>
      </c>
      <c r="E25" s="19">
        <f t="shared" ref="E25:E35" si="4" xml:space="preserve"> D$34*B25</f>
        <v>3.4937616158276796E-8</v>
      </c>
    </row>
    <row r="26" spans="1:5">
      <c r="A26" s="8"/>
      <c r="B26" s="1">
        <v>15</v>
      </c>
      <c r="C26" s="5">
        <v>8.6000000000000003E-5</v>
      </c>
      <c r="D26" s="11">
        <f t="shared" si="3"/>
        <v>2.6245117187500001E-9</v>
      </c>
      <c r="E26" s="19">
        <f t="shared" si="4"/>
        <v>4.3672020197845994E-8</v>
      </c>
    </row>
    <row r="27" spans="1:5">
      <c r="A27" s="8"/>
      <c r="B27" s="1">
        <v>18</v>
      </c>
      <c r="C27" s="3">
        <v>7.7899999999999996E-4</v>
      </c>
      <c r="D27" s="11">
        <f t="shared" si="3"/>
        <v>2.9716491699218749E-9</v>
      </c>
      <c r="E27" s="19">
        <f t="shared" si="4"/>
        <v>5.2406424237415198E-8</v>
      </c>
    </row>
    <row r="28" spans="1:5">
      <c r="A28" s="8"/>
      <c r="B28" s="1">
        <v>21</v>
      </c>
      <c r="C28" s="3">
        <v>6.0860000000000003E-3</v>
      </c>
      <c r="D28" s="11">
        <f t="shared" si="3"/>
        <v>2.9020309448242189E-9</v>
      </c>
      <c r="E28" s="19">
        <f t="shared" si="4"/>
        <v>6.1140828276984395E-8</v>
      </c>
    </row>
    <row r="29" spans="1:5">
      <c r="A29" s="8"/>
      <c r="B29" s="1">
        <v>24</v>
      </c>
      <c r="C29" s="3">
        <v>4.7786000000000002E-2</v>
      </c>
      <c r="D29" s="11">
        <f t="shared" si="3"/>
        <v>2.8482675552368165E-9</v>
      </c>
      <c r="E29" s="19">
        <f t="shared" si="4"/>
        <v>6.9875232316553593E-8</v>
      </c>
    </row>
    <row r="30" spans="1:5">
      <c r="A30" s="8"/>
      <c r="B30" s="1">
        <v>27</v>
      </c>
      <c r="C30" s="3">
        <v>0.373645</v>
      </c>
      <c r="D30" s="11">
        <f t="shared" si="3"/>
        <v>2.7838721871376038E-9</v>
      </c>
      <c r="E30" s="19">
        <f t="shared" si="4"/>
        <v>7.860963635612279E-8</v>
      </c>
    </row>
    <row r="31" spans="1:5">
      <c r="A31" s="8"/>
      <c r="B31" s="1">
        <v>30</v>
      </c>
      <c r="C31" s="3">
        <v>3.0393400000000002</v>
      </c>
      <c r="D31" s="11">
        <f t="shared" si="3"/>
        <v>2.8306059539318086E-9</v>
      </c>
      <c r="E31" s="19">
        <f t="shared" si="4"/>
        <v>8.7344040395691988E-8</v>
      </c>
    </row>
    <row r="32" spans="1:5">
      <c r="A32" s="8"/>
      <c r="B32" s="1">
        <v>33</v>
      </c>
      <c r="C32" s="3">
        <v>23.798500000000001</v>
      </c>
      <c r="D32" s="11">
        <f t="shared" si="3"/>
        <v>2.7705100364983083E-9</v>
      </c>
      <c r="E32" s="19">
        <f t="shared" si="4"/>
        <v>9.6078444435261185E-8</v>
      </c>
    </row>
    <row r="33" spans="1:5">
      <c r="A33" s="8"/>
      <c r="B33" s="1">
        <v>36</v>
      </c>
      <c r="C33" s="3">
        <v>191.82599999999999</v>
      </c>
      <c r="D33" s="11">
        <f t="shared" si="3"/>
        <v>2.7914356905966996E-9</v>
      </c>
      <c r="E33" s="19">
        <f t="shared" si="4"/>
        <v>1.048128484748304E-7</v>
      </c>
    </row>
    <row r="34" spans="1:5">
      <c r="A34" s="8"/>
      <c r="B34" s="4"/>
      <c r="C34" s="12" t="s">
        <v>6</v>
      </c>
      <c r="D34" s="13">
        <f>AVERAGE(D24:D33)</f>
        <v>2.911468013189733E-9</v>
      </c>
      <c r="E34" s="16"/>
    </row>
    <row r="35" spans="1:5">
      <c r="A35" s="10" t="s">
        <v>10</v>
      </c>
      <c r="B35" s="1">
        <v>5000</v>
      </c>
      <c r="C35" s="2">
        <v>2.9100000000000003E-4</v>
      </c>
      <c r="D35" s="1">
        <f>C35/B35*LOG(B35,2)</f>
        <v>7.151448604897781E-7</v>
      </c>
      <c r="E35" s="19">
        <f xml:space="preserve"> D$45*B35</f>
        <v>5.4863088029457989E-3</v>
      </c>
    </row>
    <row r="36" spans="1:5">
      <c r="A36" s="10"/>
      <c r="B36" s="1">
        <v>10000</v>
      </c>
      <c r="C36" s="3">
        <v>6.5799999999999995E-4</v>
      </c>
      <c r="D36" s="1">
        <f t="shared" ref="D36:D44" si="5">C36/B36*LOG(B36,2)</f>
        <v>8.7433147457435374E-7</v>
      </c>
      <c r="E36" s="19">
        <f t="shared" ref="E36:E46" si="6" xml:space="preserve"> D$45*B36</f>
        <v>1.0972617605891598E-2</v>
      </c>
    </row>
    <row r="37" spans="1:5">
      <c r="A37" s="10"/>
      <c r="B37" s="1">
        <v>15000</v>
      </c>
      <c r="C37" s="3">
        <v>1.049E-3</v>
      </c>
      <c r="D37" s="1">
        <f t="shared" si="5"/>
        <v>9.7016239662692446E-7</v>
      </c>
      <c r="E37" s="19">
        <f t="shared" si="6"/>
        <v>1.6458926408837397E-2</v>
      </c>
    </row>
    <row r="38" spans="1:5">
      <c r="A38" s="10"/>
      <c r="B38" s="1">
        <v>20000</v>
      </c>
      <c r="C38" s="3">
        <v>1.485E-3</v>
      </c>
      <c r="D38" s="1">
        <f t="shared" si="5"/>
        <v>1.0608626441815464E-6</v>
      </c>
      <c r="E38" s="19">
        <f t="shared" si="6"/>
        <v>2.1945235211783196E-2</v>
      </c>
    </row>
    <row r="39" spans="1:5">
      <c r="A39" s="10"/>
      <c r="B39" s="1">
        <v>25000</v>
      </c>
      <c r="C39" s="3">
        <v>1.861E-3</v>
      </c>
      <c r="D39" s="1">
        <f t="shared" si="5"/>
        <v>1.0875416369170762E-6</v>
      </c>
      <c r="E39" s="19">
        <f t="shared" si="6"/>
        <v>2.7431544014728994E-2</v>
      </c>
    </row>
    <row r="40" spans="1:5">
      <c r="A40" s="10"/>
      <c r="B40" s="1">
        <v>30000</v>
      </c>
      <c r="C40" s="3">
        <v>2.4290000000000002E-3</v>
      </c>
      <c r="D40" s="1">
        <f t="shared" si="5"/>
        <v>1.2041909094725768E-6</v>
      </c>
      <c r="E40" s="19">
        <f t="shared" si="6"/>
        <v>3.2917852817674793E-2</v>
      </c>
    </row>
    <row r="41" spans="1:5">
      <c r="A41" s="10"/>
      <c r="B41" s="1">
        <v>35000</v>
      </c>
      <c r="C41" s="3">
        <v>3.0070000000000001E-3</v>
      </c>
      <c r="D41" s="1">
        <f t="shared" si="5"/>
        <v>1.2968819250266402E-6</v>
      </c>
      <c r="E41" s="19">
        <f t="shared" si="6"/>
        <v>3.8404161620620589E-2</v>
      </c>
    </row>
    <row r="42" spans="1:5">
      <c r="A42" s="10"/>
      <c r="B42" s="1">
        <v>40000</v>
      </c>
      <c r="C42" s="3">
        <v>3.2079999999999999E-3</v>
      </c>
      <c r="D42" s="1">
        <f t="shared" si="5"/>
        <v>1.2260745328398659E-6</v>
      </c>
      <c r="E42" s="19">
        <f t="shared" si="6"/>
        <v>4.3890470423566391E-2</v>
      </c>
    </row>
    <row r="43" spans="1:5">
      <c r="A43" s="10"/>
      <c r="B43" s="1">
        <v>45000</v>
      </c>
      <c r="C43" s="3">
        <v>3.627E-3</v>
      </c>
      <c r="D43" s="1">
        <f t="shared" si="5"/>
        <v>1.2458855729079359E-6</v>
      </c>
      <c r="E43" s="19">
        <f t="shared" si="6"/>
        <v>4.9376779226512187E-2</v>
      </c>
    </row>
    <row r="44" spans="1:5">
      <c r="A44" s="10"/>
      <c r="B44" s="1">
        <v>50000</v>
      </c>
      <c r="C44" s="3">
        <v>4.1370000000000001E-3</v>
      </c>
      <c r="D44" s="1">
        <f t="shared" si="5"/>
        <v>1.2915416528549018E-6</v>
      </c>
      <c r="E44" s="19">
        <f t="shared" si="6"/>
        <v>5.4863088029457989E-2</v>
      </c>
    </row>
    <row r="45" spans="1:5">
      <c r="A45" s="10"/>
      <c r="B45" s="4"/>
      <c r="C45" s="14" t="s">
        <v>6</v>
      </c>
      <c r="D45" s="15">
        <f>AVERAGE(D35:D44)</f>
        <v>1.0972617605891597E-6</v>
      </c>
      <c r="E45" s="16"/>
    </row>
    <row r="46" spans="1:5">
      <c r="A46" s="8" t="s">
        <v>11</v>
      </c>
      <c r="B46" s="1">
        <v>5000</v>
      </c>
      <c r="C46" s="3">
        <v>1.2456E-2</v>
      </c>
      <c r="D46" s="1">
        <f>C46/B46^2</f>
        <v>4.9824000000000003E-10</v>
      </c>
      <c r="E46" s="19">
        <f xml:space="preserve"> D$56*B46</f>
        <v>2.5990749956601163E-6</v>
      </c>
    </row>
    <row r="47" spans="1:5">
      <c r="A47" s="8"/>
      <c r="B47" s="1">
        <v>10000</v>
      </c>
      <c r="C47" s="3">
        <v>5.1763999999999998E-2</v>
      </c>
      <c r="D47" s="1">
        <f t="shared" ref="D47:D55" si="7">C47/B47^2</f>
        <v>5.1763999999999998E-10</v>
      </c>
      <c r="E47" s="19">
        <f t="shared" ref="E47:E57" si="8" xml:space="preserve"> D$56*B47</f>
        <v>5.1981499913202327E-6</v>
      </c>
    </row>
    <row r="48" spans="1:5">
      <c r="A48" s="8"/>
      <c r="B48" s="1">
        <v>15000</v>
      </c>
      <c r="C48" s="3">
        <v>0.123142</v>
      </c>
      <c r="D48" s="1">
        <f t="shared" si="7"/>
        <v>5.4729777777777783E-10</v>
      </c>
      <c r="E48" s="19">
        <f t="shared" si="8"/>
        <v>7.7972249869803486E-6</v>
      </c>
    </row>
    <row r="49" spans="1:5">
      <c r="A49" s="8"/>
      <c r="B49" s="1">
        <v>20000</v>
      </c>
      <c r="C49" s="3">
        <v>0.20061300000000001</v>
      </c>
      <c r="D49" s="1">
        <f>C49/B49^2</f>
        <v>5.0153249999999999E-10</v>
      </c>
      <c r="E49" s="19">
        <f t="shared" si="8"/>
        <v>1.0396299982640465E-5</v>
      </c>
    </row>
    <row r="50" spans="1:5">
      <c r="A50" s="8"/>
      <c r="B50" s="1">
        <v>25000</v>
      </c>
      <c r="C50" s="2">
        <v>0.32287199999999999</v>
      </c>
      <c r="D50" s="1">
        <f t="shared" si="7"/>
        <v>5.1659519999999997E-10</v>
      </c>
      <c r="E50" s="19">
        <f t="shared" si="8"/>
        <v>1.2995374978300582E-5</v>
      </c>
    </row>
    <row r="51" spans="1:5">
      <c r="A51" s="8"/>
      <c r="B51" s="1">
        <v>30000</v>
      </c>
      <c r="C51" s="3">
        <v>0.46818500000000002</v>
      </c>
      <c r="D51" s="1">
        <f t="shared" si="7"/>
        <v>5.2020555555555555E-10</v>
      </c>
      <c r="E51" s="19">
        <f t="shared" si="8"/>
        <v>1.5594449973960697E-5</v>
      </c>
    </row>
    <row r="52" spans="1:5">
      <c r="A52" s="8"/>
      <c r="B52" s="1">
        <v>35000</v>
      </c>
      <c r="C52" s="3">
        <v>0.70551299999999995</v>
      </c>
      <c r="D52" s="1">
        <f t="shared" si="7"/>
        <v>5.7592897959183672E-10</v>
      </c>
      <c r="E52" s="19">
        <f t="shared" si="8"/>
        <v>1.8193524969620814E-5</v>
      </c>
    </row>
    <row r="53" spans="1:5">
      <c r="A53" s="8"/>
      <c r="B53" s="1">
        <v>40000</v>
      </c>
      <c r="C53" s="3">
        <v>0.84348199999999995</v>
      </c>
      <c r="D53" s="1">
        <f t="shared" si="7"/>
        <v>5.2717624999999998E-10</v>
      </c>
      <c r="E53" s="19">
        <f t="shared" si="8"/>
        <v>2.0792599965280931E-5</v>
      </c>
    </row>
    <row r="54" spans="1:5">
      <c r="A54" s="8"/>
      <c r="B54" s="1">
        <v>45000</v>
      </c>
      <c r="C54" s="3">
        <v>0.99585800000000002</v>
      </c>
      <c r="D54" s="1">
        <f t="shared" si="7"/>
        <v>4.9178172839506177E-10</v>
      </c>
      <c r="E54" s="19">
        <f t="shared" si="8"/>
        <v>2.3391674960941047E-5</v>
      </c>
    </row>
    <row r="55" spans="1:5">
      <c r="A55" s="8"/>
      <c r="B55" s="1">
        <v>50000</v>
      </c>
      <c r="C55" s="3">
        <v>1.2543800000000001</v>
      </c>
      <c r="D55" s="1">
        <f t="shared" si="7"/>
        <v>5.0175200000000007E-10</v>
      </c>
      <c r="E55" s="19">
        <f t="shared" si="8"/>
        <v>2.5990749956601164E-5</v>
      </c>
    </row>
    <row r="56" spans="1:5">
      <c r="A56" s="8"/>
      <c r="B56" s="4"/>
      <c r="C56" s="14" t="s">
        <v>6</v>
      </c>
      <c r="D56" s="15">
        <f>AVERAGE(D46:D55)</f>
        <v>5.1981499913202328E-10</v>
      </c>
      <c r="E56" s="16"/>
    </row>
    <row r="57" spans="1:5">
      <c r="A57" s="10" t="s">
        <v>12</v>
      </c>
      <c r="B57" s="1">
        <v>5000</v>
      </c>
      <c r="C57" s="3">
        <v>3.77E-4</v>
      </c>
      <c r="D57" s="1">
        <f>C57/B57*LOG(B57,2)</f>
        <v>9.2649351341802857E-7</v>
      </c>
      <c r="E57" s="19">
        <f xml:space="preserve"> D$67*B57</f>
        <v>6.8613324513481138E-3</v>
      </c>
    </row>
    <row r="58" spans="1:5">
      <c r="A58" s="8"/>
      <c r="B58" s="1">
        <v>10000</v>
      </c>
      <c r="C58" s="3">
        <v>1.039E-3</v>
      </c>
      <c r="D58" s="1">
        <f t="shared" ref="D58:D66" si="9">C58/B58*LOG(B58,2)</f>
        <v>1.3805933162351879E-6</v>
      </c>
      <c r="E58" s="19">
        <f t="shared" ref="E58:E68" si="10" xml:space="preserve"> D$67*B58</f>
        <v>1.3722664902696228E-2</v>
      </c>
    </row>
    <row r="59" spans="1:5">
      <c r="A59" s="8"/>
      <c r="B59" s="1">
        <v>15000</v>
      </c>
      <c r="C59" s="3">
        <v>1.1720000000000001E-3</v>
      </c>
      <c r="D59" s="1">
        <f t="shared" si="9"/>
        <v>1.0839183306451436E-6</v>
      </c>
      <c r="E59" s="19">
        <f t="shared" si="10"/>
        <v>2.0583997354044342E-2</v>
      </c>
    </row>
    <row r="60" spans="1:5">
      <c r="A60" s="8"/>
      <c r="B60" s="1">
        <v>20000</v>
      </c>
      <c r="C60" s="3">
        <v>1.8109999999999999E-3</v>
      </c>
      <c r="D60" s="1">
        <f t="shared" si="9"/>
        <v>1.2937523559682026E-6</v>
      </c>
      <c r="E60" s="19">
        <f t="shared" si="10"/>
        <v>2.7445329805392455E-2</v>
      </c>
    </row>
    <row r="61" spans="1:5">
      <c r="A61" s="8"/>
      <c r="B61" s="1">
        <v>25000</v>
      </c>
      <c r="C61" s="3">
        <v>2.434E-3</v>
      </c>
      <c r="D61" s="1">
        <f t="shared" si="9"/>
        <v>1.422394596591168E-6</v>
      </c>
      <c r="E61" s="19">
        <f t="shared" si="10"/>
        <v>3.4306662256740568E-2</v>
      </c>
    </row>
    <row r="62" spans="1:5">
      <c r="A62" s="8"/>
      <c r="B62" s="1">
        <v>30000</v>
      </c>
      <c r="C62" s="3">
        <v>2.4559999999999998E-3</v>
      </c>
      <c r="D62" s="1">
        <f t="shared" si="9"/>
        <v>1.2175763168648203E-6</v>
      </c>
      <c r="E62" s="19">
        <f t="shared" si="10"/>
        <v>4.1167994708088684E-2</v>
      </c>
    </row>
    <row r="63" spans="1:5">
      <c r="A63" s="8"/>
      <c r="B63" s="1">
        <v>35000</v>
      </c>
      <c r="C63" s="3">
        <v>3.1280000000000001E-3</v>
      </c>
      <c r="D63" s="1">
        <f t="shared" si="9"/>
        <v>1.3490677291264818E-6</v>
      </c>
      <c r="E63" s="19">
        <f t="shared" si="10"/>
        <v>4.8029327159436801E-2</v>
      </c>
    </row>
    <row r="64" spans="1:5">
      <c r="A64" s="8"/>
      <c r="B64" s="1">
        <v>40000</v>
      </c>
      <c r="C64" s="3">
        <v>3.7260000000000001E-3</v>
      </c>
      <c r="D64" s="1">
        <f t="shared" si="9"/>
        <v>1.4240504081550313E-6</v>
      </c>
      <c r="E64" s="19">
        <f t="shared" si="10"/>
        <v>5.489065961078491E-2</v>
      </c>
    </row>
    <row r="65" spans="1:5">
      <c r="A65" s="8"/>
      <c r="B65" s="1">
        <v>45000</v>
      </c>
      <c r="C65" s="3">
        <v>5.6020000000000002E-3</v>
      </c>
      <c r="D65" s="1">
        <f t="shared" si="9"/>
        <v>1.9243041024070186E-6</v>
      </c>
      <c r="E65" s="19">
        <f t="shared" si="10"/>
        <v>6.1751992062133026E-2</v>
      </c>
    </row>
    <row r="66" spans="1:5">
      <c r="A66" s="8"/>
      <c r="B66" s="1">
        <v>50000</v>
      </c>
      <c r="C66" s="3">
        <v>5.4469999999999996E-3</v>
      </c>
      <c r="D66" s="1">
        <f t="shared" si="9"/>
        <v>1.7005142332851462E-6</v>
      </c>
      <c r="E66" s="19">
        <f t="shared" si="10"/>
        <v>6.8613324513481136E-2</v>
      </c>
    </row>
    <row r="67" spans="1:5">
      <c r="A67" s="8"/>
      <c r="B67" s="4"/>
      <c r="C67" s="14" t="s">
        <v>6</v>
      </c>
      <c r="D67" s="15">
        <f>AVERAGE(D57:D66)</f>
        <v>1.3722664902696228E-6</v>
      </c>
      <c r="E67" s="16"/>
    </row>
    <row r="68" spans="1:5">
      <c r="A68" s="8" t="s">
        <v>13</v>
      </c>
      <c r="B68" s="1">
        <v>5000</v>
      </c>
      <c r="C68" s="3">
        <v>2.1100000000000001E-4</v>
      </c>
      <c r="D68" s="1">
        <f>C68/B68^2</f>
        <v>8.4400000000000004E-12</v>
      </c>
      <c r="E68" s="19">
        <f xml:space="preserve"> D$78*B68</f>
        <v>1.4169572757621565E-8</v>
      </c>
    </row>
    <row r="69" spans="1:5">
      <c r="A69" s="8"/>
      <c r="B69" s="1">
        <v>10000</v>
      </c>
      <c r="C69" s="3">
        <v>4.9399999999999997E-4</v>
      </c>
      <c r="D69" s="1">
        <f t="shared" ref="D69:D77" si="11">C69/B69^2</f>
        <v>4.9399999999999995E-12</v>
      </c>
      <c r="E69" s="19">
        <f t="shared" ref="E69:E79" si="12" xml:space="preserve"> D$78*B69</f>
        <v>2.833914551524313E-8</v>
      </c>
    </row>
    <row r="70" spans="1:5">
      <c r="A70" s="8"/>
      <c r="B70" s="1">
        <v>15000</v>
      </c>
      <c r="C70" s="3">
        <v>7.0600000000000003E-4</v>
      </c>
      <c r="D70" s="1">
        <f t="shared" si="11"/>
        <v>3.1377777777777778E-12</v>
      </c>
      <c r="E70" s="19">
        <f t="shared" si="12"/>
        <v>4.2508718272864699E-8</v>
      </c>
    </row>
    <row r="71" spans="1:5">
      <c r="A71" s="8"/>
      <c r="B71" s="1">
        <v>20000</v>
      </c>
      <c r="C71" s="3">
        <v>1.031E-3</v>
      </c>
      <c r="D71" s="1">
        <f t="shared" si="11"/>
        <v>2.5774999999999999E-12</v>
      </c>
      <c r="E71" s="19">
        <f t="shared" si="12"/>
        <v>5.6678291030486261E-8</v>
      </c>
    </row>
    <row r="72" spans="1:5">
      <c r="A72" s="8"/>
      <c r="B72" s="1">
        <v>25000</v>
      </c>
      <c r="C72" s="3">
        <v>1.2520000000000001E-3</v>
      </c>
      <c r="D72" s="1">
        <f t="shared" si="11"/>
        <v>2.0032000000000002E-12</v>
      </c>
      <c r="E72" s="19">
        <f t="shared" si="12"/>
        <v>7.0847863788107823E-8</v>
      </c>
    </row>
    <row r="73" spans="1:5">
      <c r="A73" s="8"/>
      <c r="B73" s="1">
        <v>30000</v>
      </c>
      <c r="C73" s="3">
        <v>1.547E-3</v>
      </c>
      <c r="D73" s="1">
        <f t="shared" si="11"/>
        <v>1.7188888888888889E-12</v>
      </c>
      <c r="E73" s="19">
        <f t="shared" si="12"/>
        <v>8.5017436545729398E-8</v>
      </c>
    </row>
    <row r="74" spans="1:5">
      <c r="A74" s="8"/>
      <c r="B74" s="1">
        <v>35000</v>
      </c>
      <c r="C74" s="3">
        <v>2.0730000000000002E-3</v>
      </c>
      <c r="D74" s="1">
        <f t="shared" si="11"/>
        <v>1.6922448979591837E-12</v>
      </c>
      <c r="E74" s="19">
        <f t="shared" si="12"/>
        <v>9.918700930335096E-8</v>
      </c>
    </row>
    <row r="75" spans="1:5">
      <c r="A75" s="8"/>
      <c r="B75" s="1">
        <v>40000</v>
      </c>
      <c r="C75" s="3">
        <v>2.1220000000000002E-3</v>
      </c>
      <c r="D75" s="1">
        <f t="shared" si="11"/>
        <v>1.3262500000000001E-12</v>
      </c>
      <c r="E75" s="19">
        <f t="shared" si="12"/>
        <v>1.1335658206097252E-7</v>
      </c>
    </row>
    <row r="76" spans="1:5">
      <c r="A76" s="8"/>
      <c r="B76" s="1">
        <v>45000</v>
      </c>
      <c r="C76" s="3">
        <v>2.7079999999999999E-3</v>
      </c>
      <c r="D76" s="1">
        <f t="shared" si="11"/>
        <v>1.3372839506172839E-12</v>
      </c>
      <c r="E76" s="19">
        <f t="shared" si="12"/>
        <v>1.2752615481859408E-7</v>
      </c>
    </row>
    <row r="77" spans="1:5">
      <c r="A77" s="8"/>
      <c r="B77" s="1">
        <v>50000</v>
      </c>
      <c r="C77" s="3">
        <v>2.9150000000000001E-3</v>
      </c>
      <c r="D77" s="1">
        <f t="shared" si="11"/>
        <v>1.1660000000000001E-12</v>
      </c>
      <c r="E77" s="19">
        <f t="shared" si="12"/>
        <v>1.4169572757621565E-7</v>
      </c>
    </row>
    <row r="78" spans="1:5">
      <c r="A78" s="8"/>
      <c r="B78" s="4"/>
      <c r="C78" s="14" t="s">
        <v>6</v>
      </c>
      <c r="D78" s="15">
        <f>AVERAGE(D68:D77)</f>
        <v>2.8339145515243131E-12</v>
      </c>
      <c r="E78" s="16"/>
    </row>
    <row r="79" spans="1:5">
      <c r="A79" s="8" t="s">
        <v>14</v>
      </c>
      <c r="B79" s="1">
        <v>5000</v>
      </c>
      <c r="C79" s="3">
        <v>9.7059999999999994E-3</v>
      </c>
      <c r="D79" s="1">
        <f>C79/B79^2</f>
        <v>3.8824E-10</v>
      </c>
      <c r="E79" s="19">
        <f xml:space="preserve"> D$89*B79</f>
        <v>1.8627910843253966E-6</v>
      </c>
    </row>
    <row r="80" spans="1:5">
      <c r="A80" s="8"/>
      <c r="B80" s="1">
        <v>10000</v>
      </c>
      <c r="C80" s="3">
        <v>3.7628000000000002E-2</v>
      </c>
      <c r="D80" s="1">
        <f t="shared" ref="D80:D88" si="13">C80/B80^2</f>
        <v>3.7628000000000002E-10</v>
      </c>
      <c r="E80" s="19">
        <f t="shared" ref="E80:E88" si="14" xml:space="preserve"> D$89*B80</f>
        <v>3.7255821686507933E-6</v>
      </c>
    </row>
    <row r="81" spans="1:5">
      <c r="A81" s="8"/>
      <c r="B81" s="1">
        <v>15000</v>
      </c>
      <c r="C81" s="3">
        <v>8.5975999999999997E-2</v>
      </c>
      <c r="D81" s="1">
        <f t="shared" si="13"/>
        <v>3.8211555555555556E-10</v>
      </c>
      <c r="E81" s="19">
        <f t="shared" si="14"/>
        <v>5.5883732529761899E-6</v>
      </c>
    </row>
    <row r="82" spans="1:5">
      <c r="A82" s="8"/>
      <c r="B82" s="1">
        <v>20000</v>
      </c>
      <c r="C82" s="3">
        <v>0.14928900000000001</v>
      </c>
      <c r="D82" s="1">
        <f t="shared" si="13"/>
        <v>3.732225E-10</v>
      </c>
      <c r="E82" s="19">
        <f t="shared" si="14"/>
        <v>7.4511643373015865E-6</v>
      </c>
    </row>
    <row r="83" spans="1:5">
      <c r="A83" s="8"/>
      <c r="B83" s="1">
        <v>25000</v>
      </c>
      <c r="C83" s="3">
        <v>0.22896900000000001</v>
      </c>
      <c r="D83" s="1">
        <f t="shared" si="13"/>
        <v>3.663504E-10</v>
      </c>
      <c r="E83" s="19">
        <f t="shared" si="14"/>
        <v>9.3139554216269832E-6</v>
      </c>
    </row>
    <row r="84" spans="1:5">
      <c r="A84" s="8"/>
      <c r="B84" s="1">
        <v>30000</v>
      </c>
      <c r="C84" s="3">
        <v>0.329623</v>
      </c>
      <c r="D84" s="1">
        <f t="shared" si="13"/>
        <v>3.6624777777777777E-10</v>
      </c>
      <c r="E84" s="19">
        <f t="shared" si="14"/>
        <v>1.117674650595238E-5</v>
      </c>
    </row>
    <row r="85" spans="1:5">
      <c r="A85" s="8"/>
      <c r="B85" s="1">
        <v>35000</v>
      </c>
      <c r="C85" s="3">
        <v>0.46083099999999999</v>
      </c>
      <c r="D85" s="1">
        <f t="shared" si="13"/>
        <v>3.7618857142857143E-10</v>
      </c>
      <c r="E85" s="19">
        <f t="shared" si="14"/>
        <v>1.3039537590277776E-5</v>
      </c>
    </row>
    <row r="86" spans="1:5">
      <c r="A86" s="8"/>
      <c r="B86" s="1">
        <v>40000</v>
      </c>
      <c r="C86" s="3">
        <v>0.59474700000000003</v>
      </c>
      <c r="D86" s="1">
        <f t="shared" si="13"/>
        <v>3.7171687500000002E-10</v>
      </c>
      <c r="E86" s="19">
        <f t="shared" si="14"/>
        <v>1.4902328674603173E-5</v>
      </c>
    </row>
    <row r="87" spans="1:5">
      <c r="A87" s="8"/>
      <c r="B87" s="1">
        <v>45000</v>
      </c>
      <c r="C87" s="3">
        <v>0.73420200000000002</v>
      </c>
      <c r="D87" s="1">
        <f t="shared" si="13"/>
        <v>3.6256888888888891E-10</v>
      </c>
      <c r="E87" s="19">
        <f t="shared" si="14"/>
        <v>1.676511975892857E-5</v>
      </c>
    </row>
    <row r="88" spans="1:5">
      <c r="A88" s="8"/>
      <c r="B88" s="1">
        <v>50000</v>
      </c>
      <c r="C88" s="3">
        <v>0.90662900000000002</v>
      </c>
      <c r="D88" s="1">
        <f t="shared" si="13"/>
        <v>3.6265160000000003E-10</v>
      </c>
      <c r="E88" s="19">
        <f t="shared" si="14"/>
        <v>1.8627910843253966E-5</v>
      </c>
    </row>
    <row r="89" spans="1:5">
      <c r="A89" s="8"/>
      <c r="B89" s="7"/>
      <c r="C89" s="14" t="s">
        <v>6</v>
      </c>
      <c r="D89" s="15">
        <f>AVERAGE(D79:D88)</f>
        <v>3.7255821686507935E-10</v>
      </c>
      <c r="E89" s="16"/>
    </row>
  </sheetData>
  <mergeCells count="8">
    <mergeCell ref="A57:A67"/>
    <mergeCell ref="A68:A78"/>
    <mergeCell ref="A79:A89"/>
    <mergeCell ref="A2:A12"/>
    <mergeCell ref="A13:A23"/>
    <mergeCell ref="A24:A34"/>
    <mergeCell ref="A35:A45"/>
    <mergeCell ref="A46:A56"/>
  </mergeCells>
  <printOptions horizontalCentered="1" verticalCentered="1"/>
  <pageMargins left="0.78749999999999998" right="0.78749999999999998" top="1.0249999999999999" bottom="1.0249999999999999" header="0.78749999999999998" footer="0.78749999999999998"/>
  <pageSetup paperSize="9" fitToWidth="0" orientation="portrait" useFirstPageNumber="1" horizontalDpi="300" verticalDpi="30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9</cp:revision>
  <dcterms:created xsi:type="dcterms:W3CDTF">2025-03-11T18:01:49Z</dcterms:created>
  <dcterms:modified xsi:type="dcterms:W3CDTF">2025-03-16T17:06:14Z</dcterms:modified>
  <cp:category/>
  <cp:contentStatus/>
</cp:coreProperties>
</file>