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ocuments\GitHub\accounting\"/>
    </mc:Choice>
  </mc:AlternateContent>
  <bookViews>
    <workbookView xWindow="0" yWindow="0" windowWidth="19200" windowHeight="10995" activeTab="1"/>
  </bookViews>
  <sheets>
    <sheet name="Упражнение 1" sheetId="4" r:id="rId1"/>
    <sheet name="Упражнение 2" sheetId="1" r:id="rId2"/>
    <sheet name="Корреспонденция счетов" sheetId="2" r:id="rId3"/>
    <sheet name="Лист1" sheetId="5" r:id="rId4"/>
  </sheets>
  <definedNames>
    <definedName name="_xlnm.Print_Area" localSheetId="0">'Упражнение 1'!$A$1:$S$38</definedName>
    <definedName name="_xlnm.Print_Area" localSheetId="1">'Упражнение 2'!$A$1:$T$65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F9" i="5"/>
  <c r="Q9" i="5"/>
  <c r="Q11" i="5"/>
  <c r="Q12" i="5"/>
  <c r="Q13" i="5"/>
  <c r="Q14" i="5"/>
  <c r="F15" i="5"/>
  <c r="Q19" i="5"/>
  <c r="Q20" i="5"/>
  <c r="Q21" i="5"/>
  <c r="Q22" i="5"/>
  <c r="Q23" i="5"/>
  <c r="Q24" i="5"/>
  <c r="F25" i="5"/>
  <c r="Q27" i="5"/>
  <c r="Q28" i="5"/>
  <c r="Q29" i="5"/>
  <c r="Q30" i="5"/>
  <c r="Q25" i="5" l="1"/>
  <c r="Q15" i="5"/>
  <c r="H39" i="1"/>
  <c r="J28" i="1"/>
  <c r="K28" i="1"/>
  <c r="L28" i="1"/>
  <c r="M28" i="1"/>
  <c r="N28" i="1"/>
  <c r="J42" i="1"/>
  <c r="I42" i="1"/>
  <c r="J27" i="1" s="1"/>
  <c r="H41" i="1"/>
  <c r="H46" i="1" s="1"/>
  <c r="M36" i="1"/>
  <c r="N36" i="1"/>
  <c r="M35" i="1"/>
  <c r="M32" i="1" s="1"/>
  <c r="E11" i="1"/>
  <c r="E12" i="1" s="1"/>
  <c r="E13" i="1" s="1"/>
  <c r="E14" i="1" s="1"/>
  <c r="E15" i="1" s="1"/>
  <c r="E16" i="1" s="1"/>
  <c r="L35" i="1"/>
  <c r="K35" i="1"/>
  <c r="J35" i="1"/>
  <c r="I35" i="1"/>
  <c r="H35" i="1"/>
  <c r="L36" i="1"/>
  <c r="K36" i="1"/>
  <c r="J36" i="1"/>
  <c r="I36" i="1"/>
  <c r="H36" i="1"/>
  <c r="I28" i="1"/>
  <c r="H28" i="1"/>
  <c r="H27" i="1"/>
  <c r="H26" i="1"/>
  <c r="I24" i="1"/>
  <c r="J24" i="1" s="1"/>
  <c r="K24" i="1" s="1"/>
  <c r="L24" i="1" s="1"/>
  <c r="M24" i="1" s="1"/>
  <c r="N24" i="1" s="1"/>
  <c r="N39" i="1" s="1"/>
  <c r="C20" i="1"/>
  <c r="C17" i="1"/>
  <c r="N50" i="1" s="1"/>
  <c r="N35" i="1" s="1"/>
  <c r="N32" i="1" s="1"/>
  <c r="I27" i="1" l="1"/>
  <c r="K32" i="1"/>
  <c r="L31" i="1"/>
  <c r="I31" i="1"/>
  <c r="I30" i="1" s="1"/>
  <c r="M31" i="1"/>
  <c r="J32" i="1"/>
  <c r="H32" i="1"/>
  <c r="L32" i="1"/>
  <c r="M27" i="1"/>
  <c r="I32" i="1"/>
  <c r="L39" i="1"/>
  <c r="J31" i="1"/>
  <c r="J30" i="1" s="1"/>
  <c r="N31" i="1"/>
  <c r="N30" i="1" s="1"/>
  <c r="N41" i="1"/>
  <c r="L27" i="1"/>
  <c r="K39" i="1"/>
  <c r="K31" i="1"/>
  <c r="I41" i="1"/>
  <c r="N26" i="1" s="1"/>
  <c r="K27" i="1"/>
  <c r="J39" i="1"/>
  <c r="H31" i="1"/>
  <c r="N27" i="1"/>
  <c r="M39" i="1"/>
  <c r="I39" i="1"/>
  <c r="K30" i="1"/>
  <c r="H25" i="1"/>
  <c r="H30" i="1" l="1"/>
  <c r="N25" i="1"/>
  <c r="L30" i="1"/>
  <c r="J26" i="1"/>
  <c r="J25" i="1" s="1"/>
  <c r="M26" i="1"/>
  <c r="I26" i="1"/>
  <c r="I25" i="1" s="1"/>
  <c r="K26" i="1"/>
  <c r="K25" i="1" s="1"/>
  <c r="L26" i="1"/>
  <c r="L25" i="1" s="1"/>
</calcChain>
</file>

<file path=xl/sharedStrings.xml><?xml version="1.0" encoding="utf-8"?>
<sst xmlns="http://schemas.openxmlformats.org/spreadsheetml/2006/main" count="238" uniqueCount="156">
  <si>
    <t>Деньги</t>
  </si>
  <si>
    <t>Материалы</t>
  </si>
  <si>
    <t>Сторонние услуги</t>
  </si>
  <si>
    <t>Заработная плата</t>
  </si>
  <si>
    <t>Стоимость готовой продукции</t>
  </si>
  <si>
    <t>Готовая продукция</t>
  </si>
  <si>
    <t>Себестоимость продаж</t>
  </si>
  <si>
    <t>Продажи</t>
  </si>
  <si>
    <t>в ценах приобретения</t>
  </si>
  <si>
    <t>себестоимость</t>
  </si>
  <si>
    <t>Остаток продукции</t>
  </si>
  <si>
    <t>торговая наценка</t>
  </si>
  <si>
    <t>Капитал</t>
  </si>
  <si>
    <t>БАЛАНС</t>
  </si>
  <si>
    <t>Пассивы</t>
  </si>
  <si>
    <t>Активные счета</t>
  </si>
  <si>
    <t>Пассивные счета</t>
  </si>
  <si>
    <t>ПРОВОДКИ</t>
  </si>
  <si>
    <t>Расходы</t>
  </si>
  <si>
    <t>Затраты производства</t>
  </si>
  <si>
    <t>Актив</t>
  </si>
  <si>
    <t>Пассив</t>
  </si>
  <si>
    <t>Денежный взнос акционеров</t>
  </si>
  <si>
    <t>Прибыль</t>
  </si>
  <si>
    <t>A</t>
  </si>
  <si>
    <t>А</t>
  </si>
  <si>
    <t>П</t>
  </si>
  <si>
    <t>Выручка</t>
  </si>
  <si>
    <t>Доходы и расходы</t>
  </si>
  <si>
    <t>Акционеры сделали взнос в капитал в денежной форме</t>
  </si>
  <si>
    <t>Учтена выручка проданных товаров</t>
  </si>
  <si>
    <t>Учтена себестоимость проданных товаров</t>
  </si>
  <si>
    <t>Таблица 1</t>
  </si>
  <si>
    <t>Шаг</t>
  </si>
  <si>
    <t>Событие</t>
  </si>
  <si>
    <t>Таблица 2</t>
  </si>
  <si>
    <t>Завершено производство</t>
  </si>
  <si>
    <t>Таблица 3</t>
  </si>
  <si>
    <t>Контрольные вопросы</t>
  </si>
  <si>
    <t>Потрачены деньги на закупку матералов</t>
  </si>
  <si>
    <t>- на выплату заработной платы</t>
  </si>
  <si>
    <t>- на оплату сторонних услуг</t>
  </si>
  <si>
    <t>Какая информация является избыточной</t>
  </si>
  <si>
    <t>в таблице 1?</t>
  </si>
  <si>
    <t xml:space="preserve">Опишите работу торгового </t>
  </si>
  <si>
    <t>предприятия без производства</t>
  </si>
  <si>
    <t>с таким же начальным</t>
  </si>
  <si>
    <t>приоритеными для добавления</t>
  </si>
  <si>
    <t>Какие новые счета вы полагаете</t>
  </si>
  <si>
    <t>в  отчтеность в этом примере?</t>
  </si>
  <si>
    <t>продемонстрировать?</t>
  </si>
  <si>
    <t>Что с их помощью можно будет</t>
  </si>
  <si>
    <t xml:space="preserve">Предложите способ измерения </t>
  </si>
  <si>
    <t>рентабельности этого предприятия.</t>
  </si>
  <si>
    <t>Если эти риски реализуются,</t>
  </si>
  <si>
    <t>Посчитайте эти показатели.</t>
  </si>
  <si>
    <t>Какие риски есть в работе этой фирмы?</t>
  </si>
  <si>
    <t>как они будут отражены в отчетности?</t>
  </si>
  <si>
    <t xml:space="preserve">Что можно сказать о финансовой </t>
  </si>
  <si>
    <t>устойчивости предприятия?</t>
  </si>
  <si>
    <t>и конечным балансом.</t>
  </si>
  <si>
    <t>Какие проводки будут идентичными?</t>
  </si>
  <si>
    <t>Какие отличаться?</t>
  </si>
  <si>
    <t>и требует пояснения?</t>
  </si>
  <si>
    <t>Показатель</t>
  </si>
  <si>
    <t>тыс.руб.</t>
  </si>
  <si>
    <t>Задачи примера:</t>
  </si>
  <si>
    <t>Предприятие со стартовым капиталом 300 тыс. руб.</t>
  </si>
  <si>
    <t>связь проводок и изменения счетов</t>
  </si>
  <si>
    <t xml:space="preserve">Почему мы не признаем расходы </t>
  </si>
  <si>
    <t>момент признания затрат</t>
  </si>
  <si>
    <t>балансовое тождество А=П</t>
  </si>
  <si>
    <t>предприятия до шага 6?</t>
  </si>
  <si>
    <t>Минимальный пример бухгалтерской отчетности предприятия</t>
  </si>
  <si>
    <t xml:space="preserve">определить пути расширения отчетности </t>
  </si>
  <si>
    <t xml:space="preserve">произвело и продало продукцию, выручка составила 240 тыс. руб. </t>
  </si>
  <si>
    <t>брутто и нетто баланс, счет Прибыль</t>
  </si>
  <si>
    <t>Продолжите пример с новыми операциями.</t>
  </si>
  <si>
    <t>Какая часть или способ заполнения</t>
  </si>
  <si>
    <t xml:space="preserve">Таблицы 3  вам кажется  непонятной </t>
  </si>
  <si>
    <t>Опишите шаги, сделайте проводки</t>
  </si>
  <si>
    <t>Ограничения:</t>
  </si>
  <si>
    <t>нет начислений</t>
  </si>
  <si>
    <t>не разбит CF</t>
  </si>
  <si>
    <t>двойная запись, но нет T счетов</t>
  </si>
  <si>
    <t>Дебит</t>
  </si>
  <si>
    <t>Кредит</t>
  </si>
  <si>
    <t>Сколько счетов используется в примере</t>
  </si>
  <si>
    <t>ведется проводок, связанных с хозяйственными</t>
  </si>
  <si>
    <t>операциями</t>
  </si>
  <si>
    <t>Смысл проводки</t>
  </si>
  <si>
    <t xml:space="preserve">Активы </t>
  </si>
  <si>
    <t xml:space="preserve">= </t>
  </si>
  <si>
    <t>Имущество фирмы</t>
  </si>
  <si>
    <t>Записи о происхождении средств</t>
  </si>
  <si>
    <t>Можно превратить в деньги</t>
  </si>
  <si>
    <t>Активы = Пассивы</t>
  </si>
  <si>
    <t>Кто имеет право требования на имущество фирмы</t>
  </si>
  <si>
    <t>Создана компания,</t>
  </si>
  <si>
    <t>акционеры сделали</t>
  </si>
  <si>
    <t>взносы в капитал</t>
  </si>
  <si>
    <t xml:space="preserve">Менеджмент решил  </t>
  </si>
  <si>
    <t>положить деньги</t>
  </si>
  <si>
    <t>на депозит в банк</t>
  </si>
  <si>
    <t>под проценты</t>
  </si>
  <si>
    <t xml:space="preserve">По истечению срока </t>
  </si>
  <si>
    <t>договора по депозиту</t>
  </si>
  <si>
    <t>начислены проценты</t>
  </si>
  <si>
    <t>Упражнение "Фирма получает прибыль"</t>
  </si>
  <si>
    <t xml:space="preserve">Фирмы вернула средства </t>
  </si>
  <si>
    <t>с процентами.</t>
  </si>
  <si>
    <t>Компания решила реинвестировать часть прибыли</t>
  </si>
  <si>
    <t>а часть прибыли выплатить в виде дивидендов</t>
  </si>
  <si>
    <t xml:space="preserve">Компания  готова к новому </t>
  </si>
  <si>
    <t>отчтеному периоду.</t>
  </si>
  <si>
    <t>Задание:</t>
  </si>
  <si>
    <t>Придумайте числовой пример для этого упражнения. Оформите в виде данные в виде таблицы.</t>
  </si>
  <si>
    <t xml:space="preserve">Придумайте свою систему для отражения а) баланса компании, б) прибыли или убытка компании </t>
  </si>
  <si>
    <t>в виде денежных средств</t>
  </si>
  <si>
    <t>Пришлите ответ в формате файла Excel.</t>
  </si>
  <si>
    <t>Покажите все статьи пассивов и активов компании на каждом шаге 1-5. Покажите равенство активов и пассивов.</t>
  </si>
  <si>
    <t>Прибыль текущего периода</t>
  </si>
  <si>
    <t>P</t>
  </si>
  <si>
    <t>Выручка от продаж</t>
  </si>
  <si>
    <t>Доходы</t>
  </si>
  <si>
    <t>Расчеты по зарплате</t>
  </si>
  <si>
    <t>Счета к оплате</t>
  </si>
  <si>
    <t>Current liability</t>
  </si>
  <si>
    <t>Уставный капитал</t>
  </si>
  <si>
    <t>Себестоимость</t>
  </si>
  <si>
    <t>Запасы</t>
  </si>
  <si>
    <t>Оборотные активы</t>
  </si>
  <si>
    <t>Незавершенное производство</t>
  </si>
  <si>
    <t>Расчеты с покупателями</t>
  </si>
  <si>
    <t>Счета к получению</t>
  </si>
  <si>
    <t>Наличность</t>
  </si>
  <si>
    <t>Current profit</t>
  </si>
  <si>
    <t>Profit</t>
  </si>
  <si>
    <t>Capital</t>
  </si>
  <si>
    <t>Sales</t>
  </si>
  <si>
    <t>Income</t>
  </si>
  <si>
    <t>Wages</t>
  </si>
  <si>
    <t>Payables</t>
  </si>
  <si>
    <t>Equity</t>
  </si>
  <si>
    <t>Cost of goods sold</t>
  </si>
  <si>
    <t>Expenses</t>
  </si>
  <si>
    <t>Finished goods</t>
  </si>
  <si>
    <t>Inventories</t>
  </si>
  <si>
    <t>Current assets</t>
  </si>
  <si>
    <t>Work in progress</t>
  </si>
  <si>
    <t>Raw materials</t>
  </si>
  <si>
    <t>Client sales</t>
  </si>
  <si>
    <t>Receivables</t>
  </si>
  <si>
    <t>Cash</t>
  </si>
  <si>
    <t>Все расчеты выполнялись в денежной форме, без задержек.</t>
  </si>
  <si>
    <t>для учета операций. По каким парам счетов 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</si>
</sst>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left" indent="1"/>
    </xf>
    <xf numFmtId="9" fontId="0" fillId="2" borderId="0" xfId="0" applyNumberFormat="1" applyFill="1"/>
    <xf numFmtId="0" fontId="1" fillId="2" borderId="0" xfId="0" applyFont="1" applyFill="1"/>
    <xf numFmtId="0" fontId="0" fillId="2" borderId="2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ill="1" applyBorder="1" applyAlignment="1">
      <alignment horizontal="left" indent="1"/>
    </xf>
    <xf numFmtId="0" fontId="0" fillId="2" borderId="3" xfId="0" applyFill="1" applyBorder="1"/>
    <xf numFmtId="0" fontId="0" fillId="2" borderId="0" xfId="0" applyFill="1" applyBorder="1" applyAlignment="1">
      <alignment horizontal="left" indent="1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4" fillId="6" borderId="0" xfId="0" applyFont="1" applyFill="1"/>
    <xf numFmtId="0" fontId="4" fillId="6" borderId="1" xfId="0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4" fillId="6" borderId="3" xfId="0" applyFont="1" applyFill="1" applyBorder="1"/>
    <xf numFmtId="0" fontId="0" fillId="2" borderId="0" xfId="0" quotePrefix="1" applyFill="1" applyBorder="1" applyAlignment="1">
      <alignment horizontal="left" indent="2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2" borderId="0" xfId="0" applyFont="1" applyFill="1"/>
    <xf numFmtId="0" fontId="1" fillId="9" borderId="0" xfId="0" applyFont="1" applyFill="1" applyAlignment="1">
      <alignment horizontal="left" indent="1"/>
    </xf>
    <xf numFmtId="0" fontId="0" fillId="9" borderId="0" xfId="0" applyFill="1" applyAlignment="1">
      <alignment horizontal="left" indent="2"/>
    </xf>
    <xf numFmtId="0" fontId="0" fillId="0" borderId="0" xfId="0" applyBorder="1"/>
    <xf numFmtId="0" fontId="0" fillId="2" borderId="0" xfId="0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wrapText="1"/>
    </xf>
    <xf numFmtId="0" fontId="0" fillId="10" borderId="0" xfId="0" applyFill="1"/>
    <xf numFmtId="0" fontId="3" fillId="11" borderId="0" xfId="0" applyFont="1" applyFill="1"/>
    <xf numFmtId="0" fontId="3" fillId="12" borderId="0" xfId="0" applyFont="1" applyFill="1"/>
    <xf numFmtId="0" fontId="0" fillId="2" borderId="0" xfId="0" quotePrefix="1" applyFill="1" applyAlignment="1">
      <alignment horizontal="center"/>
    </xf>
    <xf numFmtId="0" fontId="5" fillId="6" borderId="0" xfId="0" applyFont="1" applyFill="1"/>
    <xf numFmtId="0" fontId="0" fillId="13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14" borderId="1" xfId="0" applyFill="1" applyBorder="1"/>
    <xf numFmtId="0" fontId="0" fillId="14" borderId="0" xfId="0" applyFill="1" applyBorder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" zoomScale="93" zoomScaleNormal="93" workbookViewId="0">
      <selection activeCell="K18" sqref="K18"/>
    </sheetView>
  </sheetViews>
  <sheetFormatPr defaultRowHeight="15" x14ac:dyDescent="0.25"/>
  <cols>
    <col min="1" max="1" width="5.140625" style="21" customWidth="1"/>
    <col min="2" max="16384" width="9.140625" style="21"/>
  </cols>
  <sheetData>
    <row r="1" spans="2:18" s="23" customFormat="1" x14ac:dyDescent="0.25"/>
    <row r="2" spans="2:18" s="23" customFormat="1" ht="18.75" x14ac:dyDescent="0.3">
      <c r="B2" s="51" t="s">
        <v>96</v>
      </c>
    </row>
    <row r="3" spans="2:18" s="2" customFormat="1" ht="18.75" x14ac:dyDescent="0.3">
      <c r="B3" s="39"/>
    </row>
    <row r="4" spans="2:18" s="2" customFormat="1" x14ac:dyDescent="0.25">
      <c r="F4" s="14" t="s">
        <v>91</v>
      </c>
      <c r="G4" s="50" t="s">
        <v>92</v>
      </c>
      <c r="H4" s="14" t="s">
        <v>14</v>
      </c>
    </row>
    <row r="5" spans="2:18" s="2" customFormat="1" x14ac:dyDescent="0.25"/>
    <row r="6" spans="2:18" s="2" customFormat="1" x14ac:dyDescent="0.25">
      <c r="B6" s="2" t="s">
        <v>93</v>
      </c>
      <c r="F6" s="37"/>
      <c r="H6" s="48"/>
      <c r="J6" s="2" t="s">
        <v>94</v>
      </c>
    </row>
    <row r="7" spans="2:18" s="2" customFormat="1" x14ac:dyDescent="0.25">
      <c r="B7" s="2" t="s">
        <v>95</v>
      </c>
      <c r="F7" s="37"/>
      <c r="H7" s="48"/>
      <c r="J7" s="2" t="s">
        <v>97</v>
      </c>
    </row>
    <row r="8" spans="2:18" s="2" customFormat="1" x14ac:dyDescent="0.25">
      <c r="F8" s="37"/>
      <c r="H8" s="48"/>
    </row>
    <row r="9" spans="2:18" s="2" customFormat="1" x14ac:dyDescent="0.25">
      <c r="F9" s="37"/>
      <c r="H9" s="48"/>
    </row>
    <row r="10" spans="2:18" s="2" customFormat="1" x14ac:dyDescent="0.25">
      <c r="F10" s="37"/>
      <c r="H10" s="48"/>
    </row>
    <row r="11" spans="2:18" s="2" customFormat="1" x14ac:dyDescent="0.25">
      <c r="F11" s="37"/>
      <c r="H11" s="48"/>
    </row>
    <row r="12" spans="2:18" s="2" customFormat="1" x14ac:dyDescent="0.25"/>
    <row r="13" spans="2:18" s="23" customFormat="1" ht="18.75" x14ac:dyDescent="0.3">
      <c r="B13" s="51" t="s">
        <v>108</v>
      </c>
    </row>
    <row r="14" spans="2:18" s="2" customFormat="1" x14ac:dyDescent="0.25"/>
    <row r="15" spans="2:18" s="2" customFormat="1" x14ac:dyDescent="0.25">
      <c r="B15" s="37"/>
      <c r="C15" s="48"/>
      <c r="E15" s="37"/>
      <c r="F15" s="48"/>
      <c r="H15" s="37"/>
      <c r="I15" s="48"/>
      <c r="K15" s="37"/>
      <c r="L15" s="48"/>
      <c r="N15" s="37"/>
      <c r="O15" s="48"/>
      <c r="Q15" s="37"/>
      <c r="R15" s="48"/>
    </row>
    <row r="16" spans="2:18" s="2" customFormat="1" x14ac:dyDescent="0.25">
      <c r="B16" s="37"/>
      <c r="C16" s="48"/>
      <c r="E16" s="19"/>
      <c r="F16" s="48"/>
      <c r="H16" s="19"/>
      <c r="I16" s="48"/>
      <c r="K16" s="37"/>
      <c r="L16" s="48"/>
      <c r="N16" s="37"/>
      <c r="O16" s="48"/>
      <c r="Q16" s="37"/>
      <c r="R16" s="48"/>
    </row>
    <row r="17" spans="2:18" s="2" customFormat="1" x14ac:dyDescent="0.25">
      <c r="B17" s="37"/>
      <c r="C17" s="48"/>
      <c r="E17" s="19"/>
      <c r="F17" s="48"/>
      <c r="H17" s="19"/>
      <c r="I17" s="48"/>
      <c r="K17" s="37"/>
      <c r="L17" s="48"/>
      <c r="N17" s="37"/>
      <c r="O17" s="48"/>
      <c r="Q17" s="37"/>
      <c r="R17" s="48"/>
    </row>
    <row r="18" spans="2:18" s="2" customFormat="1" x14ac:dyDescent="0.25">
      <c r="B18" s="37"/>
      <c r="C18" s="48"/>
      <c r="E18" s="19"/>
      <c r="F18" s="48"/>
      <c r="H18" s="19"/>
      <c r="I18" s="48"/>
      <c r="K18" s="37"/>
      <c r="L18" s="48"/>
      <c r="N18" s="37"/>
      <c r="O18" s="48"/>
      <c r="Q18" s="37"/>
      <c r="R18" s="48"/>
    </row>
    <row r="19" spans="2:18" s="2" customFormat="1" x14ac:dyDescent="0.25">
      <c r="B19" s="37"/>
      <c r="C19" s="48"/>
      <c r="E19" s="19"/>
      <c r="F19" s="48"/>
      <c r="H19" s="19"/>
      <c r="I19" s="48"/>
      <c r="K19" s="37"/>
      <c r="L19" s="48"/>
      <c r="N19" s="37"/>
      <c r="O19" s="48"/>
      <c r="Q19" s="37"/>
      <c r="R19" s="48"/>
    </row>
    <row r="20" spans="2:18" s="2" customFormat="1" x14ac:dyDescent="0.25">
      <c r="B20" s="37"/>
      <c r="C20" s="48"/>
      <c r="E20" s="19"/>
      <c r="F20" s="48"/>
      <c r="H20" s="19"/>
      <c r="I20" s="48"/>
      <c r="K20" s="37"/>
      <c r="L20" s="48"/>
      <c r="N20" s="37"/>
      <c r="O20" s="48"/>
      <c r="Q20" s="37"/>
      <c r="R20" s="48"/>
    </row>
    <row r="21" spans="2:18" s="2" customFormat="1" x14ac:dyDescent="0.25">
      <c r="H21" s="36"/>
      <c r="I21" s="52"/>
      <c r="K21" s="37"/>
      <c r="L21" s="52"/>
      <c r="N21" s="37"/>
      <c r="O21" s="49"/>
      <c r="Q21" s="37"/>
      <c r="R21" s="49"/>
    </row>
    <row r="22" spans="2:18" s="2" customFormat="1" x14ac:dyDescent="0.25">
      <c r="H22" s="36"/>
      <c r="I22" s="52"/>
      <c r="K22" s="37"/>
      <c r="L22" s="52"/>
    </row>
    <row r="23" spans="2:18" s="2" customFormat="1" x14ac:dyDescent="0.25">
      <c r="N23" s="37"/>
      <c r="O23" s="20"/>
    </row>
    <row r="24" spans="2:18" s="2" customFormat="1" x14ac:dyDescent="0.25"/>
    <row r="25" spans="2:18" s="2" customFormat="1" x14ac:dyDescent="0.25">
      <c r="B25" s="2" t="s">
        <v>33</v>
      </c>
    </row>
    <row r="26" spans="2:18" s="2" customFormat="1" x14ac:dyDescent="0.25">
      <c r="B26" s="2">
        <v>1</v>
      </c>
      <c r="E26" s="2">
        <v>2</v>
      </c>
      <c r="H26" s="2">
        <v>3</v>
      </c>
      <c r="K26" s="2">
        <v>4</v>
      </c>
      <c r="N26" s="2">
        <v>5</v>
      </c>
      <c r="Q26" s="2">
        <v>6</v>
      </c>
    </row>
    <row r="27" spans="2:18" s="2" customFormat="1" x14ac:dyDescent="0.25"/>
    <row r="28" spans="2:18" s="2" customFormat="1" x14ac:dyDescent="0.25">
      <c r="B28" s="2" t="s">
        <v>98</v>
      </c>
      <c r="E28" s="2" t="s">
        <v>101</v>
      </c>
      <c r="H28" s="2" t="s">
        <v>105</v>
      </c>
      <c r="K28" s="2" t="s">
        <v>109</v>
      </c>
      <c r="N28" s="2" t="s">
        <v>111</v>
      </c>
    </row>
    <row r="29" spans="2:18" s="2" customFormat="1" x14ac:dyDescent="0.25">
      <c r="B29" s="2" t="s">
        <v>99</v>
      </c>
      <c r="E29" s="2" t="s">
        <v>102</v>
      </c>
      <c r="H29" s="2" t="s">
        <v>106</v>
      </c>
      <c r="K29" s="2" t="s">
        <v>110</v>
      </c>
      <c r="N29" s="2" t="s">
        <v>112</v>
      </c>
    </row>
    <row r="30" spans="2:18" s="2" customFormat="1" x14ac:dyDescent="0.25">
      <c r="B30" s="2" t="s">
        <v>100</v>
      </c>
      <c r="E30" s="2" t="s">
        <v>103</v>
      </c>
      <c r="H30" s="2" t="s">
        <v>107</v>
      </c>
    </row>
    <row r="31" spans="2:18" s="2" customFormat="1" x14ac:dyDescent="0.25">
      <c r="B31" s="2" t="s">
        <v>118</v>
      </c>
      <c r="E31" s="2" t="s">
        <v>104</v>
      </c>
      <c r="Q31" s="2" t="s">
        <v>113</v>
      </c>
    </row>
    <row r="32" spans="2:18" s="2" customFormat="1" x14ac:dyDescent="0.25">
      <c r="Q32" s="2" t="s">
        <v>114</v>
      </c>
    </row>
    <row r="33" spans="1:2" s="2" customFormat="1" x14ac:dyDescent="0.25">
      <c r="B33" s="2" t="s">
        <v>115</v>
      </c>
    </row>
    <row r="34" spans="1:2" s="2" customFormat="1" x14ac:dyDescent="0.25">
      <c r="A34" s="2">
        <v>1</v>
      </c>
      <c r="B34" s="2" t="s">
        <v>116</v>
      </c>
    </row>
    <row r="35" spans="1:2" s="2" customFormat="1" x14ac:dyDescent="0.25">
      <c r="A35" s="2">
        <v>2</v>
      </c>
      <c r="B35" s="2" t="s">
        <v>117</v>
      </c>
    </row>
    <row r="36" spans="1:2" s="2" customFormat="1" x14ac:dyDescent="0.25">
      <c r="A36" s="2">
        <v>3</v>
      </c>
      <c r="B36" s="2" t="s">
        <v>120</v>
      </c>
    </row>
    <row r="37" spans="1:2" s="2" customFormat="1" x14ac:dyDescent="0.25">
      <c r="A37" s="2">
        <v>4</v>
      </c>
      <c r="B37" s="2" t="s">
        <v>119</v>
      </c>
    </row>
    <row r="38" spans="1:2" s="2" customFormat="1" x14ac:dyDescent="0.25"/>
  </sheetData>
  <pageMargins left="0.7" right="0.7" top="0.75" bottom="0.75" header="0.3" footer="0.3"/>
  <pageSetup paperSize="9" scale="7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5"/>
  <sheetViews>
    <sheetView tabSelected="1" zoomScaleNormal="100" zoomScaleSheetLayoutView="87" workbookViewId="0">
      <selection activeCell="D5" sqref="D5"/>
    </sheetView>
  </sheetViews>
  <sheetFormatPr defaultRowHeight="15" x14ac:dyDescent="0.25"/>
  <cols>
    <col min="1" max="1" width="3.85546875" style="2" customWidth="1"/>
    <col min="2" max="2" width="29.85546875" style="2" customWidth="1"/>
    <col min="3" max="3" width="8.28515625" style="2" customWidth="1"/>
    <col min="4" max="4" width="2.85546875" style="2" customWidth="1"/>
    <col min="5" max="6" width="4" style="14" customWidth="1"/>
    <col min="7" max="7" width="21.5703125" style="2" customWidth="1"/>
    <col min="8" max="19" width="5.7109375" style="2" customWidth="1"/>
    <col min="20" max="20" width="2.85546875" style="2" customWidth="1"/>
    <col min="21" max="16384" width="9.140625" style="2"/>
  </cols>
  <sheetData>
    <row r="2" spans="1:28" ht="18.75" x14ac:dyDescent="0.3">
      <c r="B2" s="39" t="s">
        <v>73</v>
      </c>
      <c r="M2" s="40" t="s">
        <v>66</v>
      </c>
      <c r="N2" s="38"/>
      <c r="O2" s="38"/>
      <c r="P2" s="38"/>
      <c r="Q2" s="38"/>
      <c r="R2" s="38"/>
      <c r="S2" s="38"/>
      <c r="T2" s="38"/>
      <c r="V2" s="40" t="s">
        <v>81</v>
      </c>
      <c r="W2" s="38"/>
      <c r="X2" s="38"/>
      <c r="Y2" s="38"/>
      <c r="Z2" s="38"/>
      <c r="AA2" s="38"/>
      <c r="AB2" s="38"/>
    </row>
    <row r="3" spans="1:28" x14ac:dyDescent="0.25">
      <c r="M3" s="41" t="s">
        <v>71</v>
      </c>
      <c r="N3" s="38"/>
      <c r="O3" s="38"/>
      <c r="P3" s="38"/>
      <c r="Q3" s="38"/>
      <c r="R3" s="38"/>
      <c r="S3" s="38"/>
      <c r="T3" s="38"/>
      <c r="V3" s="41" t="s">
        <v>82</v>
      </c>
      <c r="W3" s="38"/>
      <c r="X3" s="38"/>
      <c r="Y3" s="38"/>
      <c r="Z3" s="38"/>
      <c r="AA3" s="38"/>
      <c r="AB3" s="38"/>
    </row>
    <row r="4" spans="1:28" x14ac:dyDescent="0.25">
      <c r="B4" s="23" t="s">
        <v>67</v>
      </c>
      <c r="C4" s="23"/>
      <c r="D4" s="23"/>
      <c r="E4" s="22"/>
      <c r="F4" s="22"/>
      <c r="G4" s="23"/>
      <c r="M4" s="41" t="s">
        <v>76</v>
      </c>
      <c r="N4" s="38"/>
      <c r="O4" s="38"/>
      <c r="P4" s="38"/>
      <c r="Q4" s="38"/>
      <c r="R4" s="38"/>
      <c r="S4" s="38"/>
      <c r="T4" s="38"/>
      <c r="V4" s="41" t="s">
        <v>83</v>
      </c>
      <c r="W4" s="38"/>
      <c r="X4" s="38"/>
      <c r="Y4" s="38"/>
      <c r="Z4" s="38"/>
      <c r="AA4" s="38"/>
      <c r="AB4" s="38"/>
    </row>
    <row r="5" spans="1:28" x14ac:dyDescent="0.25">
      <c r="B5" s="23" t="s">
        <v>75</v>
      </c>
      <c r="C5" s="23"/>
      <c r="D5" s="23"/>
      <c r="E5" s="22"/>
      <c r="F5" s="22"/>
      <c r="G5" s="23"/>
      <c r="M5" s="41" t="s">
        <v>68</v>
      </c>
      <c r="N5" s="38"/>
      <c r="O5" s="38"/>
      <c r="P5" s="38"/>
      <c r="Q5" s="38"/>
      <c r="R5" s="38"/>
      <c r="S5" s="38"/>
      <c r="T5" s="38"/>
      <c r="V5" s="41" t="s">
        <v>84</v>
      </c>
      <c r="W5" s="38"/>
      <c r="X5" s="38"/>
      <c r="Y5" s="38"/>
      <c r="Z5" s="38"/>
      <c r="AA5" s="38"/>
      <c r="AB5" s="38"/>
    </row>
    <row r="6" spans="1:28" x14ac:dyDescent="0.25">
      <c r="B6" s="23" t="s">
        <v>154</v>
      </c>
      <c r="C6" s="23"/>
      <c r="D6" s="23"/>
      <c r="E6" s="22"/>
      <c r="F6" s="22"/>
      <c r="G6" s="23"/>
      <c r="M6" s="41" t="s">
        <v>70</v>
      </c>
      <c r="N6" s="38"/>
      <c r="O6" s="38"/>
      <c r="P6" s="38"/>
      <c r="Q6" s="38"/>
      <c r="R6" s="38"/>
      <c r="S6" s="38"/>
      <c r="T6" s="38"/>
      <c r="V6" s="41"/>
      <c r="W6" s="38"/>
      <c r="X6" s="38"/>
      <c r="Y6" s="38"/>
      <c r="Z6" s="38"/>
      <c r="AA6" s="38"/>
      <c r="AB6" s="38"/>
    </row>
    <row r="7" spans="1:28" x14ac:dyDescent="0.25">
      <c r="E7" s="2"/>
      <c r="F7" s="2"/>
      <c r="M7" s="41" t="s">
        <v>74</v>
      </c>
      <c r="N7" s="38"/>
      <c r="O7" s="38"/>
      <c r="P7" s="38"/>
      <c r="Q7" s="38"/>
      <c r="R7" s="38"/>
      <c r="S7" s="38"/>
      <c r="T7" s="38"/>
      <c r="V7" s="41"/>
      <c r="W7" s="38"/>
      <c r="X7" s="38"/>
      <c r="Y7" s="38"/>
      <c r="Z7" s="38"/>
      <c r="AA7" s="38"/>
      <c r="AB7" s="38"/>
    </row>
    <row r="8" spans="1:28" x14ac:dyDescent="0.25">
      <c r="B8" s="3" t="s">
        <v>32</v>
      </c>
      <c r="C8" s="4"/>
      <c r="D8" s="9"/>
      <c r="E8" s="3" t="s">
        <v>35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8" x14ac:dyDescent="0.25">
      <c r="B9" s="35" t="s">
        <v>64</v>
      </c>
      <c r="C9" s="8" t="s">
        <v>65</v>
      </c>
      <c r="D9" s="9"/>
      <c r="E9" s="16" t="s">
        <v>33</v>
      </c>
      <c r="F9" s="8"/>
      <c r="G9" s="8"/>
      <c r="H9" s="16" t="s">
        <v>34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28" x14ac:dyDescent="0.25">
      <c r="B10" s="4" t="s">
        <v>22</v>
      </c>
      <c r="C10" s="4">
        <v>300</v>
      </c>
      <c r="D10" s="9"/>
      <c r="E10" s="15">
        <v>1</v>
      </c>
      <c r="F10" s="13" t="s">
        <v>29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8" x14ac:dyDescent="0.25">
      <c r="A11" s="9"/>
      <c r="B11" s="12" t="s">
        <v>18</v>
      </c>
      <c r="C11" s="12"/>
      <c r="D11" s="9"/>
      <c r="E11" s="15">
        <f>E10+1</f>
        <v>2</v>
      </c>
      <c r="F11" s="13" t="s">
        <v>39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8" x14ac:dyDescent="0.25">
      <c r="B12" s="13" t="s">
        <v>1</v>
      </c>
      <c r="C12" s="9">
        <v>200</v>
      </c>
      <c r="D12" s="9"/>
      <c r="E12" s="15">
        <f t="shared" ref="E12:E16" si="0">E11+1</f>
        <v>3</v>
      </c>
      <c r="F12" s="33" t="s">
        <v>40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28" x14ac:dyDescent="0.25">
      <c r="B13" s="13" t="s">
        <v>3</v>
      </c>
      <c r="C13" s="9">
        <v>50</v>
      </c>
      <c r="D13" s="9"/>
      <c r="E13" s="15">
        <f t="shared" si="0"/>
        <v>4</v>
      </c>
      <c r="F13" s="33" t="s">
        <v>41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28" x14ac:dyDescent="0.25">
      <c r="B14" s="11" t="s">
        <v>2</v>
      </c>
      <c r="C14" s="4">
        <v>25</v>
      </c>
      <c r="D14" s="9"/>
      <c r="E14" s="15">
        <f t="shared" si="0"/>
        <v>5</v>
      </c>
      <c r="F14" s="13" t="s">
        <v>36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28" x14ac:dyDescent="0.25">
      <c r="B15" s="4" t="s">
        <v>4</v>
      </c>
      <c r="C15" s="4">
        <v>275</v>
      </c>
      <c r="E15" s="15">
        <f t="shared" si="0"/>
        <v>6</v>
      </c>
      <c r="F15" s="13" t="s">
        <v>31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28" x14ac:dyDescent="0.25">
      <c r="B16" s="2" t="s">
        <v>7</v>
      </c>
      <c r="E16" s="16">
        <f t="shared" si="0"/>
        <v>7</v>
      </c>
      <c r="F16" s="11" t="s">
        <v>30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B17" s="5" t="s">
        <v>8</v>
      </c>
      <c r="C17" s="2">
        <f>C19*(1+C18)</f>
        <v>240</v>
      </c>
      <c r="D17" s="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B18" s="5" t="s">
        <v>11</v>
      </c>
      <c r="C18" s="6">
        <v>0.2</v>
      </c>
      <c r="D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B19" s="11" t="s">
        <v>9</v>
      </c>
      <c r="C19" s="4">
        <v>200</v>
      </c>
      <c r="D19" s="9"/>
    </row>
    <row r="20" spans="1:19" x14ac:dyDescent="0.25">
      <c r="B20" s="8" t="s">
        <v>10</v>
      </c>
      <c r="C20" s="8">
        <f>C15-C19</f>
        <v>75</v>
      </c>
      <c r="D20" s="9"/>
    </row>
    <row r="21" spans="1:19" x14ac:dyDescent="0.25">
      <c r="B21" s="9"/>
      <c r="C21" s="9"/>
      <c r="D21" s="9"/>
    </row>
    <row r="22" spans="1:19" x14ac:dyDescent="0.25">
      <c r="B22" s="9"/>
      <c r="C22" s="9"/>
      <c r="D22" s="9"/>
      <c r="E22" s="2"/>
      <c r="F22" s="27"/>
    </row>
    <row r="23" spans="1:19" x14ac:dyDescent="0.25">
      <c r="E23" s="27" t="s">
        <v>37</v>
      </c>
      <c r="F23" s="2"/>
    </row>
    <row r="24" spans="1:19" x14ac:dyDescent="0.25">
      <c r="B24" s="7" t="s">
        <v>38</v>
      </c>
      <c r="E24" s="27" t="s">
        <v>13</v>
      </c>
      <c r="F24" s="27"/>
      <c r="G24" s="10"/>
      <c r="H24" s="9">
        <v>1</v>
      </c>
      <c r="I24" s="9">
        <f>H24+1</f>
        <v>2</v>
      </c>
      <c r="J24" s="9">
        <f t="shared" ref="J24:N24" si="1">I24+1</f>
        <v>3</v>
      </c>
      <c r="K24" s="9">
        <f t="shared" si="1"/>
        <v>4</v>
      </c>
      <c r="L24" s="9">
        <f t="shared" si="1"/>
        <v>5</v>
      </c>
      <c r="M24" s="9">
        <f t="shared" si="1"/>
        <v>6</v>
      </c>
      <c r="N24" s="9">
        <f t="shared" si="1"/>
        <v>7</v>
      </c>
      <c r="O24" s="9"/>
      <c r="P24" s="9"/>
      <c r="Q24" s="9"/>
      <c r="R24" s="9"/>
      <c r="S24" s="9"/>
    </row>
    <row r="25" spans="1:19" x14ac:dyDescent="0.25">
      <c r="A25" s="2">
        <v>1</v>
      </c>
      <c r="B25" s="2" t="s">
        <v>42</v>
      </c>
      <c r="E25" s="16"/>
      <c r="F25" s="16"/>
      <c r="G25" s="3" t="s">
        <v>20</v>
      </c>
      <c r="H25" s="18">
        <f>SUM(H26:H28)</f>
        <v>300</v>
      </c>
      <c r="I25" s="18">
        <f t="shared" ref="I25:N25" si="2">SUM(I26:I28)</f>
        <v>300</v>
      </c>
      <c r="J25" s="18">
        <f t="shared" si="2"/>
        <v>300</v>
      </c>
      <c r="K25" s="18">
        <f t="shared" si="2"/>
        <v>300</v>
      </c>
      <c r="L25" s="18">
        <f t="shared" si="2"/>
        <v>300</v>
      </c>
      <c r="M25" s="18"/>
      <c r="N25" s="18">
        <f t="shared" si="2"/>
        <v>340</v>
      </c>
      <c r="O25" s="18"/>
      <c r="P25" s="18"/>
      <c r="Q25" s="18"/>
      <c r="R25" s="18"/>
      <c r="S25" s="18"/>
    </row>
    <row r="26" spans="1:19" x14ac:dyDescent="0.25">
      <c r="B26" s="2" t="s">
        <v>43</v>
      </c>
      <c r="E26" s="14" t="s">
        <v>24</v>
      </c>
      <c r="F26" s="14">
        <v>50</v>
      </c>
      <c r="G26" s="2" t="s">
        <v>0</v>
      </c>
      <c r="H26" s="2">
        <f>SUM($H41:H41)</f>
        <v>300</v>
      </c>
      <c r="I26" s="2">
        <f>SUM($H41:I41)</f>
        <v>100</v>
      </c>
      <c r="J26" s="2">
        <f>SUM($H41:J41)</f>
        <v>50</v>
      </c>
      <c r="K26" s="2">
        <f>SUM($H41:K41)</f>
        <v>25</v>
      </c>
      <c r="L26" s="2">
        <f>SUM($H41:L41)</f>
        <v>25</v>
      </c>
      <c r="M26" s="2">
        <f>SUM($H41:M41)</f>
        <v>25</v>
      </c>
      <c r="N26" s="2">
        <f>SUM($H41:N41)</f>
        <v>265</v>
      </c>
    </row>
    <row r="27" spans="1:19" x14ac:dyDescent="0.25">
      <c r="E27" s="14" t="s">
        <v>25</v>
      </c>
      <c r="F27" s="14">
        <v>20</v>
      </c>
      <c r="G27" s="2" t="s">
        <v>19</v>
      </c>
      <c r="H27" s="2">
        <f>SUM($H42:H42)</f>
        <v>0</v>
      </c>
      <c r="I27" s="2">
        <f>SUM($H42:I42)</f>
        <v>200</v>
      </c>
      <c r="J27" s="2">
        <f>SUM($H42:J42)</f>
        <v>250</v>
      </c>
      <c r="K27" s="2">
        <f>SUM($H42:K42)</f>
        <v>275</v>
      </c>
      <c r="L27" s="2">
        <f>SUM($H42:L42)</f>
        <v>0</v>
      </c>
      <c r="M27" s="2">
        <f>SUM($H42:M42)</f>
        <v>0</v>
      </c>
      <c r="N27" s="2">
        <f>SUM($H42:N42)</f>
        <v>0</v>
      </c>
    </row>
    <row r="28" spans="1:19" x14ac:dyDescent="0.25">
      <c r="A28" s="2">
        <v>2</v>
      </c>
      <c r="B28" s="2" t="s">
        <v>44</v>
      </c>
      <c r="E28" s="16" t="s">
        <v>25</v>
      </c>
      <c r="F28" s="16">
        <v>41</v>
      </c>
      <c r="G28" s="4" t="s">
        <v>5</v>
      </c>
      <c r="H28" s="4">
        <f>SUM($H43:H43)</f>
        <v>0</v>
      </c>
      <c r="I28" s="4">
        <f>SUM($H43:I43)</f>
        <v>0</v>
      </c>
      <c r="J28" s="4">
        <f>SUM($H43:J43)</f>
        <v>0</v>
      </c>
      <c r="K28" s="4">
        <f>SUM($H43:K43)</f>
        <v>0</v>
      </c>
      <c r="L28" s="4">
        <f>SUM($H43:L43)</f>
        <v>275</v>
      </c>
      <c r="M28" s="4">
        <f>SUM($H43:M43)</f>
        <v>75</v>
      </c>
      <c r="N28" s="4">
        <f>SUM($H43:N43)</f>
        <v>75</v>
      </c>
      <c r="O28" s="4"/>
      <c r="P28" s="4"/>
      <c r="Q28" s="4"/>
      <c r="R28" s="4"/>
      <c r="S28" s="4"/>
    </row>
    <row r="29" spans="1:19" x14ac:dyDescent="0.25">
      <c r="B29" s="2" t="s">
        <v>45</v>
      </c>
      <c r="E29" s="15"/>
      <c r="F29" s="15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B30" s="2" t="s">
        <v>46</v>
      </c>
      <c r="E30" s="17"/>
      <c r="F30" s="17"/>
      <c r="G30" s="3" t="s">
        <v>21</v>
      </c>
      <c r="H30" s="18">
        <f>SUM(H31:H33)</f>
        <v>300</v>
      </c>
      <c r="I30" s="18">
        <f t="shared" ref="I30" si="3">SUM(I31:I33)</f>
        <v>300</v>
      </c>
      <c r="J30" s="18">
        <f t="shared" ref="J30" si="4">SUM(J31:J33)</f>
        <v>300</v>
      </c>
      <c r="K30" s="18">
        <f t="shared" ref="K30" si="5">SUM(K31:K33)</f>
        <v>300</v>
      </c>
      <c r="L30" s="18">
        <f t="shared" ref="L30" si="6">SUM(L31:L33)</f>
        <v>300</v>
      </c>
      <c r="M30" s="18"/>
      <c r="N30" s="18">
        <f t="shared" ref="N30" si="7">SUM(N31:N33)</f>
        <v>340</v>
      </c>
      <c r="O30" s="18"/>
      <c r="P30" s="18"/>
      <c r="Q30" s="18"/>
      <c r="R30" s="18"/>
      <c r="S30" s="18"/>
    </row>
    <row r="31" spans="1:19" x14ac:dyDescent="0.25">
      <c r="B31" s="2" t="s">
        <v>60</v>
      </c>
      <c r="E31" s="14" t="s">
        <v>26</v>
      </c>
      <c r="F31" s="14">
        <v>80</v>
      </c>
      <c r="G31" s="2" t="s">
        <v>12</v>
      </c>
      <c r="H31" s="12">
        <f>SUM($H46:H46)</f>
        <v>300</v>
      </c>
      <c r="I31" s="12">
        <f>SUM($H46:I46)</f>
        <v>300</v>
      </c>
      <c r="J31" s="12">
        <f>SUM($H46:J46)</f>
        <v>300</v>
      </c>
      <c r="K31" s="12">
        <f>SUM($H46:K46)</f>
        <v>300</v>
      </c>
      <c r="L31" s="12">
        <f>SUM($H46:L46)</f>
        <v>300</v>
      </c>
      <c r="M31" s="12">
        <f>SUM($H46:M46)</f>
        <v>300</v>
      </c>
      <c r="N31" s="12">
        <f>SUM($H46:N46)</f>
        <v>300</v>
      </c>
      <c r="O31" s="12"/>
      <c r="P31" s="12"/>
      <c r="Q31" s="12"/>
      <c r="R31" s="12"/>
      <c r="S31" s="12"/>
    </row>
    <row r="32" spans="1:19" x14ac:dyDescent="0.25">
      <c r="B32" s="2" t="s">
        <v>61</v>
      </c>
      <c r="E32" s="16" t="s">
        <v>26</v>
      </c>
      <c r="F32" s="16">
        <v>99</v>
      </c>
      <c r="G32" s="4" t="s">
        <v>23</v>
      </c>
      <c r="H32" s="4">
        <f>H35-H36</f>
        <v>0</v>
      </c>
      <c r="I32" s="4">
        <f>I35-I36</f>
        <v>0</v>
      </c>
      <c r="J32" s="4">
        <f>J35-J36</f>
        <v>0</v>
      </c>
      <c r="K32" s="4">
        <f>K35-K36</f>
        <v>0</v>
      </c>
      <c r="L32" s="4">
        <f>L35-L36</f>
        <v>0</v>
      </c>
      <c r="M32" s="4">
        <f>M35-M36</f>
        <v>-200</v>
      </c>
      <c r="N32" s="4">
        <f>N35-N36</f>
        <v>40</v>
      </c>
      <c r="O32" s="4"/>
      <c r="P32" s="4"/>
      <c r="Q32" s="4"/>
      <c r="R32" s="4"/>
      <c r="S32" s="4"/>
    </row>
    <row r="33" spans="1:19" x14ac:dyDescent="0.25">
      <c r="B33" s="2" t="s">
        <v>62</v>
      </c>
      <c r="E33" s="15"/>
      <c r="F33" s="15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E34" s="15"/>
      <c r="F34" s="15"/>
      <c r="G34" s="10" t="s">
        <v>28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2">
        <v>3</v>
      </c>
      <c r="B35" s="2" t="s">
        <v>48</v>
      </c>
      <c r="E35" s="34" t="s">
        <v>26</v>
      </c>
      <c r="F35" s="34">
        <v>90</v>
      </c>
      <c r="G35" s="12" t="s">
        <v>27</v>
      </c>
      <c r="H35" s="12">
        <f>SUM($H50:H50)</f>
        <v>0</v>
      </c>
      <c r="I35" s="12">
        <f>SUM($H50:I50)</f>
        <v>0</v>
      </c>
      <c r="J35" s="12">
        <f>SUM($H50:J50)</f>
        <v>0</v>
      </c>
      <c r="K35" s="12">
        <f>SUM($H50:K50)</f>
        <v>0</v>
      </c>
      <c r="L35" s="12">
        <f>SUM($H50:L50)</f>
        <v>0</v>
      </c>
      <c r="M35" s="12">
        <f>SUM($H50:M50)</f>
        <v>0</v>
      </c>
      <c r="N35" s="12">
        <f>SUM($H50:N50)</f>
        <v>240</v>
      </c>
      <c r="O35" s="12"/>
      <c r="P35" s="12"/>
      <c r="Q35" s="12"/>
      <c r="R35" s="12"/>
      <c r="S35" s="12"/>
    </row>
    <row r="36" spans="1:19" x14ac:dyDescent="0.25">
      <c r="B36" s="2" t="s">
        <v>47</v>
      </c>
      <c r="E36" s="16" t="s">
        <v>25</v>
      </c>
      <c r="F36" s="16">
        <v>90</v>
      </c>
      <c r="G36" s="4" t="s">
        <v>6</v>
      </c>
      <c r="H36" s="4">
        <f>SUM($H51:H51)</f>
        <v>0</v>
      </c>
      <c r="I36" s="4">
        <f>SUM($H51:I51)</f>
        <v>0</v>
      </c>
      <c r="J36" s="4">
        <f>SUM($H51:J51)</f>
        <v>0</v>
      </c>
      <c r="K36" s="4">
        <f>SUM($H51:K51)</f>
        <v>0</v>
      </c>
      <c r="L36" s="4">
        <f>SUM($H51:L51)</f>
        <v>0</v>
      </c>
      <c r="M36" s="4">
        <f>SUM($H51:M51)</f>
        <v>200</v>
      </c>
      <c r="N36" s="4">
        <f>SUM($H51:N51)</f>
        <v>200</v>
      </c>
      <c r="O36" s="4"/>
      <c r="P36" s="4"/>
      <c r="Q36" s="4"/>
      <c r="R36" s="4"/>
      <c r="S36" s="4"/>
    </row>
    <row r="37" spans="1:19" x14ac:dyDescent="0.25">
      <c r="B37" s="2" t="s">
        <v>49</v>
      </c>
    </row>
    <row r="38" spans="1:19" x14ac:dyDescent="0.25">
      <c r="B38" s="2" t="s">
        <v>51</v>
      </c>
    </row>
    <row r="39" spans="1:19" x14ac:dyDescent="0.25">
      <c r="B39" s="2" t="s">
        <v>50</v>
      </c>
      <c r="E39" s="7" t="s">
        <v>17</v>
      </c>
      <c r="F39" s="7"/>
      <c r="H39" s="2">
        <f>H24</f>
        <v>1</v>
      </c>
      <c r="I39" s="2">
        <f>I24</f>
        <v>2</v>
      </c>
      <c r="J39" s="2">
        <f>J24</f>
        <v>3</v>
      </c>
      <c r="K39" s="2">
        <f>K24</f>
        <v>4</v>
      </c>
      <c r="L39" s="2">
        <f>L24</f>
        <v>5</v>
      </c>
      <c r="M39" s="2">
        <f>M24</f>
        <v>6</v>
      </c>
      <c r="N39" s="2">
        <f>N24</f>
        <v>7</v>
      </c>
    </row>
    <row r="40" spans="1:19" x14ac:dyDescent="0.25">
      <c r="E40" s="16"/>
      <c r="F40" s="16"/>
      <c r="G40" s="3" t="s">
        <v>20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5">
      <c r="A41" s="2">
        <v>4</v>
      </c>
      <c r="B41" s="2" t="s">
        <v>52</v>
      </c>
      <c r="E41" s="22" t="s">
        <v>24</v>
      </c>
      <c r="F41" s="22"/>
      <c r="G41" s="23" t="s">
        <v>0</v>
      </c>
      <c r="H41" s="28">
        <f>C10</f>
        <v>300</v>
      </c>
      <c r="I41" s="28">
        <f>-I42</f>
        <v>-200</v>
      </c>
      <c r="J41" s="28">
        <v>-50</v>
      </c>
      <c r="K41" s="28">
        <v>-25</v>
      </c>
      <c r="L41" s="28"/>
      <c r="M41" s="28"/>
      <c r="N41" s="28">
        <f>N50</f>
        <v>240</v>
      </c>
      <c r="O41" s="28"/>
      <c r="P41" s="28"/>
      <c r="Q41" s="28"/>
      <c r="R41" s="28"/>
      <c r="S41" s="28"/>
    </row>
    <row r="42" spans="1:19" x14ac:dyDescent="0.25">
      <c r="B42" s="2" t="s">
        <v>53</v>
      </c>
      <c r="E42" s="22" t="s">
        <v>25</v>
      </c>
      <c r="F42" s="22"/>
      <c r="G42" s="23" t="s">
        <v>19</v>
      </c>
      <c r="H42" s="28"/>
      <c r="I42" s="28">
        <f>C12</f>
        <v>200</v>
      </c>
      <c r="J42" s="28">
        <f>C13</f>
        <v>50</v>
      </c>
      <c r="K42" s="28">
        <v>25</v>
      </c>
      <c r="L42" s="28">
        <v>-275</v>
      </c>
      <c r="M42" s="28"/>
      <c r="N42" s="28"/>
      <c r="O42" s="28"/>
      <c r="P42" s="28"/>
      <c r="Q42" s="28"/>
      <c r="R42" s="28"/>
      <c r="S42" s="28"/>
    </row>
    <row r="43" spans="1:19" x14ac:dyDescent="0.25">
      <c r="B43" s="2" t="s">
        <v>55</v>
      </c>
      <c r="E43" s="24" t="s">
        <v>25</v>
      </c>
      <c r="F43" s="24"/>
      <c r="G43" s="25" t="s">
        <v>5</v>
      </c>
      <c r="H43" s="29"/>
      <c r="I43" s="29"/>
      <c r="J43" s="29"/>
      <c r="K43" s="29"/>
      <c r="L43" s="29">
        <v>275</v>
      </c>
      <c r="M43" s="29">
        <v>-200</v>
      </c>
      <c r="N43" s="29"/>
      <c r="O43" s="29"/>
      <c r="P43" s="29"/>
      <c r="Q43" s="29"/>
      <c r="R43" s="29"/>
      <c r="S43" s="29"/>
    </row>
    <row r="44" spans="1:19" x14ac:dyDescent="0.25">
      <c r="E44" s="15"/>
      <c r="F44" s="15"/>
      <c r="G44" s="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19" x14ac:dyDescent="0.25">
      <c r="A45" s="2">
        <v>5</v>
      </c>
      <c r="B45" s="2" t="s">
        <v>58</v>
      </c>
      <c r="E45" s="17"/>
      <c r="F45" s="17"/>
      <c r="G45" s="3" t="s">
        <v>21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19" x14ac:dyDescent="0.25">
      <c r="B46" s="2" t="s">
        <v>59</v>
      </c>
      <c r="E46" s="22" t="s">
        <v>26</v>
      </c>
      <c r="F46" s="22"/>
      <c r="G46" s="23" t="s">
        <v>12</v>
      </c>
      <c r="H46" s="32">
        <f>H41</f>
        <v>300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1:19" x14ac:dyDescent="0.25">
      <c r="E47" s="24" t="s">
        <v>26</v>
      </c>
      <c r="F47" s="24"/>
      <c r="G47" s="25" t="s">
        <v>23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spans="1:19" x14ac:dyDescent="0.25">
      <c r="A48" s="2">
        <v>6</v>
      </c>
      <c r="B48" s="2" t="s">
        <v>56</v>
      </c>
      <c r="E48" s="15"/>
      <c r="F48" s="15"/>
      <c r="G48" s="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x14ac:dyDescent="0.25">
      <c r="B49" s="2" t="s">
        <v>54</v>
      </c>
      <c r="E49" s="16"/>
      <c r="F49" s="16"/>
      <c r="G49" s="3" t="s">
        <v>28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1:19" x14ac:dyDescent="0.25">
      <c r="B50" s="2" t="s">
        <v>57</v>
      </c>
      <c r="E50" s="22" t="s">
        <v>26</v>
      </c>
      <c r="F50" s="22"/>
      <c r="G50" s="23" t="s">
        <v>27</v>
      </c>
      <c r="H50" s="32"/>
      <c r="I50" s="32"/>
      <c r="J50" s="32"/>
      <c r="K50" s="32"/>
      <c r="L50" s="32"/>
      <c r="M50" s="32"/>
      <c r="N50" s="32">
        <f>C17</f>
        <v>240</v>
      </c>
      <c r="O50" s="32"/>
      <c r="P50" s="32"/>
      <c r="Q50" s="32"/>
      <c r="R50" s="32"/>
      <c r="S50" s="32"/>
    </row>
    <row r="51" spans="1:19" x14ac:dyDescent="0.25">
      <c r="E51" s="24" t="s">
        <v>25</v>
      </c>
      <c r="F51" s="24"/>
      <c r="G51" s="25" t="s">
        <v>6</v>
      </c>
      <c r="H51" s="29"/>
      <c r="I51" s="29"/>
      <c r="J51" s="29"/>
      <c r="K51" s="29"/>
      <c r="L51" s="29"/>
      <c r="M51" s="29">
        <v>200</v>
      </c>
      <c r="N51" s="29"/>
      <c r="O51" s="29"/>
      <c r="P51" s="29"/>
      <c r="Q51" s="29"/>
      <c r="R51" s="29"/>
      <c r="S51" s="29"/>
    </row>
    <row r="52" spans="1:19" x14ac:dyDescent="0.25">
      <c r="A52" s="2">
        <v>7</v>
      </c>
      <c r="B52" s="2" t="s">
        <v>78</v>
      </c>
    </row>
    <row r="53" spans="1:19" x14ac:dyDescent="0.25">
      <c r="B53" s="2" t="s">
        <v>79</v>
      </c>
    </row>
    <row r="54" spans="1:19" x14ac:dyDescent="0.25">
      <c r="B54" s="2" t="s">
        <v>63</v>
      </c>
    </row>
    <row r="56" spans="1:19" x14ac:dyDescent="0.25">
      <c r="A56" s="2">
        <v>8</v>
      </c>
      <c r="B56" s="2" t="s">
        <v>69</v>
      </c>
    </row>
    <row r="57" spans="1:19" x14ac:dyDescent="0.25">
      <c r="B57" s="2" t="s">
        <v>72</v>
      </c>
    </row>
    <row r="59" spans="1:19" x14ac:dyDescent="0.25">
      <c r="A59" s="2">
        <v>9</v>
      </c>
      <c r="B59" s="2" t="s">
        <v>77</v>
      </c>
    </row>
    <row r="60" spans="1:19" x14ac:dyDescent="0.25">
      <c r="B60" s="2" t="s">
        <v>80</v>
      </c>
    </row>
    <row r="62" spans="1:19" x14ac:dyDescent="0.25">
      <c r="A62" s="2">
        <v>10</v>
      </c>
      <c r="B62" s="2" t="s">
        <v>87</v>
      </c>
    </row>
    <row r="63" spans="1:19" x14ac:dyDescent="0.25">
      <c r="B63" s="2" t="s">
        <v>155</v>
      </c>
    </row>
    <row r="64" spans="1:19" x14ac:dyDescent="0.25">
      <c r="B64" s="2" t="s">
        <v>88</v>
      </c>
    </row>
    <row r="65" spans="2:2" x14ac:dyDescent="0.25">
      <c r="B65" s="2" t="s">
        <v>89</v>
      </c>
    </row>
  </sheetData>
  <conditionalFormatting sqref="E24:G24 E25:N36">
    <cfRule type="cellIs" dxfId="5" priority="2" operator="equal">
      <formula>0</formula>
    </cfRule>
  </conditionalFormatting>
  <conditionalFormatting sqref="O25:S36">
    <cfRule type="cellIs" dxfId="4" priority="1" operator="equal">
      <formula>0</formula>
    </cfRule>
  </conditionalFormatting>
  <pageMargins left="0.7" right="0.7" top="0.75" bottom="0.75" header="0.3" footer="0.3"/>
  <pageSetup paperSize="9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5" sqref="D15"/>
    </sheetView>
  </sheetViews>
  <sheetFormatPr defaultRowHeight="15" x14ac:dyDescent="0.25"/>
  <cols>
    <col min="1" max="1" width="15" style="2" customWidth="1"/>
    <col min="2" max="2" width="11.5703125" style="9" customWidth="1"/>
    <col min="3" max="3" width="24.28515625" style="9" customWidth="1"/>
    <col min="4" max="4" width="13.28515625" style="2" customWidth="1"/>
    <col min="5" max="6" width="15.140625" style="2" customWidth="1"/>
    <col min="7" max="7" width="16.85546875" style="2" customWidth="1"/>
    <col min="8" max="9" width="15.140625" style="2" customWidth="1"/>
    <col min="10" max="10" width="15" style="2" customWidth="1"/>
    <col min="11" max="16384" width="9.140625" style="2"/>
  </cols>
  <sheetData>
    <row r="1" spans="1:10" ht="30" x14ac:dyDescent="0.25">
      <c r="D1" s="44" t="s">
        <v>15</v>
      </c>
      <c r="E1" s="46"/>
      <c r="F1" s="46"/>
      <c r="G1" s="46"/>
      <c r="H1" s="44" t="s">
        <v>16</v>
      </c>
    </row>
    <row r="2" spans="1:10" ht="30" x14ac:dyDescent="0.25">
      <c r="D2" s="45" t="s">
        <v>0</v>
      </c>
      <c r="E2" s="45" t="s">
        <v>19</v>
      </c>
      <c r="F2" s="45" t="s">
        <v>5</v>
      </c>
      <c r="G2" s="45" t="s">
        <v>6</v>
      </c>
      <c r="H2" s="45" t="s">
        <v>12</v>
      </c>
      <c r="I2" s="45" t="s">
        <v>27</v>
      </c>
      <c r="J2" s="45" t="s">
        <v>23</v>
      </c>
    </row>
    <row r="3" spans="1:10" ht="27" customHeight="1" x14ac:dyDescent="0.25">
      <c r="A3" s="26" t="s">
        <v>85</v>
      </c>
      <c r="B3" s="44" t="s">
        <v>15</v>
      </c>
      <c r="C3" s="43" t="s">
        <v>0</v>
      </c>
      <c r="D3" s="47"/>
    </row>
    <row r="4" spans="1:10" ht="27" customHeight="1" x14ac:dyDescent="0.25">
      <c r="B4" s="46"/>
      <c r="C4" s="43" t="s">
        <v>19</v>
      </c>
      <c r="E4" s="47"/>
    </row>
    <row r="5" spans="1:10" ht="27" customHeight="1" x14ac:dyDescent="0.25">
      <c r="B5" s="46"/>
      <c r="C5" s="43" t="s">
        <v>5</v>
      </c>
      <c r="F5" s="47"/>
    </row>
    <row r="6" spans="1:10" ht="27" customHeight="1" x14ac:dyDescent="0.25">
      <c r="B6" s="46"/>
      <c r="C6" s="43" t="s">
        <v>6</v>
      </c>
      <c r="G6" s="47"/>
    </row>
    <row r="7" spans="1:10" ht="27" customHeight="1" x14ac:dyDescent="0.25">
      <c r="B7" s="44" t="s">
        <v>16</v>
      </c>
      <c r="C7" s="43" t="s">
        <v>12</v>
      </c>
      <c r="H7" s="47"/>
    </row>
    <row r="8" spans="1:10" ht="27" customHeight="1" x14ac:dyDescent="0.25">
      <c r="B8" s="2"/>
      <c r="C8" s="43" t="s">
        <v>27</v>
      </c>
      <c r="I8" s="47"/>
    </row>
    <row r="9" spans="1:10" ht="27" customHeight="1" x14ac:dyDescent="0.25">
      <c r="B9" s="2"/>
      <c r="C9" s="45" t="s">
        <v>23</v>
      </c>
      <c r="J9" s="47"/>
    </row>
    <row r="10" spans="1:10" x14ac:dyDescent="0.25">
      <c r="B10" s="2"/>
      <c r="C10" s="2"/>
    </row>
    <row r="11" spans="1:10" x14ac:dyDescent="0.25">
      <c r="B11" s="2"/>
      <c r="C11" s="2"/>
    </row>
    <row r="13" spans="1:10" x14ac:dyDescent="0.25">
      <c r="C13" s="9" t="s">
        <v>85</v>
      </c>
      <c r="D13" s="2" t="s">
        <v>86</v>
      </c>
      <c r="E13" s="2" t="s">
        <v>90</v>
      </c>
    </row>
  </sheetData>
  <conditionalFormatting sqref="C3:C8 B7 D2:H2">
    <cfRule type="cellIs" dxfId="3" priority="6" operator="equal">
      <formula>0</formula>
    </cfRule>
  </conditionalFormatting>
  <conditionalFormatting sqref="H1">
    <cfRule type="cellIs" dxfId="2" priority="4" operator="equal">
      <formula>0</formula>
    </cfRule>
  </conditionalFormatting>
  <conditionalFormatting sqref="I2:J2">
    <cfRule type="cellIs" dxfId="1" priority="3" operator="equal">
      <formula>0</formula>
    </cfRule>
  </conditionalFormatting>
  <conditionalFormatting sqref="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workbookViewId="0">
      <selection activeCell="E34" sqref="E34"/>
    </sheetView>
  </sheetViews>
  <sheetFormatPr defaultRowHeight="15" x14ac:dyDescent="0.25"/>
  <cols>
    <col min="1" max="1" width="2.5703125" customWidth="1"/>
    <col min="2" max="2" width="3.85546875" customWidth="1"/>
    <col min="3" max="3" width="18.7109375" customWidth="1"/>
    <col min="4" max="4" width="19.140625" customWidth="1"/>
    <col min="5" max="5" width="28.42578125" customWidth="1"/>
    <col min="7" max="16" width="7.5703125" customWidth="1"/>
  </cols>
  <sheetData>
    <row r="2" spans="2:17" x14ac:dyDescent="0.25">
      <c r="B2" s="1"/>
      <c r="C2" s="1"/>
      <c r="D2" s="1"/>
      <c r="E2" s="1"/>
      <c r="F2" s="1"/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/>
    </row>
    <row r="3" spans="2:17" x14ac:dyDescent="0.25">
      <c r="B3" s="59" t="s">
        <v>24</v>
      </c>
      <c r="C3" t="s">
        <v>148</v>
      </c>
      <c r="D3" t="s">
        <v>153</v>
      </c>
      <c r="E3" t="s">
        <v>153</v>
      </c>
      <c r="F3" s="58">
        <v>1000</v>
      </c>
      <c r="G3">
        <v>-800</v>
      </c>
      <c r="J3">
        <v>-100</v>
      </c>
      <c r="N3">
        <v>700</v>
      </c>
      <c r="Q3" s="58">
        <f>SUM(F3:P3)</f>
        <v>800</v>
      </c>
    </row>
    <row r="4" spans="2:17" x14ac:dyDescent="0.25">
      <c r="B4" s="59" t="s">
        <v>24</v>
      </c>
      <c r="C4" t="s">
        <v>148</v>
      </c>
      <c r="D4" t="s">
        <v>152</v>
      </c>
      <c r="E4" t="s">
        <v>151</v>
      </c>
      <c r="F4" s="58"/>
      <c r="M4">
        <v>700</v>
      </c>
      <c r="N4">
        <v>-700</v>
      </c>
      <c r="Q4" s="58">
        <f>SUM(F4:P4)</f>
        <v>0</v>
      </c>
    </row>
    <row r="5" spans="2:17" x14ac:dyDescent="0.25">
      <c r="B5" s="59" t="s">
        <v>24</v>
      </c>
      <c r="C5" t="s">
        <v>148</v>
      </c>
      <c r="D5" t="s">
        <v>147</v>
      </c>
      <c r="E5" t="s">
        <v>150</v>
      </c>
      <c r="F5" s="58"/>
      <c r="G5">
        <v>800</v>
      </c>
      <c r="H5">
        <v>-600</v>
      </c>
      <c r="Q5" s="58">
        <f>SUM(F5:P5)</f>
        <v>200</v>
      </c>
    </row>
    <row r="6" spans="2:17" x14ac:dyDescent="0.25">
      <c r="B6" s="59" t="s">
        <v>24</v>
      </c>
      <c r="C6" t="s">
        <v>148</v>
      </c>
      <c r="D6" t="s">
        <v>147</v>
      </c>
      <c r="E6" t="s">
        <v>149</v>
      </c>
      <c r="F6" s="58"/>
      <c r="H6">
        <v>600</v>
      </c>
      <c r="I6">
        <v>100</v>
      </c>
      <c r="K6">
        <v>-700</v>
      </c>
      <c r="Q6" s="58">
        <f>SUM(F6:P6)</f>
        <v>0</v>
      </c>
    </row>
    <row r="7" spans="2:17" x14ac:dyDescent="0.25">
      <c r="B7" s="54" t="s">
        <v>24</v>
      </c>
      <c r="C7" s="42" t="s">
        <v>148</v>
      </c>
      <c r="D7" s="42" t="s">
        <v>147</v>
      </c>
      <c r="E7" s="42" t="s">
        <v>146</v>
      </c>
      <c r="F7" s="57"/>
      <c r="G7" s="42"/>
      <c r="H7" s="42"/>
      <c r="I7" s="42"/>
      <c r="J7" s="42"/>
      <c r="K7" s="42">
        <v>700</v>
      </c>
      <c r="L7" s="42">
        <v>-500</v>
      </c>
      <c r="M7" s="42"/>
      <c r="N7" s="42"/>
      <c r="O7" s="42"/>
      <c r="P7" s="42"/>
      <c r="Q7" s="57">
        <f>SUM(F7:P7)</f>
        <v>200</v>
      </c>
    </row>
    <row r="8" spans="2:17" x14ac:dyDescent="0.25">
      <c r="B8" s="53" t="s">
        <v>24</v>
      </c>
      <c r="C8" s="1"/>
      <c r="D8" s="1" t="s">
        <v>145</v>
      </c>
      <c r="E8" s="1" t="s">
        <v>144</v>
      </c>
      <c r="F8" s="56"/>
      <c r="G8" s="1"/>
      <c r="H8" s="1"/>
      <c r="I8" s="1"/>
      <c r="J8" s="1"/>
      <c r="K8" s="1"/>
      <c r="L8" s="1">
        <v>500</v>
      </c>
      <c r="M8" s="1"/>
      <c r="N8" s="1"/>
      <c r="O8" s="1"/>
      <c r="P8" s="1">
        <v>-500</v>
      </c>
      <c r="Q8" s="56">
        <f>SUM(F8:P8)</f>
        <v>0</v>
      </c>
    </row>
    <row r="9" spans="2:17" x14ac:dyDescent="0.25">
      <c r="B9" s="54"/>
      <c r="C9" s="54"/>
      <c r="D9" s="54"/>
      <c r="E9" s="54"/>
      <c r="F9" s="55">
        <f>SUM(F3:F8)</f>
        <v>1000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5">
        <f>SUM(Q3:Q8)</f>
        <v>1200</v>
      </c>
    </row>
    <row r="10" spans="2:17" x14ac:dyDescent="0.25"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2:17" x14ac:dyDescent="0.25">
      <c r="B11" s="59" t="s">
        <v>122</v>
      </c>
      <c r="C11" t="s">
        <v>138</v>
      </c>
      <c r="D11" t="s">
        <v>143</v>
      </c>
      <c r="E11" t="s">
        <v>143</v>
      </c>
      <c r="F11" s="58">
        <v>1000</v>
      </c>
      <c r="Q11" s="58">
        <f>SUM(F11:P11)</f>
        <v>1000</v>
      </c>
    </row>
    <row r="12" spans="2:17" x14ac:dyDescent="0.25">
      <c r="B12" s="59" t="s">
        <v>122</v>
      </c>
      <c r="C12" t="s">
        <v>127</v>
      </c>
      <c r="D12" t="s">
        <v>142</v>
      </c>
      <c r="E12" t="s">
        <v>141</v>
      </c>
      <c r="F12" s="58"/>
      <c r="I12">
        <v>100</v>
      </c>
      <c r="J12">
        <v>-100</v>
      </c>
      <c r="Q12" s="58">
        <f>SUM(F12:P12)</f>
        <v>0</v>
      </c>
    </row>
    <row r="13" spans="2:17" x14ac:dyDescent="0.25">
      <c r="B13" s="54" t="s">
        <v>122</v>
      </c>
      <c r="C13" s="42"/>
      <c r="D13" s="42" t="s">
        <v>140</v>
      </c>
      <c r="E13" s="42" t="s">
        <v>139</v>
      </c>
      <c r="F13" s="57"/>
      <c r="G13" s="42"/>
      <c r="H13" s="42"/>
      <c r="I13" s="42"/>
      <c r="J13" s="42"/>
      <c r="K13" s="42"/>
      <c r="L13" s="42"/>
      <c r="M13" s="42">
        <v>700</v>
      </c>
      <c r="N13" s="42"/>
      <c r="O13" s="42">
        <v>-700</v>
      </c>
      <c r="P13" s="42"/>
      <c r="Q13" s="57">
        <f>SUM(F13:P13)</f>
        <v>0</v>
      </c>
    </row>
    <row r="14" spans="2:17" x14ac:dyDescent="0.25">
      <c r="B14" s="53" t="s">
        <v>122</v>
      </c>
      <c r="C14" s="1" t="s">
        <v>138</v>
      </c>
      <c r="D14" s="1" t="s">
        <v>137</v>
      </c>
      <c r="E14" s="1" t="s">
        <v>136</v>
      </c>
      <c r="F14" s="56"/>
      <c r="G14" s="1"/>
      <c r="H14" s="1"/>
      <c r="I14" s="1"/>
      <c r="J14" s="1"/>
      <c r="K14" s="1"/>
      <c r="L14" s="1"/>
      <c r="M14" s="1"/>
      <c r="N14" s="1"/>
      <c r="O14" s="1">
        <v>700</v>
      </c>
      <c r="P14" s="1">
        <v>-500</v>
      </c>
      <c r="Q14" s="56">
        <f>SUM(F14:P14)</f>
        <v>200</v>
      </c>
    </row>
    <row r="15" spans="2:17" x14ac:dyDescent="0.25">
      <c r="F15">
        <f>SUM(F11:F14)</f>
        <v>1000</v>
      </c>
      <c r="Q15">
        <f>SUM(Q11:Q14)</f>
        <v>1200</v>
      </c>
    </row>
    <row r="18" spans="2:17" x14ac:dyDescent="0.25">
      <c r="B18" s="1"/>
      <c r="C18" s="1"/>
      <c r="D18" s="1"/>
      <c r="E18" s="1"/>
      <c r="F18" s="1"/>
      <c r="G18" s="1">
        <v>1</v>
      </c>
      <c r="H18" s="1">
        <v>2</v>
      </c>
      <c r="I18" s="1">
        <v>3</v>
      </c>
      <c r="J18" s="1">
        <v>4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/>
    </row>
    <row r="19" spans="2:17" x14ac:dyDescent="0.25">
      <c r="B19" s="59" t="s">
        <v>24</v>
      </c>
      <c r="C19" t="s">
        <v>131</v>
      </c>
      <c r="D19" t="s">
        <v>135</v>
      </c>
      <c r="E19" t="s">
        <v>135</v>
      </c>
      <c r="F19" s="58">
        <v>1000</v>
      </c>
      <c r="G19">
        <v>-800</v>
      </c>
      <c r="J19">
        <v>-100</v>
      </c>
      <c r="N19">
        <v>700</v>
      </c>
      <c r="Q19" s="58">
        <f>SUM(F19:P19)</f>
        <v>800</v>
      </c>
    </row>
    <row r="20" spans="2:17" x14ac:dyDescent="0.25">
      <c r="B20" s="59" t="s">
        <v>24</v>
      </c>
      <c r="C20" t="s">
        <v>131</v>
      </c>
      <c r="D20" t="s">
        <v>134</v>
      </c>
      <c r="E20" t="s">
        <v>133</v>
      </c>
      <c r="F20" s="58"/>
      <c r="M20">
        <v>700</v>
      </c>
      <c r="N20">
        <v>-700</v>
      </c>
      <c r="Q20" s="58">
        <f>SUM(F20:P20)</f>
        <v>0</v>
      </c>
    </row>
    <row r="21" spans="2:17" x14ac:dyDescent="0.25">
      <c r="B21" s="59" t="s">
        <v>24</v>
      </c>
      <c r="C21" t="s">
        <v>131</v>
      </c>
      <c r="D21" t="s">
        <v>130</v>
      </c>
      <c r="E21" t="s">
        <v>1</v>
      </c>
      <c r="F21" s="58"/>
      <c r="G21">
        <v>800</v>
      </c>
      <c r="H21">
        <v>-600</v>
      </c>
      <c r="Q21" s="58">
        <f>SUM(F21:P21)</f>
        <v>200</v>
      </c>
    </row>
    <row r="22" spans="2:17" x14ac:dyDescent="0.25">
      <c r="B22" s="59" t="s">
        <v>24</v>
      </c>
      <c r="C22" t="s">
        <v>131</v>
      </c>
      <c r="D22" t="s">
        <v>130</v>
      </c>
      <c r="E22" t="s">
        <v>132</v>
      </c>
      <c r="F22" s="58"/>
      <c r="H22">
        <v>600</v>
      </c>
      <c r="I22">
        <v>100</v>
      </c>
      <c r="K22">
        <v>-700</v>
      </c>
      <c r="Q22" s="58">
        <f>SUM(F22:P22)</f>
        <v>0</v>
      </c>
    </row>
    <row r="23" spans="2:17" x14ac:dyDescent="0.25">
      <c r="B23" s="54" t="s">
        <v>24</v>
      </c>
      <c r="C23" t="s">
        <v>131</v>
      </c>
      <c r="D23" t="s">
        <v>130</v>
      </c>
      <c r="E23" s="42" t="s">
        <v>5</v>
      </c>
      <c r="F23" s="57"/>
      <c r="G23" s="42"/>
      <c r="H23" s="42"/>
      <c r="I23" s="42"/>
      <c r="J23" s="42"/>
      <c r="K23" s="42">
        <v>700</v>
      </c>
      <c r="L23" s="42">
        <v>-500</v>
      </c>
      <c r="M23" s="42"/>
      <c r="N23" s="42"/>
      <c r="O23" s="42"/>
      <c r="P23" s="42"/>
      <c r="Q23" s="57">
        <f>SUM(F23:P23)</f>
        <v>200</v>
      </c>
    </row>
    <row r="24" spans="2:17" x14ac:dyDescent="0.25">
      <c r="B24" s="53" t="s">
        <v>24</v>
      </c>
      <c r="C24" s="1"/>
      <c r="D24" s="1" t="s">
        <v>18</v>
      </c>
      <c r="E24" s="1" t="s">
        <v>129</v>
      </c>
      <c r="F24" s="56"/>
      <c r="G24" s="1"/>
      <c r="H24" s="1"/>
      <c r="I24" s="1"/>
      <c r="J24" s="1"/>
      <c r="K24" s="1"/>
      <c r="L24" s="1">
        <v>500</v>
      </c>
      <c r="M24" s="1"/>
      <c r="N24" s="1"/>
      <c r="O24" s="1"/>
      <c r="P24" s="1">
        <v>-500</v>
      </c>
      <c r="Q24" s="56">
        <f>SUM(F24:P24)</f>
        <v>0</v>
      </c>
    </row>
    <row r="25" spans="2:17" x14ac:dyDescent="0.25">
      <c r="B25" s="54"/>
      <c r="C25" s="54"/>
      <c r="D25" s="54"/>
      <c r="E25" s="54"/>
      <c r="F25" s="55">
        <f>SUM(F19:F24)</f>
        <v>1000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>
        <f>SUM(Q19:Q24)</f>
        <v>1200</v>
      </c>
    </row>
    <row r="26" spans="2:17" x14ac:dyDescent="0.2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2:17" x14ac:dyDescent="0.25">
      <c r="B27" s="59" t="s">
        <v>122</v>
      </c>
      <c r="C27" t="s">
        <v>12</v>
      </c>
      <c r="D27" t="s">
        <v>128</v>
      </c>
      <c r="E27" t="s">
        <v>128</v>
      </c>
      <c r="F27" s="58">
        <v>1000</v>
      </c>
      <c r="Q27" s="58">
        <f>SUM(F27:P27)</f>
        <v>1000</v>
      </c>
    </row>
    <row r="28" spans="2:17" x14ac:dyDescent="0.25">
      <c r="B28" s="59" t="s">
        <v>122</v>
      </c>
      <c r="C28" t="s">
        <v>127</v>
      </c>
      <c r="D28" t="s">
        <v>126</v>
      </c>
      <c r="E28" t="s">
        <v>125</v>
      </c>
      <c r="F28" s="58"/>
      <c r="I28">
        <v>100</v>
      </c>
      <c r="J28">
        <v>-100</v>
      </c>
      <c r="Q28" s="58">
        <f>SUM(F28:P28)</f>
        <v>0</v>
      </c>
    </row>
    <row r="29" spans="2:17" x14ac:dyDescent="0.25">
      <c r="B29" s="54" t="s">
        <v>122</v>
      </c>
      <c r="C29" s="42"/>
      <c r="D29" s="42" t="s">
        <v>124</v>
      </c>
      <c r="E29" s="42" t="s">
        <v>123</v>
      </c>
      <c r="F29" s="57"/>
      <c r="G29" s="42"/>
      <c r="H29" s="42"/>
      <c r="I29" s="42"/>
      <c r="J29" s="42"/>
      <c r="K29" s="42"/>
      <c r="L29" s="42"/>
      <c r="M29" s="42">
        <v>700</v>
      </c>
      <c r="N29" s="42"/>
      <c r="O29" s="42">
        <v>-700</v>
      </c>
      <c r="P29" s="42"/>
      <c r="Q29" s="57">
        <f>SUM(F29:P29)</f>
        <v>0</v>
      </c>
    </row>
    <row r="30" spans="2:17" x14ac:dyDescent="0.25">
      <c r="B30" s="53" t="s">
        <v>122</v>
      </c>
      <c r="C30" s="1" t="s">
        <v>12</v>
      </c>
      <c r="D30" s="1" t="s">
        <v>23</v>
      </c>
      <c r="E30" s="1" t="s">
        <v>121</v>
      </c>
      <c r="F30" s="56"/>
      <c r="G30" s="1"/>
      <c r="H30" s="1"/>
      <c r="I30" s="1"/>
      <c r="J30" s="1"/>
      <c r="K30" s="1"/>
      <c r="L30" s="1"/>
      <c r="M30" s="1"/>
      <c r="N30" s="1"/>
      <c r="O30" s="1">
        <v>700</v>
      </c>
      <c r="P30" s="1">
        <v>-500</v>
      </c>
      <c r="Q30" s="56">
        <f>SUM(F30:P30)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Упражнение 1</vt:lpstr>
      <vt:lpstr>Упражнение 2</vt:lpstr>
      <vt:lpstr>Корреспонденция счетов</vt:lpstr>
      <vt:lpstr>Лист1</vt:lpstr>
      <vt:lpstr>'Упражнение 1'!Область_печати</vt:lpstr>
      <vt:lpstr>'Упражнение 2'!Область_печати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cp:lastPrinted>2019-02-05T15:21:01Z</cp:lastPrinted>
  <dcterms:created xsi:type="dcterms:W3CDTF">2019-02-01T08:36:56Z</dcterms:created>
  <dcterms:modified xsi:type="dcterms:W3CDTF">2019-02-05T15:56:31Z</dcterms:modified>
</cp:coreProperties>
</file>