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rporate-banking-course\xls\"/>
    </mc:Choice>
  </mc:AlternateContent>
  <bookViews>
    <workbookView xWindow="0" yWindow="0" windowWidth="19200" windowHeight="10695"/>
  </bookViews>
  <sheets>
    <sheet name="MiniBank" sheetId="3" r:id="rId1"/>
    <sheet name="Assets" sheetId="1" r:id="rId2"/>
    <sheet name="Liabilities" sheetId="2" r:id="rId3"/>
    <sheet name="NP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3" l="1"/>
  <c r="P17" i="3"/>
  <c r="P18" i="3" s="1"/>
  <c r="P19" i="3" s="1"/>
  <c r="O12" i="3"/>
  <c r="M12" i="3"/>
  <c r="N12" i="3" s="1"/>
  <c r="L12" i="3"/>
  <c r="T24" i="3"/>
  <c r="K23" i="3" l="1"/>
  <c r="K26" i="3"/>
  <c r="K30" i="3"/>
  <c r="K15" i="3" s="1"/>
  <c r="K14" i="3" s="1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G18" i="3"/>
  <c r="G29" i="3" s="1"/>
  <c r="E23" i="3"/>
  <c r="F23" i="3"/>
  <c r="G23" i="3"/>
  <c r="H23" i="3"/>
  <c r="I23" i="3"/>
  <c r="J23" i="3"/>
  <c r="E24" i="3"/>
  <c r="F24" i="3"/>
  <c r="G24" i="3"/>
  <c r="E25" i="3"/>
  <c r="F25" i="3"/>
  <c r="G25" i="3"/>
  <c r="H25" i="3"/>
  <c r="I25" i="3"/>
  <c r="E26" i="3"/>
  <c r="F26" i="3"/>
  <c r="G26" i="3"/>
  <c r="H26" i="3"/>
  <c r="I26" i="3"/>
  <c r="I18" i="3" s="1"/>
  <c r="J26" i="3"/>
  <c r="E29" i="3"/>
  <c r="F29" i="3"/>
  <c r="E30" i="3"/>
  <c r="F30" i="3"/>
  <c r="G30" i="3"/>
  <c r="E39" i="3" s="1"/>
  <c r="H30" i="3"/>
  <c r="H18" i="3" s="1"/>
  <c r="H14" i="3" s="1"/>
  <c r="H24" i="3" s="1"/>
  <c r="I30" i="3"/>
  <c r="J30" i="3"/>
  <c r="J15" i="3" s="1"/>
  <c r="D33" i="3"/>
  <c r="D30" i="3"/>
  <c r="D29" i="3"/>
  <c r="D26" i="3"/>
  <c r="D25" i="3"/>
  <c r="D24" i="3"/>
  <c r="D23" i="3"/>
  <c r="D12" i="3"/>
  <c r="E12" i="3" s="1"/>
  <c r="F12" i="3" s="1"/>
  <c r="G12" i="3" s="1"/>
  <c r="H12" i="3" s="1"/>
  <c r="I12" i="3" s="1"/>
  <c r="J12" i="3" s="1"/>
  <c r="C111" i="1"/>
  <c r="B154" i="1"/>
  <c r="C154" i="1"/>
  <c r="D99" i="1" s="1"/>
  <c r="F99" i="1" s="1"/>
  <c r="B155" i="1"/>
  <c r="C155" i="1"/>
  <c r="D101" i="1" s="1"/>
  <c r="D114" i="1" s="1"/>
  <c r="B156" i="1"/>
  <c r="C156" i="1"/>
  <c r="B157" i="1"/>
  <c r="C157" i="1"/>
  <c r="D100" i="1" s="1"/>
  <c r="F100" i="1" s="1"/>
  <c r="B158" i="1"/>
  <c r="C158" i="1"/>
  <c r="D102" i="1" s="1"/>
  <c r="B121" i="1"/>
  <c r="C121" i="1"/>
  <c r="C136" i="1" s="1"/>
  <c r="B122" i="1"/>
  <c r="C122" i="1"/>
  <c r="B123" i="1"/>
  <c r="C123" i="1"/>
  <c r="B124" i="1"/>
  <c r="B137" i="1" s="1"/>
  <c r="C124" i="1"/>
  <c r="C137" i="1" s="1"/>
  <c r="C146" i="1" s="1"/>
  <c r="B125" i="1"/>
  <c r="C125" i="1"/>
  <c r="B126" i="1"/>
  <c r="B138" i="1" s="1"/>
  <c r="C126" i="1"/>
  <c r="C138" i="1" s="1"/>
  <c r="B127" i="1"/>
  <c r="C127" i="1"/>
  <c r="B128" i="1"/>
  <c r="B139" i="1" s="1"/>
  <c r="C128" i="1"/>
  <c r="C139" i="1" s="1"/>
  <c r="C149" i="1" s="1"/>
  <c r="B129" i="1"/>
  <c r="C129" i="1"/>
  <c r="B130" i="1"/>
  <c r="B140" i="1" s="1"/>
  <c r="C130" i="1"/>
  <c r="C140" i="1" s="1"/>
  <c r="C147" i="1" s="1"/>
  <c r="C100" i="1" s="1"/>
  <c r="B131" i="1"/>
  <c r="C131" i="1"/>
  <c r="B132" i="1"/>
  <c r="B141" i="1" s="1"/>
  <c r="C132" i="1"/>
  <c r="C141" i="1" s="1"/>
  <c r="C148" i="1" s="1"/>
  <c r="C98" i="1" s="1"/>
  <c r="B133" i="1"/>
  <c r="C133" i="1"/>
  <c r="B134" i="1"/>
  <c r="B142" i="1" s="1"/>
  <c r="C134" i="1"/>
  <c r="C142" i="1" s="1"/>
  <c r="B66" i="1"/>
  <c r="C66" i="1"/>
  <c r="A70" i="1"/>
  <c r="A71" i="1"/>
  <c r="A72" i="1"/>
  <c r="A73" i="1"/>
  <c r="A74" i="1"/>
  <c r="A75" i="1"/>
  <c r="A76" i="1"/>
  <c r="A77" i="1"/>
  <c r="A78" i="1"/>
  <c r="B70" i="1"/>
  <c r="C70" i="1"/>
  <c r="D82" i="1" s="1"/>
  <c r="D93" i="1" s="1"/>
  <c r="G104" i="1" s="1"/>
  <c r="B71" i="1"/>
  <c r="C71" i="1"/>
  <c r="B72" i="1"/>
  <c r="C72" i="1"/>
  <c r="D85" i="1" s="1"/>
  <c r="D97" i="1" s="1"/>
  <c r="B73" i="1"/>
  <c r="C73" i="1"/>
  <c r="D87" i="1" s="1"/>
  <c r="B74" i="1"/>
  <c r="C74" i="1"/>
  <c r="D88" i="1" s="1"/>
  <c r="B75" i="1"/>
  <c r="C75" i="1"/>
  <c r="B76" i="1"/>
  <c r="C76" i="1"/>
  <c r="B77" i="1"/>
  <c r="C77" i="1"/>
  <c r="D83" i="1" s="1"/>
  <c r="D94" i="1" s="1"/>
  <c r="G105" i="1" s="1"/>
  <c r="B78" i="1"/>
  <c r="C78" i="1"/>
  <c r="D89" i="1" s="1"/>
  <c r="D103" i="1" s="1"/>
  <c r="C62" i="1"/>
  <c r="C86" i="1" s="1"/>
  <c r="C96" i="1" s="1"/>
  <c r="A62" i="1"/>
  <c r="B62" i="1"/>
  <c r="C61" i="1"/>
  <c r="C85" i="1" s="1"/>
  <c r="C97" i="1" s="1"/>
  <c r="A61" i="1"/>
  <c r="B61" i="1"/>
  <c r="A65" i="1"/>
  <c r="B65" i="1"/>
  <c r="C65" i="1"/>
  <c r="C87" i="1" s="1"/>
  <c r="A59" i="1"/>
  <c r="A60" i="1"/>
  <c r="A63" i="1"/>
  <c r="A64" i="1"/>
  <c r="A66" i="1"/>
  <c r="A67" i="1"/>
  <c r="C59" i="1"/>
  <c r="C60" i="1"/>
  <c r="C84" i="1" s="1"/>
  <c r="C95" i="1" s="1"/>
  <c r="C63" i="1"/>
  <c r="C82" i="1" s="1"/>
  <c r="C93" i="1" s="1"/>
  <c r="C64" i="1"/>
  <c r="C67" i="1"/>
  <c r="B59" i="1"/>
  <c r="B60" i="1"/>
  <c r="B63" i="1"/>
  <c r="B64" i="1"/>
  <c r="B67" i="1"/>
  <c r="I37" i="3" l="1"/>
  <c r="H37" i="3"/>
  <c r="G37" i="3"/>
  <c r="F28" i="3"/>
  <c r="K25" i="3"/>
  <c r="K37" i="3" s="1"/>
  <c r="K29" i="3"/>
  <c r="K28" i="3" s="1"/>
  <c r="F33" i="3"/>
  <c r="D22" i="3"/>
  <c r="E28" i="3"/>
  <c r="F22" i="3"/>
  <c r="E33" i="3"/>
  <c r="J25" i="3"/>
  <c r="J37" i="3" s="1"/>
  <c r="J14" i="3"/>
  <c r="H22" i="3"/>
  <c r="D28" i="3"/>
  <c r="D36" i="3" s="1"/>
  <c r="G33" i="3"/>
  <c r="G38" i="3" s="1"/>
  <c r="E22" i="3"/>
  <c r="G22" i="3"/>
  <c r="G28" i="3"/>
  <c r="H33" i="3"/>
  <c r="H38" i="3" s="1"/>
  <c r="I29" i="3"/>
  <c r="I28" i="3" s="1"/>
  <c r="H29" i="3"/>
  <c r="H28" i="3" s="1"/>
  <c r="J29" i="3"/>
  <c r="J28" i="3" s="1"/>
  <c r="I14" i="3"/>
  <c r="C112" i="1"/>
  <c r="D113" i="1"/>
  <c r="C116" i="1"/>
  <c r="D107" i="1"/>
  <c r="D108" i="1"/>
  <c r="C99" i="1"/>
  <c r="C101" i="1"/>
  <c r="C90" i="1"/>
  <c r="D98" i="1"/>
  <c r="C89" i="1"/>
  <c r="C103" i="1" s="1"/>
  <c r="C150" i="1"/>
  <c r="C102" i="1" s="1"/>
  <c r="C104" i="1" s="1"/>
  <c r="D86" i="1"/>
  <c r="D96" i="1" s="1"/>
  <c r="C110" i="1" s="1"/>
  <c r="C143" i="1"/>
  <c r="C68" i="1"/>
  <c r="C79" i="1"/>
  <c r="D84" i="1"/>
  <c r="D95" i="1" s="1"/>
  <c r="K24" i="3" l="1"/>
  <c r="K22" i="3" s="1"/>
  <c r="E36" i="3"/>
  <c r="F36" i="3"/>
  <c r="G36" i="3"/>
  <c r="H36" i="3"/>
  <c r="I24" i="3"/>
  <c r="J24" i="3"/>
  <c r="F98" i="1"/>
  <c r="D115" i="1"/>
  <c r="D117" i="1" s="1"/>
  <c r="D104" i="1"/>
  <c r="C109" i="1"/>
  <c r="C117" i="1" s="1"/>
  <c r="D90" i="1"/>
  <c r="K33" i="3" l="1"/>
  <c r="K38" i="3" s="1"/>
  <c r="I33" i="3"/>
  <c r="I38" i="3" s="1"/>
  <c r="I22" i="3"/>
  <c r="J33" i="3"/>
  <c r="J38" i="3" s="1"/>
  <c r="J22" i="3"/>
  <c r="K36" i="3" l="1"/>
  <c r="T25" i="3" s="1"/>
  <c r="T26" i="3" s="1"/>
  <c r="I36" i="3"/>
  <c r="J36" i="3"/>
</calcChain>
</file>

<file path=xl/sharedStrings.xml><?xml version="1.0" encoding="utf-8"?>
<sst xmlns="http://schemas.openxmlformats.org/spreadsheetml/2006/main" count="1370" uniqueCount="217">
  <si>
    <t>Структура активов кредитных организаций, сгруппированных по направлениям вложений  (Таблица 12 сборника "Обзор банковского сектора Российской Федерации", млрд руб.)</t>
  </si>
  <si>
    <t>Активы - в рублях и иностранной валюте</t>
  </si>
  <si>
    <t>1.</t>
  </si>
  <si>
    <t>Денежные средства, драгоценные металлы и камни - всего</t>
  </si>
  <si>
    <t>1.1.</t>
  </si>
  <si>
    <t xml:space="preserve">   Из них: денежные средства (касса, чеки, денежные средства в пути, в банкоматах)</t>
  </si>
  <si>
    <t xml:space="preserve">2. </t>
  </si>
  <si>
    <t>Счета в Банке России - всего</t>
  </si>
  <si>
    <t xml:space="preserve"> Из них:</t>
  </si>
  <si>
    <t xml:space="preserve">2.1. </t>
  </si>
  <si>
    <t>Корреспондентские счета кредитных организаций в Банке России</t>
  </si>
  <si>
    <t xml:space="preserve">2.2. </t>
  </si>
  <si>
    <t xml:space="preserve">Обязательные резервы кредитных организаций на счетах в Банке России </t>
  </si>
  <si>
    <t xml:space="preserve">2.3. </t>
  </si>
  <si>
    <t>Депозиты и прочие средства, размещенные в Банке России</t>
  </si>
  <si>
    <t>3.</t>
  </si>
  <si>
    <t>Корреспондентские счета в кредитных организациях - всего</t>
  </si>
  <si>
    <t>В том числе:</t>
  </si>
  <si>
    <t>3.1.</t>
  </si>
  <si>
    <t xml:space="preserve">Корреспондентские счета в кредитных организациях - резидентах </t>
  </si>
  <si>
    <t>3.2.</t>
  </si>
  <si>
    <t xml:space="preserve">Корреспондентские счета в банках- нерезидентах </t>
  </si>
  <si>
    <t>4.</t>
  </si>
  <si>
    <t>Вложения в ценные бумаги - всего</t>
  </si>
  <si>
    <t xml:space="preserve">    из них: </t>
  </si>
  <si>
    <t xml:space="preserve">    переоценка ценных бумаг</t>
  </si>
  <si>
    <t xml:space="preserve">   корректировка, увеличивающая (уменьшающая) стоимость ценных бумаг или изменение справедливой стоимости при первоначальном признании долевых ценных бумаг</t>
  </si>
  <si>
    <t xml:space="preserve"> -</t>
  </si>
  <si>
    <t>4.1.</t>
  </si>
  <si>
    <t>Вложения в долговые ценные бумаги</t>
  </si>
  <si>
    <t>4.1.1.</t>
  </si>
  <si>
    <t>Вложения в ценные бумаги Банка России</t>
  </si>
  <si>
    <t>4.2.</t>
  </si>
  <si>
    <t>Вложения в долевые ценные бумаги</t>
  </si>
  <si>
    <t>4.3.</t>
  </si>
  <si>
    <t xml:space="preserve">Учтенные векселя </t>
  </si>
  <si>
    <t>5.</t>
  </si>
  <si>
    <t>Участие в уставных капиталах</t>
  </si>
  <si>
    <t xml:space="preserve">   из них: переоценка</t>
  </si>
  <si>
    <t>-</t>
  </si>
  <si>
    <t>5.1.</t>
  </si>
  <si>
    <t>Участие в уставных капиталах дочерних и зависимых акционерных обществ, паевых инвестиционных фондов</t>
  </si>
  <si>
    <t>5.2.</t>
  </si>
  <si>
    <t>Прочее участие в уставных капиталах</t>
  </si>
  <si>
    <t>6.</t>
  </si>
  <si>
    <t>Производные финансовые инструменты, от которых ожидается получение экономических выгод</t>
  </si>
  <si>
    <t xml:space="preserve">7. </t>
  </si>
  <si>
    <r>
      <t>Кредиты</t>
    </r>
    <r>
      <rPr>
        <vertAlign val="super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, предоставленные с учетом переоценки и корректировки стоимости предоставленных (размещенных) денежных средств -  всего</t>
    </r>
  </si>
  <si>
    <t>Из них:</t>
  </si>
  <si>
    <t xml:space="preserve">  переоценка стоимости предоставленных (размещенных) денежных средств</t>
  </si>
  <si>
    <t xml:space="preserve">  корректировка стоимости предоставленных (размещенных) денежных средств</t>
  </si>
  <si>
    <t xml:space="preserve">7.1. </t>
  </si>
  <si>
    <t>Кредиты, предоставленные (без учета переоценки и корректировки стоимости предоставленных (размещенных) денежных средств)-  всего</t>
  </si>
  <si>
    <t xml:space="preserve">из них: просроченная задолженность </t>
  </si>
  <si>
    <t>7.1.1.</t>
  </si>
  <si>
    <t>Кредиты, предоставленные нефинансовым организациям</t>
  </si>
  <si>
    <t>7.1.2.</t>
  </si>
  <si>
    <t>Кредиты, предоставленные финансовым организациям (кроме банков)</t>
  </si>
  <si>
    <t xml:space="preserve">   из них: просроченная задолженность </t>
  </si>
  <si>
    <t>7.1.3.</t>
  </si>
  <si>
    <t>Кредиты, предоставленные государственным финансовым органам и внебюджетным фондам</t>
  </si>
  <si>
    <t>7.1.4.</t>
  </si>
  <si>
    <t>Кредиты, предоставленные физическим лицам</t>
  </si>
  <si>
    <t xml:space="preserve">7.1.5. </t>
  </si>
  <si>
    <t>Кредиты, предоставленные  кредитным организациям</t>
  </si>
  <si>
    <t xml:space="preserve">7.1.6. </t>
  </si>
  <si>
    <t>Приобретенные права требования (без учета просроченной задолженности)</t>
  </si>
  <si>
    <t xml:space="preserve">8. </t>
  </si>
  <si>
    <t>Основные средства, прочая недвижимость, нематериальные активы и материальные запасы</t>
  </si>
  <si>
    <t>8.1</t>
  </si>
  <si>
    <t xml:space="preserve"> из них: недвижимость, временно не используемая в основной деятельности</t>
  </si>
  <si>
    <t xml:space="preserve">9. </t>
  </si>
  <si>
    <t>Прочие активы - всего</t>
  </si>
  <si>
    <t>9.1.</t>
  </si>
  <si>
    <t>Средства в расчетах</t>
  </si>
  <si>
    <t>9.2.</t>
  </si>
  <si>
    <t>Дебиторы</t>
  </si>
  <si>
    <t xml:space="preserve">9.3. </t>
  </si>
  <si>
    <t>Использование прибыли</t>
  </si>
  <si>
    <t>из нее: налог на прибыль</t>
  </si>
  <si>
    <t>9.4.</t>
  </si>
  <si>
    <t>Требования по начисленным процентам (без учета начисленных процентов (купонов) по ценным бумагам)</t>
  </si>
  <si>
    <t xml:space="preserve"> Всего активов</t>
  </si>
  <si>
    <t>Структура пассивов  кредитных организаций, сгруппированных по источникам средств  (Таблица 13 сборника "Обзор банковского сектора Российской Федерации", млрд руб.)</t>
  </si>
  <si>
    <t>Пассивы - в рублях и иностранной валюте</t>
  </si>
  <si>
    <t>Фонды и прибыль кредитных организаций - всего</t>
  </si>
  <si>
    <t xml:space="preserve"> В том числе:</t>
  </si>
  <si>
    <t>Уставной капитал 
(за искл. выкупленных акций/долей
кредитной организацией)</t>
  </si>
  <si>
    <t>1.2.</t>
  </si>
  <si>
    <t>Эмиссионный доход</t>
  </si>
  <si>
    <t>1.3.</t>
  </si>
  <si>
    <t>Резервный фонд</t>
  </si>
  <si>
    <t>1.4.</t>
  </si>
  <si>
    <t>Накопленная прибыль (убыток) до налогообложения</t>
  </si>
  <si>
    <t xml:space="preserve"> Из  нее:</t>
  </si>
  <si>
    <t>1.4.1.</t>
  </si>
  <si>
    <t>Прибыль (убыток) текущего года</t>
  </si>
  <si>
    <t>2.</t>
  </si>
  <si>
    <t>Кредиты, привлеченные от Банка России</t>
  </si>
  <si>
    <t>Счета кредитных организаций - всего</t>
  </si>
  <si>
    <t xml:space="preserve">  Из них:</t>
  </si>
  <si>
    <t>Корреспондентские счета кредитных организаций-резидентов</t>
  </si>
  <si>
    <t xml:space="preserve">Корреспондентские счета банков-нерезидентов </t>
  </si>
  <si>
    <t>Кредиты, привлеченные от других кредитных организаций - всего</t>
  </si>
  <si>
    <t>Депозиты и средства на счетах нефинансовых и финансовых (кроме кредитных) организаций</t>
  </si>
  <si>
    <t>5.1.1.</t>
  </si>
  <si>
    <t xml:space="preserve">   из них: cредства организаций на счетах </t>
  </si>
  <si>
    <t>Депозиты и средства на счетах Минфина России, органов местного самоуправления, 
бюджетов, государственных и других внебюджетных фондов</t>
  </si>
  <si>
    <t>5.2.1.</t>
  </si>
  <si>
    <t xml:space="preserve">   из них: cредства бюджетов, государственных и других внебюджетных фондов на счетах</t>
  </si>
  <si>
    <t>5.3.</t>
  </si>
  <si>
    <t>Cредства клиентов в расчетах</t>
  </si>
  <si>
    <t>5.4.</t>
  </si>
  <si>
    <t>Вклады физических лиц</t>
  </si>
  <si>
    <t>5.5.</t>
  </si>
  <si>
    <t>Средства клиентов по факторинговым, форфейтинговым операциям</t>
  </si>
  <si>
    <t>Облигации</t>
  </si>
  <si>
    <t>7.</t>
  </si>
  <si>
    <t>Векселя и банковские акцепты</t>
  </si>
  <si>
    <t>Производные финансовые инструменты, по которым ожидается уменьшение экономических выгод</t>
  </si>
  <si>
    <t>9.</t>
  </si>
  <si>
    <t>Резервы на возможные потери с учетом корректировки</t>
  </si>
  <si>
    <t xml:space="preserve">   Из них: </t>
  </si>
  <si>
    <t xml:space="preserve">   корректировка резерва на возможные потери до оценочного резерва под ожидаемые кредитные убытки</t>
  </si>
  <si>
    <t>9.2</t>
  </si>
  <si>
    <t xml:space="preserve">   резервы на возможные потери без учета корректировки</t>
  </si>
  <si>
    <t>10.</t>
  </si>
  <si>
    <t>Прочие пассивы - всего</t>
  </si>
  <si>
    <t xml:space="preserve">    переоценка стоимости привлеченных средств</t>
  </si>
  <si>
    <t xml:space="preserve">    корректировка стоимости привлеченных средств</t>
  </si>
  <si>
    <t>10.1.</t>
  </si>
  <si>
    <t>Расчеты кредитной организации по отдельным операциям</t>
  </si>
  <si>
    <t>10.2.</t>
  </si>
  <si>
    <t>Кредиторы</t>
  </si>
  <si>
    <t>10.3.</t>
  </si>
  <si>
    <t>Обязательства по начисленным процентам с учетом процентов/купонов по выпущенным ценным бумагам)</t>
  </si>
  <si>
    <t>Всего пассивов</t>
  </si>
  <si>
    <r>
      <t>Средства клиентов - всего</t>
    </r>
    <r>
      <rPr>
        <vertAlign val="superscript"/>
        <sz val="9"/>
        <rFont val="Times New Roman"/>
        <family val="1"/>
        <charset val="204"/>
      </rPr>
      <t>1</t>
    </r>
  </si>
  <si>
    <t>EQUITY</t>
  </si>
  <si>
    <t>BANK OF RUSSIA</t>
  </si>
  <si>
    <t>BANKS</t>
  </si>
  <si>
    <t>RESERVES</t>
  </si>
  <si>
    <t>OTHER</t>
  </si>
  <si>
    <t>из них</t>
  </si>
  <si>
    <t>в том числе</t>
  </si>
  <si>
    <t>Прочие</t>
  </si>
  <si>
    <t>LOANS</t>
  </si>
  <si>
    <t>SECURITIES</t>
  </si>
  <si>
    <t>CORR.ACCOUNTS</t>
  </si>
  <si>
    <t>BANK CORR. ACCOUNTS</t>
  </si>
  <si>
    <t>CLIENT</t>
  </si>
  <si>
    <t>NONFIN</t>
  </si>
  <si>
    <t>HOUSEHOLD</t>
  </si>
  <si>
    <t>GOV</t>
  </si>
  <si>
    <t>GOVERNMENT</t>
  </si>
  <si>
    <t>OTHER ITEMS</t>
  </si>
  <si>
    <t>OTHER SECTORS</t>
  </si>
  <si>
    <t>BANK - CORR ACCOUNTS</t>
  </si>
  <si>
    <t>BANK - LOANS</t>
  </si>
  <si>
    <t>OIN</t>
  </si>
  <si>
    <t>FOREIGN BANKS</t>
  </si>
  <si>
    <t>Докапитализация банка</t>
  </si>
  <si>
    <t>Банки снизили кредитование реального сектора</t>
  </si>
  <si>
    <t>Счета российских банков в SWIFT заморожены</t>
  </si>
  <si>
    <t>Банки доначислили резервы по кредитному портфелю</t>
  </si>
  <si>
    <t>Банки распустили резервы по кредитному портфелю</t>
  </si>
  <si>
    <t>Клиенты забрали из банков свои средства</t>
  </si>
  <si>
    <t>Чистые позиции</t>
  </si>
  <si>
    <t>Агрегированный баланс банковской системы - вариант 1</t>
  </si>
  <si>
    <t>Агрегированный баланс банковской системы - вариант 2</t>
  </si>
  <si>
    <t>Банк России предоставляет ликвидность коммерческим банкам</t>
  </si>
  <si>
    <t>Cash</t>
  </si>
  <si>
    <t>Loans</t>
  </si>
  <si>
    <t>Deposits</t>
  </si>
  <si>
    <t>Reserves</t>
  </si>
  <si>
    <t>Profit</t>
  </si>
  <si>
    <t>Transactions</t>
  </si>
  <si>
    <t>Balance sheet</t>
  </si>
  <si>
    <t>Assets</t>
  </si>
  <si>
    <t>Capital and liabilities</t>
  </si>
  <si>
    <t>Leverage</t>
  </si>
  <si>
    <t>Capital / assets</t>
  </si>
  <si>
    <t>Deposit interest rates</t>
  </si>
  <si>
    <t>Loan interest rates</t>
  </si>
  <si>
    <t xml:space="preserve">Capital </t>
  </si>
  <si>
    <t>Paid-in capital</t>
  </si>
  <si>
    <t>Ratios</t>
  </si>
  <si>
    <t>Total</t>
  </si>
  <si>
    <t>Capital calculation</t>
  </si>
  <si>
    <t>Reserves/loans</t>
  </si>
  <si>
    <t>Reserves increment (% loans)</t>
  </si>
  <si>
    <t>Created a bank with paid-in capital</t>
  </si>
  <si>
    <t>Disbursed loans</t>
  </si>
  <si>
    <t>Taken operating expenses</t>
  </si>
  <si>
    <t>Received interest on loans</t>
  </si>
  <si>
    <t>NPL</t>
  </si>
  <si>
    <t>H1</t>
  </si>
  <si>
    <t>Non-performing loans</t>
  </si>
  <si>
    <t>Cost of risk</t>
  </si>
  <si>
    <t>CoR</t>
  </si>
  <si>
    <t>CAR</t>
  </si>
  <si>
    <t>Capital adequacy ratio</t>
  </si>
  <si>
    <t>&gt;=4%</t>
  </si>
  <si>
    <t xml:space="preserve">Deposits / capital </t>
  </si>
  <si>
    <t>Opex / loans</t>
  </si>
  <si>
    <t>Minimal example of bank accounting</t>
  </si>
  <si>
    <t>Paid interest on deposits</t>
  </si>
  <si>
    <t xml:space="preserve">Some part of the loans are impaired, reserves increased </t>
  </si>
  <si>
    <t>Норматив "Эн-один"</t>
  </si>
  <si>
    <t>Credit quality on some impaired loans ameliored, reserves decreased</t>
  </si>
  <si>
    <t>Отразите здесь нескольких операций, которые отражают</t>
  </si>
  <si>
    <t xml:space="preserve">положительные или отрицатительные события </t>
  </si>
  <si>
    <t>для банка, прокомментируйте их.</t>
  </si>
  <si>
    <t xml:space="preserve">Какие строки и показатели необходимо добавить в пример </t>
  </si>
  <si>
    <t>в первую очередь, чтобы повысить его информативность.</t>
  </si>
  <si>
    <t>Домашнее задание (к 24.03.2020)</t>
  </si>
  <si>
    <t>Bank attracted retail custormer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</si>
</sst>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"/>
    <numFmt numFmtId="166" formatCode="0.000"/>
    <numFmt numFmtId="167" formatCode="0.0%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Times New Roman Cyr"/>
    </font>
    <font>
      <b/>
      <sz val="11"/>
      <color indexed="8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8"/>
      <color indexed="50"/>
      <name val="Times New Roman Cyr"/>
      <charset val="204"/>
    </font>
    <font>
      <b/>
      <sz val="9"/>
      <name val="Times New Roman Cyr"/>
      <family val="1"/>
      <charset val="204"/>
    </font>
    <font>
      <b/>
      <sz val="8"/>
      <name val="Times New Roman Cyr"/>
      <charset val="204"/>
    </font>
    <font>
      <sz val="8"/>
      <name val="Times New Roman Cyr"/>
      <charset val="204"/>
    </font>
    <font>
      <sz val="9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b/>
      <sz val="10"/>
      <name val="Arial Cyr"/>
      <charset val="204"/>
    </font>
    <font>
      <b/>
      <sz val="9"/>
      <name val="Times New Roman"/>
      <family val="1"/>
      <charset val="204"/>
    </font>
    <font>
      <b/>
      <sz val="12"/>
      <color indexed="8"/>
      <name val="Times New Roman Cyr"/>
      <charset val="204"/>
    </font>
    <font>
      <b/>
      <sz val="9"/>
      <name val="Times New Roman Cyr"/>
      <charset val="204"/>
    </font>
    <font>
      <sz val="10"/>
      <color rgb="FFFF0000"/>
      <name val="Times New Roman Cyr"/>
      <charset val="204"/>
    </font>
    <font>
      <b/>
      <sz val="10"/>
      <name val="Times New Roman Cyr"/>
      <charset val="204"/>
    </font>
    <font>
      <sz val="8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6"/>
      <color theme="4" tint="-0.499984740745262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FFF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113">
    <xf numFmtId="0" fontId="0" fillId="0" borderId="0" xfId="0"/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14" fontId="7" fillId="0" borderId="2" xfId="3" applyNumberFormat="1" applyFont="1" applyBorder="1" applyAlignment="1">
      <alignment horizontal="center" vertical="top" wrapText="1"/>
    </xf>
    <xf numFmtId="14" fontId="8" fillId="0" borderId="3" xfId="3" applyNumberFormat="1" applyFont="1" applyBorder="1" applyAlignment="1">
      <alignment horizontal="center" vertical="top" wrapText="1"/>
    </xf>
    <xf numFmtId="165" fontId="9" fillId="0" borderId="4" xfId="3" applyNumberFormat="1" applyFont="1" applyBorder="1" applyAlignment="1">
      <alignment horizontal="center" vertical="top" wrapText="1"/>
    </xf>
    <xf numFmtId="165" fontId="9" fillId="0" borderId="3" xfId="3" applyNumberFormat="1" applyFont="1" applyBorder="1" applyAlignment="1">
      <alignment horizontal="center" vertical="top" wrapText="1"/>
    </xf>
    <xf numFmtId="165" fontId="9" fillId="2" borderId="3" xfId="3" applyNumberFormat="1" applyFont="1" applyFill="1" applyBorder="1" applyAlignment="1">
      <alignment horizontal="center" vertical="top" wrapText="1"/>
    </xf>
    <xf numFmtId="165" fontId="9" fillId="0" borderId="3" xfId="3" applyNumberFormat="1" applyFont="1" applyFill="1" applyBorder="1" applyAlignment="1">
      <alignment horizontal="center" vertical="top" wrapText="1"/>
    </xf>
    <xf numFmtId="165" fontId="10" fillId="0" borderId="0" xfId="0" applyNumberFormat="1" applyFont="1" applyAlignment="1">
      <alignment wrapText="1"/>
    </xf>
    <xf numFmtId="0" fontId="11" fillId="0" borderId="5" xfId="3" applyFont="1" applyBorder="1" applyAlignment="1">
      <alignment horizontal="left" vertical="center" wrapText="1"/>
    </xf>
    <xf numFmtId="164" fontId="11" fillId="0" borderId="6" xfId="3" applyNumberFormat="1" applyFont="1" applyBorder="1" applyAlignment="1">
      <alignment horizontal="left" vertical="center" wrapText="1"/>
    </xf>
    <xf numFmtId="3" fontId="11" fillId="0" borderId="6" xfId="3" applyNumberFormat="1" applyFont="1" applyBorder="1" applyAlignment="1">
      <alignment horizontal="center" vertical="center" wrapText="1"/>
    </xf>
    <xf numFmtId="3" fontId="11" fillId="2" borderId="6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1" fillId="0" borderId="7" xfId="3" applyFont="1" applyBorder="1" applyAlignment="1">
      <alignment horizontal="left" vertical="center" wrapText="1"/>
    </xf>
    <xf numFmtId="164" fontId="11" fillId="0" borderId="8" xfId="3" applyNumberFormat="1" applyFont="1" applyBorder="1" applyAlignment="1">
      <alignment horizontal="left" vertical="center" wrapText="1"/>
    </xf>
    <xf numFmtId="3" fontId="11" fillId="0" borderId="8" xfId="3" applyNumberFormat="1" applyFont="1" applyBorder="1" applyAlignment="1">
      <alignment horizontal="center" vertical="center" wrapText="1"/>
    </xf>
    <xf numFmtId="3" fontId="11" fillId="2" borderId="8" xfId="3" applyNumberFormat="1" applyFont="1" applyFill="1" applyBorder="1" applyAlignment="1">
      <alignment horizontal="center" vertical="center" wrapText="1"/>
    </xf>
    <xf numFmtId="0" fontId="11" fillId="0" borderId="9" xfId="3" applyFont="1" applyBorder="1" applyAlignment="1">
      <alignment horizontal="left" vertical="center" wrapText="1"/>
    </xf>
    <xf numFmtId="0" fontId="11" fillId="0" borderId="10" xfId="3" applyFont="1" applyBorder="1" applyAlignment="1">
      <alignment horizontal="left" vertical="center" wrapText="1"/>
    </xf>
    <xf numFmtId="3" fontId="11" fillId="0" borderId="10" xfId="3" applyNumberFormat="1" applyFont="1" applyBorder="1" applyAlignment="1">
      <alignment horizontal="center" vertical="center" wrapText="1"/>
    </xf>
    <xf numFmtId="3" fontId="11" fillId="2" borderId="10" xfId="3" applyNumberFormat="1" applyFont="1" applyFill="1" applyBorder="1" applyAlignment="1">
      <alignment horizontal="center" vertical="center" wrapText="1"/>
    </xf>
    <xf numFmtId="0" fontId="11" fillId="0" borderId="9" xfId="3" applyFont="1" applyBorder="1" applyAlignment="1">
      <alignment vertical="center" wrapText="1"/>
    </xf>
    <xf numFmtId="0" fontId="11" fillId="0" borderId="10" xfId="3" applyFont="1" applyBorder="1" applyAlignment="1">
      <alignment vertical="center" wrapText="1"/>
    </xf>
    <xf numFmtId="164" fontId="11" fillId="0" borderId="10" xfId="3" applyNumberFormat="1" applyFont="1" applyBorder="1" applyAlignment="1">
      <alignment horizontal="left" vertical="center" wrapText="1"/>
    </xf>
    <xf numFmtId="0" fontId="11" fillId="0" borderId="7" xfId="3" applyFont="1" applyBorder="1" applyAlignment="1">
      <alignment vertical="center" wrapText="1"/>
    </xf>
    <xf numFmtId="0" fontId="11" fillId="0" borderId="8" xfId="3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2" xfId="3" applyFont="1" applyBorder="1" applyAlignment="1">
      <alignment horizontal="left" vertical="center" wrapText="1"/>
    </xf>
    <xf numFmtId="164" fontId="11" fillId="0" borderId="3" xfId="3" applyNumberFormat="1" applyFont="1" applyBorder="1" applyAlignment="1">
      <alignment horizontal="left" vertical="center" wrapText="1"/>
    </xf>
    <xf numFmtId="3" fontId="11" fillId="0" borderId="3" xfId="3" applyNumberFormat="1" applyFont="1" applyBorder="1" applyAlignment="1">
      <alignment horizontal="center" vertical="center" wrapText="1"/>
    </xf>
    <xf numFmtId="3" fontId="11" fillId="2" borderId="3" xfId="3" applyNumberFormat="1" applyFont="1" applyFill="1" applyBorder="1" applyAlignment="1">
      <alignment horizontal="center" vertical="center" wrapText="1"/>
    </xf>
    <xf numFmtId="0" fontId="13" fillId="0" borderId="2" xfId="3" applyFont="1" applyBorder="1" applyAlignment="1">
      <alignment vertical="center" wrapText="1"/>
    </xf>
    <xf numFmtId="164" fontId="13" fillId="0" borderId="3" xfId="3" applyNumberFormat="1" applyFont="1" applyBorder="1" applyAlignment="1">
      <alignment vertical="center" wrapText="1"/>
    </xf>
    <xf numFmtId="3" fontId="14" fillId="0" borderId="3" xfId="3" applyNumberFormat="1" applyFont="1" applyBorder="1" applyAlignment="1">
      <alignment horizontal="center" vertical="center" wrapText="1"/>
    </xf>
    <xf numFmtId="3" fontId="14" fillId="2" borderId="3" xfId="3" applyNumberFormat="1" applyFont="1" applyFill="1" applyBorder="1" applyAlignment="1">
      <alignment horizontal="center" vertical="center" wrapText="1"/>
    </xf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  <xf numFmtId="1" fontId="5" fillId="0" borderId="0" xfId="3" applyNumberFormat="1" applyFont="1" applyAlignment="1">
      <alignment wrapText="1"/>
    </xf>
    <xf numFmtId="49" fontId="15" fillId="0" borderId="1" xfId="2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5" fontId="9" fillId="0" borderId="3" xfId="3" applyNumberFormat="1" applyFont="1" applyBorder="1" applyAlignment="1">
      <alignment horizontal="center" vertical="center"/>
    </xf>
    <xf numFmtId="165" fontId="9" fillId="3" borderId="3" xfId="3" applyNumberFormat="1" applyFont="1" applyFill="1" applyBorder="1" applyAlignment="1">
      <alignment horizontal="center" vertical="top" wrapText="1"/>
    </xf>
    <xf numFmtId="165" fontId="9" fillId="0" borderId="3" xfId="3" applyNumberFormat="1" applyFont="1" applyFill="1" applyBorder="1" applyAlignment="1">
      <alignment horizontal="center" vertical="center"/>
    </xf>
    <xf numFmtId="1" fontId="11" fillId="0" borderId="6" xfId="3" applyNumberFormat="1" applyFont="1" applyBorder="1" applyAlignment="1">
      <alignment horizontal="left" vertical="center" wrapText="1"/>
    </xf>
    <xf numFmtId="3" fontId="11" fillId="3" borderId="6" xfId="3" applyNumberFormat="1" applyFont="1" applyFill="1" applyBorder="1" applyAlignment="1">
      <alignment horizontal="center" vertical="center" wrapText="1"/>
    </xf>
    <xf numFmtId="1" fontId="11" fillId="0" borderId="10" xfId="3" applyNumberFormat="1" applyFont="1" applyBorder="1" applyAlignment="1">
      <alignment horizontal="left" vertical="center" wrapText="1"/>
    </xf>
    <xf numFmtId="3" fontId="11" fillId="3" borderId="10" xfId="3" applyNumberFormat="1" applyFont="1" applyFill="1" applyBorder="1" applyAlignment="1">
      <alignment horizontal="center" vertical="center" wrapText="1"/>
    </xf>
    <xf numFmtId="1" fontId="11" fillId="0" borderId="10" xfId="3" applyNumberFormat="1" applyFont="1" applyFill="1" applyBorder="1" applyAlignment="1">
      <alignment horizontal="left" vertical="center" wrapText="1"/>
    </xf>
    <xf numFmtId="3" fontId="11" fillId="3" borderId="8" xfId="3" applyNumberFormat="1" applyFont="1" applyFill="1" applyBorder="1" applyAlignment="1">
      <alignment horizontal="center" vertical="center" wrapText="1"/>
    </xf>
    <xf numFmtId="1" fontId="11" fillId="0" borderId="3" xfId="3" applyNumberFormat="1" applyFont="1" applyBorder="1" applyAlignment="1">
      <alignment horizontal="left" vertical="center" wrapText="1"/>
    </xf>
    <xf numFmtId="3" fontId="11" fillId="3" borderId="3" xfId="3" applyNumberFormat="1" applyFont="1" applyFill="1" applyBorder="1" applyAlignment="1">
      <alignment horizontal="center" vertical="center" wrapText="1"/>
    </xf>
    <xf numFmtId="1" fontId="11" fillId="0" borderId="8" xfId="3" applyNumberFormat="1" applyFont="1" applyBorder="1" applyAlignment="1">
      <alignment horizontal="left" vertical="center" wrapText="1"/>
    </xf>
    <xf numFmtId="49" fontId="11" fillId="0" borderId="10" xfId="3" applyNumberFormat="1" applyFont="1" applyBorder="1" applyAlignment="1">
      <alignment horizontal="left" vertical="center" wrapText="1"/>
    </xf>
    <xf numFmtId="49" fontId="11" fillId="0" borderId="8" xfId="3" applyNumberFormat="1" applyFont="1" applyBorder="1" applyAlignment="1">
      <alignment horizontal="left" vertical="center" wrapText="1"/>
    </xf>
    <xf numFmtId="1" fontId="11" fillId="0" borderId="10" xfId="0" applyNumberFormat="1" applyFont="1" applyBorder="1" applyAlignment="1">
      <alignment horizontal="left" vertical="center"/>
    </xf>
    <xf numFmtId="0" fontId="16" fillId="0" borderId="3" xfId="3" applyFont="1" applyBorder="1" applyAlignment="1">
      <alignment vertical="center"/>
    </xf>
    <xf numFmtId="164" fontId="16" fillId="0" borderId="3" xfId="3" applyNumberFormat="1" applyFont="1" applyBorder="1" applyAlignment="1">
      <alignment horizontal="center" vertical="center"/>
    </xf>
    <xf numFmtId="3" fontId="16" fillId="0" borderId="4" xfId="3" applyNumberFormat="1" applyFont="1" applyBorder="1" applyAlignment="1">
      <alignment horizontal="center" vertical="center"/>
    </xf>
    <xf numFmtId="3" fontId="16" fillId="0" borderId="3" xfId="3" applyNumberFormat="1" applyFont="1" applyBorder="1" applyAlignment="1">
      <alignment horizontal="center" vertical="center"/>
    </xf>
    <xf numFmtId="3" fontId="16" fillId="3" borderId="3" xfId="3" applyNumberFormat="1" applyFont="1" applyFill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1" fontId="5" fillId="0" borderId="0" xfId="3" applyNumberFormat="1" applyFont="1" applyAlignment="1">
      <alignment horizontal="center" wrapText="1"/>
    </xf>
    <xf numFmtId="1" fontId="0" fillId="0" borderId="0" xfId="0" applyNumberFormat="1"/>
    <xf numFmtId="0" fontId="17" fillId="0" borderId="0" xfId="3" applyFont="1" applyAlignment="1"/>
    <xf numFmtId="0" fontId="5" fillId="0" borderId="0" xfId="3" applyFont="1" applyAlignment="1">
      <alignment horizontal="left" wrapText="1"/>
    </xf>
    <xf numFmtId="1" fontId="18" fillId="0" borderId="0" xfId="3" applyNumberFormat="1" applyFont="1" applyAlignment="1">
      <alignment horizontal="center" wrapText="1"/>
    </xf>
    <xf numFmtId="166" fontId="5" fillId="0" borderId="0" xfId="3" applyNumberFormat="1" applyFont="1" applyAlignment="1">
      <alignment horizontal="center" wrapText="1"/>
    </xf>
    <xf numFmtId="0" fontId="5" fillId="0" borderId="0" xfId="3" applyFont="1" applyAlignment="1">
      <alignment horizontal="left"/>
    </xf>
    <xf numFmtId="0" fontId="18" fillId="0" borderId="0" xfId="3" applyFont="1" applyAlignment="1">
      <alignment wrapText="1"/>
    </xf>
    <xf numFmtId="9" fontId="5" fillId="0" borderId="0" xfId="1" applyFont="1" applyAlignment="1">
      <alignment horizontal="center" wrapText="1"/>
    </xf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9" fontId="0" fillId="4" borderId="0" xfId="1" applyFont="1" applyFill="1"/>
    <xf numFmtId="9" fontId="0" fillId="4" borderId="0" xfId="0" applyNumberFormat="1" applyFill="1"/>
    <xf numFmtId="10" fontId="0" fillId="4" borderId="0" xfId="0" applyNumberFormat="1" applyFill="1"/>
    <xf numFmtId="167" fontId="0" fillId="4" borderId="0" xfId="0" applyNumberFormat="1" applyFill="1"/>
    <xf numFmtId="0" fontId="0" fillId="4" borderId="0" xfId="0" applyFill="1" applyAlignment="1">
      <alignment horizontal="left" indent="1"/>
    </xf>
    <xf numFmtId="164" fontId="0" fillId="4" borderId="0" xfId="0" applyNumberFormat="1" applyFill="1"/>
    <xf numFmtId="0" fontId="19" fillId="0" borderId="0" xfId="0" applyFont="1"/>
    <xf numFmtId="1" fontId="19" fillId="0" borderId="0" xfId="0" applyNumberFormat="1" applyFont="1"/>
    <xf numFmtId="14" fontId="19" fillId="0" borderId="0" xfId="0" applyNumberFormat="1" applyFont="1"/>
    <xf numFmtId="167" fontId="19" fillId="0" borderId="0" xfId="1" applyNumberFormat="1" applyFont="1"/>
    <xf numFmtId="167" fontId="0" fillId="4" borderId="0" xfId="1" applyNumberFormat="1" applyFont="1" applyFill="1"/>
    <xf numFmtId="0" fontId="20" fillId="4" borderId="0" xfId="0" applyFont="1" applyFill="1"/>
    <xf numFmtId="9" fontId="20" fillId="4" borderId="0" xfId="0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0" fontId="0" fillId="4" borderId="0" xfId="1" applyNumberFormat="1" applyFont="1" applyFill="1"/>
    <xf numFmtId="0" fontId="21" fillId="4" borderId="0" xfId="0" applyFont="1" applyFill="1"/>
    <xf numFmtId="14" fontId="0" fillId="4" borderId="0" xfId="0" applyNumberFormat="1" applyFill="1"/>
    <xf numFmtId="14" fontId="0" fillId="4" borderId="0" xfId="0" applyNumberFormat="1" applyFill="1" applyAlignment="1">
      <alignment horizontal="center"/>
    </xf>
    <xf numFmtId="0" fontId="0" fillId="6" borderId="0" xfId="0" applyFill="1"/>
    <xf numFmtId="0" fontId="20" fillId="6" borderId="0" xfId="0" applyFont="1" applyFill="1"/>
    <xf numFmtId="9" fontId="20" fillId="6" borderId="0" xfId="0" applyNumberFormat="1" applyFont="1" applyFill="1"/>
    <xf numFmtId="0" fontId="2" fillId="6" borderId="0" xfId="0" applyFont="1" applyFill="1"/>
    <xf numFmtId="167" fontId="0" fillId="6" borderId="0" xfId="1" applyNumberFormat="1" applyFont="1" applyFill="1"/>
    <xf numFmtId="9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0" fontId="20" fillId="7" borderId="0" xfId="0" applyFont="1" applyFill="1"/>
    <xf numFmtId="0" fontId="22" fillId="6" borderId="0" xfId="0" applyFont="1" applyFill="1"/>
    <xf numFmtId="0" fontId="22" fillId="4" borderId="0" xfId="0" applyFont="1" applyFill="1"/>
    <xf numFmtId="49" fontId="4" fillId="0" borderId="1" xfId="2" applyNumberFormat="1" applyFont="1" applyFill="1" applyBorder="1" applyAlignment="1">
      <alignment horizontal="left" vertical="center" wrapText="1"/>
    </xf>
    <xf numFmtId="14" fontId="8" fillId="0" borderId="11" xfId="3" applyNumberFormat="1" applyFont="1" applyBorder="1" applyAlignment="1">
      <alignment horizontal="center" vertical="center" wrapText="1"/>
    </xf>
    <xf numFmtId="14" fontId="8" fillId="0" borderId="4" xfId="3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_Активы_Бал.активы(8-1) " xfId="2"/>
    <cellStyle name="Обычный_Лист2" xfId="3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Корпоративные</a:t>
            </a:r>
            <a:r>
              <a:rPr lang="ru-RU" baseline="0"/>
              <a:t> кредиты, включая просроченные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Кредиты всего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Assets!$C$2:$EQ$2</c:f>
              <c:numCache>
                <c:formatCode>d/mm/yy</c:formatCode>
                <c:ptCount val="14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  <c:pt idx="104">
                  <c:v>42644</c:v>
                </c:pt>
                <c:pt idx="105">
                  <c:v>42675</c:v>
                </c:pt>
                <c:pt idx="106">
                  <c:v>42705</c:v>
                </c:pt>
                <c:pt idx="107">
                  <c:v>42736</c:v>
                </c:pt>
                <c:pt idx="108">
                  <c:v>42767</c:v>
                </c:pt>
                <c:pt idx="109">
                  <c:v>42795</c:v>
                </c:pt>
                <c:pt idx="110">
                  <c:v>42826</c:v>
                </c:pt>
                <c:pt idx="111">
                  <c:v>42856</c:v>
                </c:pt>
                <c:pt idx="112">
                  <c:v>42887</c:v>
                </c:pt>
                <c:pt idx="113">
                  <c:v>42917</c:v>
                </c:pt>
                <c:pt idx="114">
                  <c:v>42948</c:v>
                </c:pt>
                <c:pt idx="115">
                  <c:v>42979</c:v>
                </c:pt>
                <c:pt idx="116">
                  <c:v>43009</c:v>
                </c:pt>
                <c:pt idx="117">
                  <c:v>43040</c:v>
                </c:pt>
                <c:pt idx="118">
                  <c:v>43070</c:v>
                </c:pt>
                <c:pt idx="119">
                  <c:v>43101</c:v>
                </c:pt>
                <c:pt idx="120">
                  <c:v>43132</c:v>
                </c:pt>
                <c:pt idx="121">
                  <c:v>43160</c:v>
                </c:pt>
                <c:pt idx="122">
                  <c:v>43191</c:v>
                </c:pt>
                <c:pt idx="123">
                  <c:v>43221</c:v>
                </c:pt>
                <c:pt idx="124">
                  <c:v>43252</c:v>
                </c:pt>
                <c:pt idx="125">
                  <c:v>43282</c:v>
                </c:pt>
                <c:pt idx="126">
                  <c:v>43313</c:v>
                </c:pt>
                <c:pt idx="127">
                  <c:v>43344</c:v>
                </c:pt>
                <c:pt idx="128">
                  <c:v>43374</c:v>
                </c:pt>
                <c:pt idx="129">
                  <c:v>43405</c:v>
                </c:pt>
                <c:pt idx="130">
                  <c:v>43435</c:v>
                </c:pt>
                <c:pt idx="131">
                  <c:v>43466</c:v>
                </c:pt>
                <c:pt idx="132">
                  <c:v>43497</c:v>
                </c:pt>
                <c:pt idx="133">
                  <c:v>43525</c:v>
                </c:pt>
                <c:pt idx="134">
                  <c:v>43556</c:v>
                </c:pt>
                <c:pt idx="135">
                  <c:v>43586</c:v>
                </c:pt>
                <c:pt idx="136">
                  <c:v>43617</c:v>
                </c:pt>
                <c:pt idx="137">
                  <c:v>43647</c:v>
                </c:pt>
                <c:pt idx="138">
                  <c:v>43678</c:v>
                </c:pt>
                <c:pt idx="139">
                  <c:v>43709</c:v>
                </c:pt>
                <c:pt idx="140">
                  <c:v>43739</c:v>
                </c:pt>
                <c:pt idx="141">
                  <c:v>43770</c:v>
                </c:pt>
                <c:pt idx="142">
                  <c:v>43800</c:v>
                </c:pt>
                <c:pt idx="143">
                  <c:v>43831</c:v>
                </c:pt>
                <c:pt idx="144">
                  <c:v>43862</c:v>
                </c:pt>
              </c:numCache>
            </c:numRef>
          </c:cat>
          <c:val>
            <c:numRef>
              <c:f>Assets!$C$37:$EQ$37</c:f>
              <c:numCache>
                <c:formatCode>#,##0</c:formatCode>
                <c:ptCount val="145"/>
                <c:pt idx="0">
                  <c:v>9699.1278129999992</c:v>
                </c:pt>
                <c:pt idx="1">
                  <c:v>9888.4562220000007</c:v>
                </c:pt>
                <c:pt idx="2">
                  <c:v>10253.366502999999</c:v>
                </c:pt>
                <c:pt idx="3">
                  <c:v>10585.703195</c:v>
                </c:pt>
                <c:pt idx="4">
                  <c:v>10844.388121</c:v>
                </c:pt>
                <c:pt idx="5">
                  <c:v>11126.523009</c:v>
                </c:pt>
                <c:pt idx="6">
                  <c:v>11432.611706</c:v>
                </c:pt>
                <c:pt idx="7">
                  <c:v>11822.671564</c:v>
                </c:pt>
                <c:pt idx="8">
                  <c:v>12028.220584999999</c:v>
                </c:pt>
                <c:pt idx="9">
                  <c:v>12268.483144</c:v>
                </c:pt>
                <c:pt idx="10">
                  <c:v>12355.864667</c:v>
                </c:pt>
                <c:pt idx="11">
                  <c:v>12509.684297</c:v>
                </c:pt>
                <c:pt idx="12">
                  <c:v>13375.252284</c:v>
                </c:pt>
                <c:pt idx="13">
                  <c:v>13321.426056</c:v>
                </c:pt>
                <c:pt idx="14">
                  <c:v>13115.827310000001</c:v>
                </c:pt>
                <c:pt idx="15">
                  <c:v>13175.141696999999</c:v>
                </c:pt>
                <c:pt idx="16">
                  <c:v>12982.360489999999</c:v>
                </c:pt>
                <c:pt idx="17">
                  <c:v>12829.301529</c:v>
                </c:pt>
                <c:pt idx="18">
                  <c:v>12805.151551000001</c:v>
                </c:pt>
                <c:pt idx="19">
                  <c:v>12810.373105999999</c:v>
                </c:pt>
                <c:pt idx="20">
                  <c:v>12715.926836000001</c:v>
                </c:pt>
                <c:pt idx="21">
                  <c:v>12656.793709</c:v>
                </c:pt>
                <c:pt idx="22">
                  <c:v>12697.800492</c:v>
                </c:pt>
                <c:pt idx="23">
                  <c:v>12541.735682</c:v>
                </c:pt>
                <c:pt idx="24">
                  <c:v>12504.510233999999</c:v>
                </c:pt>
                <c:pt idx="25">
                  <c:v>12421.586298</c:v>
                </c:pt>
                <c:pt idx="26">
                  <c:v>12424.042906000001</c:v>
                </c:pt>
                <c:pt idx="27">
                  <c:v>12531.845222</c:v>
                </c:pt>
                <c:pt idx="28">
                  <c:v>12769.256418000001</c:v>
                </c:pt>
                <c:pt idx="29">
                  <c:v>13032.304024999999</c:v>
                </c:pt>
                <c:pt idx="30">
                  <c:v>13077.793865</c:v>
                </c:pt>
                <c:pt idx="31">
                  <c:v>13239.129484999999</c:v>
                </c:pt>
                <c:pt idx="32">
                  <c:v>13629.401533</c:v>
                </c:pt>
                <c:pt idx="33">
                  <c:v>13691.010270000001</c:v>
                </c:pt>
                <c:pt idx="34">
                  <c:v>13904.009282000001</c:v>
                </c:pt>
                <c:pt idx="35">
                  <c:v>14062.886528000001</c:v>
                </c:pt>
                <c:pt idx="36">
                  <c:v>14136.375620000001</c:v>
                </c:pt>
                <c:pt idx="37">
                  <c:v>14186.372049</c:v>
                </c:pt>
                <c:pt idx="38">
                  <c:v>14368.643162</c:v>
                </c:pt>
                <c:pt idx="39">
                  <c:v>14610.805343</c:v>
                </c:pt>
                <c:pt idx="40">
                  <c:v>14883.86147</c:v>
                </c:pt>
                <c:pt idx="41">
                  <c:v>15120.470617000001</c:v>
                </c:pt>
                <c:pt idx="42">
                  <c:v>15370.688598000001</c:v>
                </c:pt>
                <c:pt idx="43">
                  <c:v>15887.772913999999</c:v>
                </c:pt>
                <c:pt idx="44">
                  <c:v>16682.652088999999</c:v>
                </c:pt>
                <c:pt idx="45">
                  <c:v>16883.172137000001</c:v>
                </c:pt>
                <c:pt idx="46">
                  <c:v>17458.492491000001</c:v>
                </c:pt>
                <c:pt idx="47">
                  <c:v>17715.304934</c:v>
                </c:pt>
                <c:pt idx="48">
                  <c:v>17549.179100000001</c:v>
                </c:pt>
                <c:pt idx="49">
                  <c:v>17394.548068</c:v>
                </c:pt>
                <c:pt idx="50">
                  <c:v>17720.690439999998</c:v>
                </c:pt>
                <c:pt idx="51">
                  <c:v>18142.456319000001</c:v>
                </c:pt>
                <c:pt idx="52">
                  <c:v>18556.877995999999</c:v>
                </c:pt>
                <c:pt idx="53">
                  <c:v>18805.990215999998</c:v>
                </c:pt>
                <c:pt idx="54">
                  <c:v>18985.963464</c:v>
                </c:pt>
                <c:pt idx="55">
                  <c:v>19382.958644999999</c:v>
                </c:pt>
                <c:pt idx="56">
                  <c:v>19499.075015999999</c:v>
                </c:pt>
                <c:pt idx="57">
                  <c:v>19773.084021999999</c:v>
                </c:pt>
                <c:pt idx="58">
                  <c:v>19822.678022</c:v>
                </c:pt>
                <c:pt idx="59">
                  <c:v>19971.415556</c:v>
                </c:pt>
                <c:pt idx="60">
                  <c:v>19924.867475999999</c:v>
                </c:pt>
                <c:pt idx="61">
                  <c:v>20002.70793</c:v>
                </c:pt>
                <c:pt idx="62">
                  <c:v>20191.644732000001</c:v>
                </c:pt>
                <c:pt idx="63">
                  <c:v>20612.495985000001</c:v>
                </c:pt>
                <c:pt idx="64">
                  <c:v>20748.439904999999</c:v>
                </c:pt>
                <c:pt idx="65">
                  <c:v>21030.192789000001</c:v>
                </c:pt>
                <c:pt idx="66">
                  <c:v>21441.737147</c:v>
                </c:pt>
                <c:pt idx="67">
                  <c:v>21767.234608999999</c:v>
                </c:pt>
                <c:pt idx="68">
                  <c:v>21993.353511000001</c:v>
                </c:pt>
                <c:pt idx="69">
                  <c:v>22307.095137</c:v>
                </c:pt>
                <c:pt idx="70">
                  <c:v>22664.764009999999</c:v>
                </c:pt>
                <c:pt idx="71">
                  <c:v>22499.238114</c:v>
                </c:pt>
                <c:pt idx="72">
                  <c:v>23130.406987999999</c:v>
                </c:pt>
                <c:pt idx="73">
                  <c:v>23409.194428999999</c:v>
                </c:pt>
                <c:pt idx="74">
                  <c:v>23841.720354000001</c:v>
                </c:pt>
                <c:pt idx="75">
                  <c:v>24330.342241999999</c:v>
                </c:pt>
                <c:pt idx="76">
                  <c:v>24381.901333000002</c:v>
                </c:pt>
                <c:pt idx="77">
                  <c:v>24338.209300999999</c:v>
                </c:pt>
                <c:pt idx="78">
                  <c:v>24870.463968</c:v>
                </c:pt>
                <c:pt idx="79">
                  <c:v>25229.355471999999</c:v>
                </c:pt>
                <c:pt idx="80">
                  <c:v>25806.204113</c:v>
                </c:pt>
                <c:pt idx="81">
                  <c:v>26797.431281000001</c:v>
                </c:pt>
                <c:pt idx="82">
                  <c:v>28041.555796000001</c:v>
                </c:pt>
                <c:pt idx="83">
                  <c:v>29535.976179000001</c:v>
                </c:pt>
                <c:pt idx="84">
                  <c:v>31607.633006</c:v>
                </c:pt>
                <c:pt idx="85">
                  <c:v>30126.641863000001</c:v>
                </c:pt>
                <c:pt idx="86">
                  <c:v>29631.617173999999</c:v>
                </c:pt>
                <c:pt idx="87">
                  <c:v>28601.335014</c:v>
                </c:pt>
                <c:pt idx="88">
                  <c:v>28879.275394</c:v>
                </c:pt>
                <c:pt idx="89">
                  <c:v>29384.359662999999</c:v>
                </c:pt>
                <c:pt idx="90">
                  <c:v>30292.657170999999</c:v>
                </c:pt>
                <c:pt idx="91">
                  <c:v>31801.006342000001</c:v>
                </c:pt>
                <c:pt idx="92">
                  <c:v>31747.841962999999</c:v>
                </c:pt>
                <c:pt idx="93">
                  <c:v>31635.456635999999</c:v>
                </c:pt>
                <c:pt idx="94">
                  <c:v>32342.683747999999</c:v>
                </c:pt>
                <c:pt idx="95">
                  <c:v>33300.851909999998</c:v>
                </c:pt>
                <c:pt idx="96">
                  <c:v>34089.143970999998</c:v>
                </c:pt>
                <c:pt idx="97">
                  <c:v>33816.424307000001</c:v>
                </c:pt>
                <c:pt idx="98">
                  <c:v>32380.135321999998</c:v>
                </c:pt>
                <c:pt idx="99">
                  <c:v>31847.170889000001</c:v>
                </c:pt>
                <c:pt idx="100">
                  <c:v>31374.286171</c:v>
                </c:pt>
                <c:pt idx="101">
                  <c:v>31230.929574000002</c:v>
                </c:pt>
                <c:pt idx="102">
                  <c:v>31737.661603</c:v>
                </c:pt>
                <c:pt idx="103">
                  <c:v>31446.532749000002</c:v>
                </c:pt>
                <c:pt idx="104">
                  <c:v>31039.135188</c:v>
                </c:pt>
                <c:pt idx="105">
                  <c:v>31150.796436000001</c:v>
                </c:pt>
                <c:pt idx="106">
                  <c:v>31437.459165</c:v>
                </c:pt>
                <c:pt idx="107">
                  <c:v>30134.691169000002</c:v>
                </c:pt>
                <c:pt idx="108">
                  <c:v>30057.756787999999</c:v>
                </c:pt>
                <c:pt idx="109">
                  <c:v>29485.427475</c:v>
                </c:pt>
                <c:pt idx="110">
                  <c:v>29211.762986999998</c:v>
                </c:pt>
                <c:pt idx="111">
                  <c:v>29592.613653</c:v>
                </c:pt>
                <c:pt idx="112">
                  <c:v>29607.772074</c:v>
                </c:pt>
                <c:pt idx="113">
                  <c:v>30017.154455</c:v>
                </c:pt>
                <c:pt idx="114">
                  <c:v>30114.719117000001</c:v>
                </c:pt>
                <c:pt idx="115">
                  <c:v>30015.679988</c:v>
                </c:pt>
                <c:pt idx="116">
                  <c:v>30053.804103999999</c:v>
                </c:pt>
                <c:pt idx="117">
                  <c:v>30030.834986999998</c:v>
                </c:pt>
                <c:pt idx="118">
                  <c:v>30180.259093000001</c:v>
                </c:pt>
                <c:pt idx="119">
                  <c:v>30192.527703</c:v>
                </c:pt>
                <c:pt idx="120">
                  <c:v>30295.775523</c:v>
                </c:pt>
                <c:pt idx="121">
                  <c:v>30180.728090000001</c:v>
                </c:pt>
                <c:pt idx="122">
                  <c:v>30627.206396000001</c:v>
                </c:pt>
                <c:pt idx="123">
                  <c:v>31438.859369999998</c:v>
                </c:pt>
                <c:pt idx="124">
                  <c:v>31286.510263</c:v>
                </c:pt>
                <c:pt idx="125">
                  <c:v>31398.419260999999</c:v>
                </c:pt>
                <c:pt idx="126">
                  <c:v>31590.704302999999</c:v>
                </c:pt>
                <c:pt idx="127">
                  <c:v>32684.229687999999</c:v>
                </c:pt>
                <c:pt idx="128">
                  <c:v>32890.669655999998</c:v>
                </c:pt>
                <c:pt idx="129">
                  <c:v>32985.853650999998</c:v>
                </c:pt>
                <c:pt idx="130">
                  <c:v>33077.267590000003</c:v>
                </c:pt>
                <c:pt idx="131">
                  <c:v>33371.777811</c:v>
                </c:pt>
                <c:pt idx="132">
                  <c:v>33187.183430999998</c:v>
                </c:pt>
                <c:pt idx="133">
                  <c:v>33314.566964999998</c:v>
                </c:pt>
                <c:pt idx="134">
                  <c:v>33459.020907999999</c:v>
                </c:pt>
                <c:pt idx="135">
                  <c:v>33515.707084000001</c:v>
                </c:pt>
                <c:pt idx="136">
                  <c:v>33580.192353999999</c:v>
                </c:pt>
                <c:pt idx="137">
                  <c:v>33454.389157999998</c:v>
                </c:pt>
                <c:pt idx="138">
                  <c:v>33471.137361000001</c:v>
                </c:pt>
                <c:pt idx="139">
                  <c:v>34093.155637999997</c:v>
                </c:pt>
                <c:pt idx="140">
                  <c:v>33858.324971000002</c:v>
                </c:pt>
                <c:pt idx="141">
                  <c:v>34060.312871000002</c:v>
                </c:pt>
                <c:pt idx="142">
                  <c:v>34055.760806999999</c:v>
                </c:pt>
                <c:pt idx="143">
                  <c:v>33776.585789999997</c:v>
                </c:pt>
                <c:pt idx="144">
                  <c:v>33839.976972999997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4632"/>
        <c:axId val="231617768"/>
      </c:lineChart>
      <c:lineChart>
        <c:grouping val="standard"/>
        <c:varyColors val="0"/>
        <c:ser>
          <c:idx val="1"/>
          <c:order val="1"/>
          <c:tx>
            <c:v>Просроченные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Assets!$C$2:$EQ$2</c:f>
              <c:numCache>
                <c:formatCode>d/mm/yy</c:formatCode>
                <c:ptCount val="145"/>
                <c:pt idx="0">
                  <c:v>39479</c:v>
                </c:pt>
                <c:pt idx="1">
                  <c:v>39508</c:v>
                </c:pt>
                <c:pt idx="2">
                  <c:v>39539</c:v>
                </c:pt>
                <c:pt idx="3">
                  <c:v>39569</c:v>
                </c:pt>
                <c:pt idx="4">
                  <c:v>39600</c:v>
                </c:pt>
                <c:pt idx="5">
                  <c:v>39630</c:v>
                </c:pt>
                <c:pt idx="6">
                  <c:v>39661</c:v>
                </c:pt>
                <c:pt idx="7">
                  <c:v>39692</c:v>
                </c:pt>
                <c:pt idx="8">
                  <c:v>39722</c:v>
                </c:pt>
                <c:pt idx="9">
                  <c:v>39753</c:v>
                </c:pt>
                <c:pt idx="10">
                  <c:v>39783</c:v>
                </c:pt>
                <c:pt idx="11">
                  <c:v>39814</c:v>
                </c:pt>
                <c:pt idx="12">
                  <c:v>39845</c:v>
                </c:pt>
                <c:pt idx="13">
                  <c:v>39873</c:v>
                </c:pt>
                <c:pt idx="14">
                  <c:v>39904</c:v>
                </c:pt>
                <c:pt idx="15">
                  <c:v>39934</c:v>
                </c:pt>
                <c:pt idx="16">
                  <c:v>39965</c:v>
                </c:pt>
                <c:pt idx="17">
                  <c:v>39995</c:v>
                </c:pt>
                <c:pt idx="18">
                  <c:v>40026</c:v>
                </c:pt>
                <c:pt idx="19">
                  <c:v>40057</c:v>
                </c:pt>
                <c:pt idx="20">
                  <c:v>40087</c:v>
                </c:pt>
                <c:pt idx="21">
                  <c:v>40118</c:v>
                </c:pt>
                <c:pt idx="22">
                  <c:v>40148</c:v>
                </c:pt>
                <c:pt idx="23">
                  <c:v>40179</c:v>
                </c:pt>
                <c:pt idx="24">
                  <c:v>40210</c:v>
                </c:pt>
                <c:pt idx="25">
                  <c:v>40238</c:v>
                </c:pt>
                <c:pt idx="26">
                  <c:v>40269</c:v>
                </c:pt>
                <c:pt idx="27">
                  <c:v>40299</c:v>
                </c:pt>
                <c:pt idx="28">
                  <c:v>40330</c:v>
                </c:pt>
                <c:pt idx="29">
                  <c:v>40360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42036</c:v>
                </c:pt>
                <c:pt idx="85">
                  <c:v>42064</c:v>
                </c:pt>
                <c:pt idx="86">
                  <c:v>42095</c:v>
                </c:pt>
                <c:pt idx="87">
                  <c:v>42125</c:v>
                </c:pt>
                <c:pt idx="88">
                  <c:v>42156</c:v>
                </c:pt>
                <c:pt idx="89">
                  <c:v>42186</c:v>
                </c:pt>
                <c:pt idx="90">
                  <c:v>42217</c:v>
                </c:pt>
                <c:pt idx="91">
                  <c:v>42248</c:v>
                </c:pt>
                <c:pt idx="92">
                  <c:v>42278</c:v>
                </c:pt>
                <c:pt idx="93">
                  <c:v>42309</c:v>
                </c:pt>
                <c:pt idx="94">
                  <c:v>42339</c:v>
                </c:pt>
                <c:pt idx="95">
                  <c:v>42370</c:v>
                </c:pt>
                <c:pt idx="96">
                  <c:v>42401</c:v>
                </c:pt>
                <c:pt idx="97">
                  <c:v>42430</c:v>
                </c:pt>
                <c:pt idx="98">
                  <c:v>42461</c:v>
                </c:pt>
                <c:pt idx="99">
                  <c:v>42491</c:v>
                </c:pt>
                <c:pt idx="100">
                  <c:v>42522</c:v>
                </c:pt>
                <c:pt idx="101">
                  <c:v>42552</c:v>
                </c:pt>
                <c:pt idx="102">
                  <c:v>42583</c:v>
                </c:pt>
                <c:pt idx="103">
                  <c:v>42614</c:v>
                </c:pt>
                <c:pt idx="104">
                  <c:v>42644</c:v>
                </c:pt>
                <c:pt idx="105">
                  <c:v>42675</c:v>
                </c:pt>
                <c:pt idx="106">
                  <c:v>42705</c:v>
                </c:pt>
                <c:pt idx="107">
                  <c:v>42736</c:v>
                </c:pt>
                <c:pt idx="108">
                  <c:v>42767</c:v>
                </c:pt>
                <c:pt idx="109">
                  <c:v>42795</c:v>
                </c:pt>
                <c:pt idx="110">
                  <c:v>42826</c:v>
                </c:pt>
                <c:pt idx="111">
                  <c:v>42856</c:v>
                </c:pt>
                <c:pt idx="112">
                  <c:v>42887</c:v>
                </c:pt>
                <c:pt idx="113">
                  <c:v>42917</c:v>
                </c:pt>
                <c:pt idx="114">
                  <c:v>42948</c:v>
                </c:pt>
                <c:pt idx="115">
                  <c:v>42979</c:v>
                </c:pt>
                <c:pt idx="116">
                  <c:v>43009</c:v>
                </c:pt>
                <c:pt idx="117">
                  <c:v>43040</c:v>
                </c:pt>
                <c:pt idx="118">
                  <c:v>43070</c:v>
                </c:pt>
                <c:pt idx="119">
                  <c:v>43101</c:v>
                </c:pt>
                <c:pt idx="120">
                  <c:v>43132</c:v>
                </c:pt>
                <c:pt idx="121">
                  <c:v>43160</c:v>
                </c:pt>
                <c:pt idx="122">
                  <c:v>43191</c:v>
                </c:pt>
                <c:pt idx="123">
                  <c:v>43221</c:v>
                </c:pt>
                <c:pt idx="124">
                  <c:v>43252</c:v>
                </c:pt>
                <c:pt idx="125">
                  <c:v>43282</c:v>
                </c:pt>
                <c:pt idx="126">
                  <c:v>43313</c:v>
                </c:pt>
                <c:pt idx="127">
                  <c:v>43344</c:v>
                </c:pt>
                <c:pt idx="128">
                  <c:v>43374</c:v>
                </c:pt>
                <c:pt idx="129">
                  <c:v>43405</c:v>
                </c:pt>
                <c:pt idx="130">
                  <c:v>43435</c:v>
                </c:pt>
                <c:pt idx="131">
                  <c:v>43466</c:v>
                </c:pt>
                <c:pt idx="132">
                  <c:v>43497</c:v>
                </c:pt>
                <c:pt idx="133">
                  <c:v>43525</c:v>
                </c:pt>
                <c:pt idx="134">
                  <c:v>43556</c:v>
                </c:pt>
                <c:pt idx="135">
                  <c:v>43586</c:v>
                </c:pt>
                <c:pt idx="136">
                  <c:v>43617</c:v>
                </c:pt>
                <c:pt idx="137">
                  <c:v>43647</c:v>
                </c:pt>
                <c:pt idx="138">
                  <c:v>43678</c:v>
                </c:pt>
                <c:pt idx="139">
                  <c:v>43709</c:v>
                </c:pt>
                <c:pt idx="140">
                  <c:v>43739</c:v>
                </c:pt>
                <c:pt idx="141">
                  <c:v>43770</c:v>
                </c:pt>
                <c:pt idx="142">
                  <c:v>43800</c:v>
                </c:pt>
                <c:pt idx="143">
                  <c:v>43831</c:v>
                </c:pt>
                <c:pt idx="144">
                  <c:v>43862</c:v>
                </c:pt>
              </c:numCache>
            </c:numRef>
          </c:cat>
          <c:val>
            <c:numRef>
              <c:f>Assets!$C$38:$EQ$38</c:f>
              <c:numCache>
                <c:formatCode>#,##0</c:formatCode>
                <c:ptCount val="145"/>
                <c:pt idx="0">
                  <c:v>90.788905</c:v>
                </c:pt>
                <c:pt idx="1">
                  <c:v>92.956007</c:v>
                </c:pt>
                <c:pt idx="2">
                  <c:v>97.904266000000007</c:v>
                </c:pt>
                <c:pt idx="3">
                  <c:v>102.67035199999999</c:v>
                </c:pt>
                <c:pt idx="4">
                  <c:v>107.182383</c:v>
                </c:pt>
                <c:pt idx="5">
                  <c:v>111.82855600000001</c:v>
                </c:pt>
                <c:pt idx="6">
                  <c:v>114.03227699999999</c:v>
                </c:pt>
                <c:pt idx="7">
                  <c:v>121.474074</c:v>
                </c:pt>
                <c:pt idx="8">
                  <c:v>141.372579</c:v>
                </c:pt>
                <c:pt idx="9">
                  <c:v>192.15731600000001</c:v>
                </c:pt>
                <c:pt idx="10">
                  <c:v>243.707067</c:v>
                </c:pt>
                <c:pt idx="11">
                  <c:v>266.42762499999998</c:v>
                </c:pt>
                <c:pt idx="12">
                  <c:v>325.547999</c:v>
                </c:pt>
                <c:pt idx="13">
                  <c:v>406.95567599999998</c:v>
                </c:pt>
                <c:pt idx="14">
                  <c:v>454.03863699999999</c:v>
                </c:pt>
                <c:pt idx="15">
                  <c:v>524.30234299999995</c:v>
                </c:pt>
                <c:pt idx="16">
                  <c:v>569.00745500000005</c:v>
                </c:pt>
                <c:pt idx="17">
                  <c:v>612.66432899999995</c:v>
                </c:pt>
                <c:pt idx="18">
                  <c:v>682.69818199999997</c:v>
                </c:pt>
                <c:pt idx="19">
                  <c:v>734.916606</c:v>
                </c:pt>
                <c:pt idx="20">
                  <c:v>716.96584399999995</c:v>
                </c:pt>
                <c:pt idx="21">
                  <c:v>751.646028</c:v>
                </c:pt>
                <c:pt idx="22">
                  <c:v>792.24803799999995</c:v>
                </c:pt>
                <c:pt idx="23">
                  <c:v>762.52067</c:v>
                </c:pt>
                <c:pt idx="24">
                  <c:v>760.36156200000005</c:v>
                </c:pt>
                <c:pt idx="25">
                  <c:v>768.22817699999996</c:v>
                </c:pt>
                <c:pt idx="26">
                  <c:v>770.94205799999997</c:v>
                </c:pt>
                <c:pt idx="27">
                  <c:v>797.03266099999996</c:v>
                </c:pt>
                <c:pt idx="28">
                  <c:v>826.84091799999999</c:v>
                </c:pt>
                <c:pt idx="29">
                  <c:v>817.47639300000003</c:v>
                </c:pt>
                <c:pt idx="30">
                  <c:v>812.61042399999997</c:v>
                </c:pt>
                <c:pt idx="31">
                  <c:v>814.70770000000005</c:v>
                </c:pt>
                <c:pt idx="32">
                  <c:v>818.35209499999996</c:v>
                </c:pt>
                <c:pt idx="33">
                  <c:v>809.12044400000002</c:v>
                </c:pt>
                <c:pt idx="34">
                  <c:v>779.79417100000001</c:v>
                </c:pt>
                <c:pt idx="35">
                  <c:v>743.35695399999997</c:v>
                </c:pt>
                <c:pt idx="36">
                  <c:v>745.60410899999999</c:v>
                </c:pt>
                <c:pt idx="37">
                  <c:v>751.10131000000001</c:v>
                </c:pt>
                <c:pt idx="38">
                  <c:v>733.16691300000002</c:v>
                </c:pt>
                <c:pt idx="39">
                  <c:v>735.92222200000003</c:v>
                </c:pt>
                <c:pt idx="40">
                  <c:v>757.76739099999998</c:v>
                </c:pt>
                <c:pt idx="41">
                  <c:v>773.45397500000001</c:v>
                </c:pt>
                <c:pt idx="42">
                  <c:v>789.01765599999999</c:v>
                </c:pt>
                <c:pt idx="43">
                  <c:v>817.60231899999997</c:v>
                </c:pt>
                <c:pt idx="44">
                  <c:v>838.22463200000004</c:v>
                </c:pt>
                <c:pt idx="45">
                  <c:v>845.77375300000006</c:v>
                </c:pt>
                <c:pt idx="46">
                  <c:v>843.59934199999998</c:v>
                </c:pt>
                <c:pt idx="47">
                  <c:v>822.58061899999996</c:v>
                </c:pt>
                <c:pt idx="48">
                  <c:v>840.54683199999999</c:v>
                </c:pt>
                <c:pt idx="49">
                  <c:v>868.40691700000002</c:v>
                </c:pt>
                <c:pt idx="50">
                  <c:v>891.36985200000004</c:v>
                </c:pt>
                <c:pt idx="51">
                  <c:v>918.761753</c:v>
                </c:pt>
                <c:pt idx="52">
                  <c:v>942.63776199999995</c:v>
                </c:pt>
                <c:pt idx="53">
                  <c:v>923.75893299999996</c:v>
                </c:pt>
                <c:pt idx="54">
                  <c:v>936.19575599999996</c:v>
                </c:pt>
                <c:pt idx="55">
                  <c:v>955.03900999999996</c:v>
                </c:pt>
                <c:pt idx="56">
                  <c:v>952.32502199999999</c:v>
                </c:pt>
                <c:pt idx="57">
                  <c:v>965.755178</c:v>
                </c:pt>
                <c:pt idx="58">
                  <c:v>967.42061899999999</c:v>
                </c:pt>
                <c:pt idx="59">
                  <c:v>924.11797999999999</c:v>
                </c:pt>
                <c:pt idx="60">
                  <c:v>934.74397499999998</c:v>
                </c:pt>
                <c:pt idx="61">
                  <c:v>935.939256</c:v>
                </c:pt>
                <c:pt idx="62">
                  <c:v>938.89493100000004</c:v>
                </c:pt>
                <c:pt idx="63">
                  <c:v>954.55346999999995</c:v>
                </c:pt>
                <c:pt idx="64">
                  <c:v>969.83934299999999</c:v>
                </c:pt>
                <c:pt idx="65">
                  <c:v>943.50437899999997</c:v>
                </c:pt>
                <c:pt idx="66">
                  <c:v>962.33511299999998</c:v>
                </c:pt>
                <c:pt idx="67">
                  <c:v>952.42460600000004</c:v>
                </c:pt>
                <c:pt idx="68">
                  <c:v>956.17301499999996</c:v>
                </c:pt>
                <c:pt idx="69">
                  <c:v>984.99819600000001</c:v>
                </c:pt>
                <c:pt idx="70">
                  <c:v>987.82657400000005</c:v>
                </c:pt>
                <c:pt idx="71">
                  <c:v>933.74526300000002</c:v>
                </c:pt>
                <c:pt idx="72">
                  <c:v>958.826278</c:v>
                </c:pt>
                <c:pt idx="73">
                  <c:v>990.63077899999996</c:v>
                </c:pt>
                <c:pt idx="74">
                  <c:v>1003.0221</c:v>
                </c:pt>
                <c:pt idx="75">
                  <c:v>1040.301956</c:v>
                </c:pt>
                <c:pt idx="76">
                  <c:v>1100.4173229999999</c:v>
                </c:pt>
                <c:pt idx="77">
                  <c:v>1068.987038</c:v>
                </c:pt>
                <c:pt idx="78">
                  <c:v>1110.0629060000001</c:v>
                </c:pt>
                <c:pt idx="79">
                  <c:v>1133.6421170000001</c:v>
                </c:pt>
                <c:pt idx="80">
                  <c:v>1105.730288</c:v>
                </c:pt>
                <c:pt idx="81">
                  <c:v>1136.9886670000001</c:v>
                </c:pt>
                <c:pt idx="82">
                  <c:v>1172.548503</c:v>
                </c:pt>
                <c:pt idx="83">
                  <c:v>1250.712818</c:v>
                </c:pt>
                <c:pt idx="84">
                  <c:v>1430.533081</c:v>
                </c:pt>
                <c:pt idx="85">
                  <c:v>1436.126493</c:v>
                </c:pt>
                <c:pt idx="86">
                  <c:v>1487.6161930000001</c:v>
                </c:pt>
                <c:pt idx="87">
                  <c:v>1589.900684</c:v>
                </c:pt>
                <c:pt idx="88">
                  <c:v>1662.630124</c:v>
                </c:pt>
                <c:pt idx="89">
                  <c:v>1720.514592</c:v>
                </c:pt>
                <c:pt idx="90">
                  <c:v>1812.8325850000001</c:v>
                </c:pt>
                <c:pt idx="91">
                  <c:v>1853.6207979999999</c:v>
                </c:pt>
                <c:pt idx="92">
                  <c:v>1829.115258</c:v>
                </c:pt>
                <c:pt idx="93">
                  <c:v>1872.9144470000001</c:v>
                </c:pt>
                <c:pt idx="94">
                  <c:v>2018.8513370000001</c:v>
                </c:pt>
                <c:pt idx="95">
                  <c:v>2075.917473</c:v>
                </c:pt>
                <c:pt idx="96">
                  <c:v>2328.1186739999998</c:v>
                </c:pt>
                <c:pt idx="97">
                  <c:v>2201.708979</c:v>
                </c:pt>
                <c:pt idx="98">
                  <c:v>2121.2882559999998</c:v>
                </c:pt>
                <c:pt idx="99">
                  <c:v>2118.2386580000002</c:v>
                </c:pt>
                <c:pt idx="100">
                  <c:v>2128.8982679999999</c:v>
                </c:pt>
                <c:pt idx="101">
                  <c:v>2124.0952470000002</c:v>
                </c:pt>
                <c:pt idx="102">
                  <c:v>2170.1725310000002</c:v>
                </c:pt>
                <c:pt idx="103">
                  <c:v>2220.7370740000001</c:v>
                </c:pt>
                <c:pt idx="104">
                  <c:v>2122.529027</c:v>
                </c:pt>
                <c:pt idx="105">
                  <c:v>2107.5645220000001</c:v>
                </c:pt>
                <c:pt idx="106">
                  <c:v>2093.4965900000002</c:v>
                </c:pt>
                <c:pt idx="107">
                  <c:v>1892.0189580000001</c:v>
                </c:pt>
                <c:pt idx="108">
                  <c:v>1947.2379309999999</c:v>
                </c:pt>
                <c:pt idx="109">
                  <c:v>1965.95424</c:v>
                </c:pt>
                <c:pt idx="110">
                  <c:v>2080.4438930000001</c:v>
                </c:pt>
                <c:pt idx="111">
                  <c:v>1971.800436</c:v>
                </c:pt>
                <c:pt idx="112">
                  <c:v>1959.424608</c:v>
                </c:pt>
                <c:pt idx="113">
                  <c:v>1965.2287699999999</c:v>
                </c:pt>
                <c:pt idx="114">
                  <c:v>1967.4644370000001</c:v>
                </c:pt>
                <c:pt idx="115">
                  <c:v>1952.536265</c:v>
                </c:pt>
                <c:pt idx="116">
                  <c:v>1988.5142510000001</c:v>
                </c:pt>
                <c:pt idx="117">
                  <c:v>2002.6179320000001</c:v>
                </c:pt>
                <c:pt idx="118">
                  <c:v>1948.7886530000001</c:v>
                </c:pt>
                <c:pt idx="119">
                  <c:v>1942.364466</c:v>
                </c:pt>
                <c:pt idx="120">
                  <c:v>2046.836182</c:v>
                </c:pt>
                <c:pt idx="121">
                  <c:v>2085.9016590000001</c:v>
                </c:pt>
                <c:pt idx="122">
                  <c:v>2102.410758</c:v>
                </c:pt>
                <c:pt idx="123">
                  <c:v>2153.6067330000001</c:v>
                </c:pt>
                <c:pt idx="124">
                  <c:v>2125.9759199999999</c:v>
                </c:pt>
                <c:pt idx="125">
                  <c:v>2111.6898930000002</c:v>
                </c:pt>
                <c:pt idx="126">
                  <c:v>2146.6430230000001</c:v>
                </c:pt>
                <c:pt idx="127">
                  <c:v>2190.1210190000002</c:v>
                </c:pt>
                <c:pt idx="128">
                  <c:v>2174.0046040000002</c:v>
                </c:pt>
                <c:pt idx="129">
                  <c:v>2204.9721359999999</c:v>
                </c:pt>
                <c:pt idx="130">
                  <c:v>2185.475895</c:v>
                </c:pt>
                <c:pt idx="131">
                  <c:v>2093.3196670000002</c:v>
                </c:pt>
                <c:pt idx="132">
                  <c:v>2572.0628529999999</c:v>
                </c:pt>
                <c:pt idx="133">
                  <c:v>2641.0341709999998</c:v>
                </c:pt>
                <c:pt idx="134">
                  <c:v>2631.207453</c:v>
                </c:pt>
                <c:pt idx="135">
                  <c:v>2600.1742140000001</c:v>
                </c:pt>
                <c:pt idx="136">
                  <c:v>2652.916831</c:v>
                </c:pt>
                <c:pt idx="137">
                  <c:v>2628.696164</c:v>
                </c:pt>
                <c:pt idx="138">
                  <c:v>2702.5684590000001</c:v>
                </c:pt>
                <c:pt idx="139">
                  <c:v>2711.593394</c:v>
                </c:pt>
                <c:pt idx="140">
                  <c:v>2717.1324519999998</c:v>
                </c:pt>
                <c:pt idx="141">
                  <c:v>2720.9305720000002</c:v>
                </c:pt>
                <c:pt idx="142">
                  <c:v>2677.431603</c:v>
                </c:pt>
                <c:pt idx="143">
                  <c:v>2617.807714</c:v>
                </c:pt>
                <c:pt idx="144">
                  <c:v>2629.272121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8160"/>
        <c:axId val="231615808"/>
      </c:lineChart>
      <c:dateAx>
        <c:axId val="231614632"/>
        <c:scaling>
          <c:orientation val="minMax"/>
        </c:scaling>
        <c:delete val="0"/>
        <c:axPos val="b"/>
        <c:numFmt formatCode="d/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17768"/>
        <c:crosses val="autoZero"/>
        <c:auto val="1"/>
        <c:lblOffset val="100"/>
        <c:baseTimeUnit val="months"/>
      </c:dateAx>
      <c:valAx>
        <c:axId val="231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14632"/>
        <c:crosses val="autoZero"/>
        <c:crossBetween val="between"/>
      </c:valAx>
      <c:valAx>
        <c:axId val="23161580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18160"/>
        <c:crosses val="max"/>
        <c:crossBetween val="between"/>
      </c:valAx>
      <c:dateAx>
        <c:axId val="231618160"/>
        <c:scaling>
          <c:orientation val="minMax"/>
        </c:scaling>
        <c:delete val="1"/>
        <c:axPos val="b"/>
        <c:numFmt formatCode="d/mm/yy" sourceLinked="1"/>
        <c:majorTickMark val="out"/>
        <c:minorTickMark val="none"/>
        <c:tickLblPos val="nextTo"/>
        <c:crossAx val="2316158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133350</xdr:rowOff>
    </xdr:from>
    <xdr:to>
      <xdr:col>8</xdr:col>
      <xdr:colOff>381000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Q11" sqref="Q11"/>
    </sheetView>
  </sheetViews>
  <sheetFormatPr defaultRowHeight="15" x14ac:dyDescent="0.25"/>
  <cols>
    <col min="1" max="1" width="21.140625" style="77" customWidth="1"/>
    <col min="2" max="2" width="14.28515625" style="77" customWidth="1"/>
    <col min="3" max="11" width="6.7109375" style="77" customWidth="1"/>
    <col min="12" max="15" width="6.7109375" style="99" customWidth="1"/>
    <col min="16" max="17" width="9.140625" style="77"/>
    <col min="18" max="18" width="10.140625" style="77" customWidth="1"/>
    <col min="19" max="16384" width="9.140625" style="77"/>
  </cols>
  <sheetData>
    <row r="1" spans="1:20" x14ac:dyDescent="0.25">
      <c r="L1" s="108" t="s">
        <v>215</v>
      </c>
      <c r="M1" s="108"/>
      <c r="N1" s="108"/>
      <c r="O1" s="108"/>
      <c r="P1" s="109"/>
      <c r="Q1" s="109"/>
      <c r="R1" s="109"/>
    </row>
    <row r="2" spans="1:20" ht="21" x14ac:dyDescent="0.35">
      <c r="B2" s="96" t="s">
        <v>205</v>
      </c>
      <c r="K2" s="77">
        <v>1</v>
      </c>
      <c r="L2" s="106" t="s">
        <v>210</v>
      </c>
      <c r="M2" s="106"/>
      <c r="N2" s="106"/>
      <c r="O2" s="106"/>
      <c r="P2" s="106"/>
      <c r="Q2" s="106"/>
      <c r="R2" s="106"/>
    </row>
    <row r="3" spans="1:20" x14ac:dyDescent="0.25">
      <c r="B3" s="98">
        <v>43908</v>
      </c>
      <c r="E3" s="97"/>
      <c r="L3" s="106" t="s">
        <v>211</v>
      </c>
      <c r="M3" s="106"/>
      <c r="N3" s="106"/>
      <c r="O3" s="106"/>
      <c r="P3" s="106"/>
      <c r="Q3" s="106"/>
      <c r="R3" s="106"/>
    </row>
    <row r="4" spans="1:20" x14ac:dyDescent="0.25">
      <c r="J4" s="91"/>
      <c r="K4" s="91"/>
      <c r="L4" s="106" t="s">
        <v>212</v>
      </c>
      <c r="M4" s="107"/>
      <c r="N4" s="106"/>
      <c r="O4" s="106"/>
      <c r="P4" s="106"/>
      <c r="Q4" s="106"/>
      <c r="R4" s="106"/>
    </row>
    <row r="5" spans="1:20" x14ac:dyDescent="0.25">
      <c r="H5" s="91"/>
      <c r="I5" s="92"/>
      <c r="J5" s="91"/>
      <c r="K5" s="77">
        <v>2</v>
      </c>
      <c r="L5" s="106" t="s">
        <v>213</v>
      </c>
      <c r="M5" s="107"/>
      <c r="N5" s="106"/>
      <c r="O5" s="106"/>
      <c r="P5" s="106"/>
      <c r="Q5" s="106"/>
      <c r="R5" s="106"/>
    </row>
    <row r="6" spans="1:20" x14ac:dyDescent="0.25">
      <c r="H6" s="91"/>
      <c r="I6" s="92"/>
      <c r="J6" s="91"/>
      <c r="K6" s="91"/>
      <c r="L6" s="106" t="s">
        <v>214</v>
      </c>
      <c r="M6" s="107"/>
      <c r="N6" s="106"/>
      <c r="O6" s="106"/>
      <c r="P6" s="106"/>
      <c r="Q6" s="106"/>
      <c r="R6" s="106"/>
    </row>
    <row r="7" spans="1:20" x14ac:dyDescent="0.25">
      <c r="H7" s="91"/>
      <c r="I7" s="92"/>
      <c r="J7" s="91"/>
      <c r="K7" s="91"/>
      <c r="L7" s="106"/>
      <c r="M7" s="107"/>
      <c r="N7" s="106"/>
      <c r="O7" s="106"/>
      <c r="P7" s="106"/>
      <c r="Q7" s="106"/>
      <c r="R7" s="106"/>
    </row>
    <row r="8" spans="1:20" x14ac:dyDescent="0.25">
      <c r="A8" s="77" t="s">
        <v>182</v>
      </c>
      <c r="H8" s="91"/>
      <c r="I8" s="92">
        <v>0.08</v>
      </c>
      <c r="J8" s="91"/>
      <c r="K8" s="91"/>
      <c r="L8" s="106"/>
      <c r="M8" s="107"/>
      <c r="N8" s="106"/>
      <c r="O8" s="106"/>
      <c r="P8" s="106"/>
      <c r="Q8" s="106"/>
      <c r="R8" s="106"/>
    </row>
    <row r="9" spans="1:20" x14ac:dyDescent="0.25">
      <c r="A9" s="77" t="s">
        <v>183</v>
      </c>
      <c r="H9" s="92">
        <v>0.12</v>
      </c>
      <c r="I9" s="91"/>
      <c r="J9" s="91"/>
      <c r="K9" s="91"/>
      <c r="M9" s="100"/>
      <c r="P9" s="77">
        <v>1</v>
      </c>
      <c r="Q9" s="77" t="s">
        <v>191</v>
      </c>
    </row>
    <row r="10" spans="1:20" x14ac:dyDescent="0.25">
      <c r="A10" s="77" t="s">
        <v>190</v>
      </c>
      <c r="B10" s="81"/>
      <c r="H10" s="91"/>
      <c r="I10" s="91"/>
      <c r="J10" s="92">
        <v>0.05</v>
      </c>
      <c r="K10" s="92">
        <v>-0.01</v>
      </c>
      <c r="L10" s="101"/>
      <c r="M10" s="101"/>
      <c r="P10" s="77">
        <v>2</v>
      </c>
      <c r="Q10" s="77" t="s">
        <v>193</v>
      </c>
    </row>
    <row r="11" spans="1:20" x14ac:dyDescent="0.25">
      <c r="C11" s="76"/>
      <c r="P11" s="77">
        <v>3</v>
      </c>
      <c r="Q11" s="77" t="s">
        <v>216</v>
      </c>
    </row>
    <row r="12" spans="1:20" s="78" customFormat="1" x14ac:dyDescent="0.25">
      <c r="B12" s="79" t="s">
        <v>176</v>
      </c>
      <c r="D12" s="78">
        <f>C12+1</f>
        <v>1</v>
      </c>
      <c r="E12" s="78">
        <f>D12+1</f>
        <v>2</v>
      </c>
      <c r="F12" s="78">
        <f t="shared" ref="F12:I12" si="0">E12+1</f>
        <v>3</v>
      </c>
      <c r="G12" s="78">
        <f t="shared" si="0"/>
        <v>4</v>
      </c>
      <c r="H12" s="78">
        <f t="shared" si="0"/>
        <v>5</v>
      </c>
      <c r="I12" s="78">
        <f t="shared" si="0"/>
        <v>6</v>
      </c>
      <c r="J12" s="78">
        <f>I12+1</f>
        <v>7</v>
      </c>
      <c r="K12" s="78">
        <v>8</v>
      </c>
      <c r="L12" s="99">
        <f>K12+1</f>
        <v>9</v>
      </c>
      <c r="M12" s="99">
        <f t="shared" ref="M12:N12" si="1">L12+1</f>
        <v>10</v>
      </c>
      <c r="N12" s="99">
        <f t="shared" si="1"/>
        <v>11</v>
      </c>
      <c r="O12" s="99">
        <f>N12+1</f>
        <v>12</v>
      </c>
      <c r="P12" s="77">
        <v>4</v>
      </c>
      <c r="Q12" s="77" t="s">
        <v>192</v>
      </c>
      <c r="R12" s="77"/>
      <c r="S12" s="77"/>
      <c r="T12" s="77"/>
    </row>
    <row r="13" spans="1:20" x14ac:dyDescent="0.25">
      <c r="A13" s="77" t="s">
        <v>179</v>
      </c>
      <c r="B13" s="77" t="s">
        <v>185</v>
      </c>
      <c r="D13" s="91">
        <v>100</v>
      </c>
      <c r="P13" s="77">
        <v>5</v>
      </c>
      <c r="Q13" s="77" t="s">
        <v>194</v>
      </c>
    </row>
    <row r="14" spans="1:20" x14ac:dyDescent="0.25">
      <c r="B14" s="77" t="s">
        <v>175</v>
      </c>
      <c r="E14" s="77">
        <v>-5</v>
      </c>
      <c r="H14" s="77">
        <f>H18</f>
        <v>48</v>
      </c>
      <c r="I14" s="77">
        <f>I18</f>
        <v>-40</v>
      </c>
      <c r="J14" s="77">
        <f>-J15</f>
        <v>-20</v>
      </c>
      <c r="K14" s="77">
        <f>-K15</f>
        <v>4</v>
      </c>
      <c r="P14" s="77">
        <v>6</v>
      </c>
      <c r="Q14" s="77" t="s">
        <v>206</v>
      </c>
    </row>
    <row r="15" spans="1:20" x14ac:dyDescent="0.25">
      <c r="B15" s="77" t="s">
        <v>174</v>
      </c>
      <c r="J15" s="77">
        <f>J30*J10</f>
        <v>20</v>
      </c>
      <c r="K15" s="77">
        <f>K30*K10</f>
        <v>-4</v>
      </c>
      <c r="P15" s="77">
        <v>7</v>
      </c>
      <c r="Q15" s="77" t="s">
        <v>207</v>
      </c>
    </row>
    <row r="16" spans="1:20" x14ac:dyDescent="0.25">
      <c r="B16" s="77" t="s">
        <v>173</v>
      </c>
      <c r="F16" s="91">
        <v>500</v>
      </c>
      <c r="P16" s="77">
        <v>8</v>
      </c>
      <c r="Q16" s="77" t="s">
        <v>209</v>
      </c>
    </row>
    <row r="17" spans="1:20" x14ac:dyDescent="0.25">
      <c r="P17" s="77">
        <f>P16+1</f>
        <v>9</v>
      </c>
      <c r="Q17" s="99"/>
      <c r="R17" s="99"/>
      <c r="S17" s="99"/>
      <c r="T17" s="99"/>
    </row>
    <row r="18" spans="1:20" x14ac:dyDescent="0.25">
      <c r="A18" s="77" t="s">
        <v>178</v>
      </c>
      <c r="B18" s="77" t="s">
        <v>171</v>
      </c>
      <c r="D18" s="77">
        <v>100</v>
      </c>
      <c r="E18" s="77">
        <v>-5</v>
      </c>
      <c r="F18" s="77">
        <v>500</v>
      </c>
      <c r="G18" s="77">
        <f>-G19</f>
        <v>-400</v>
      </c>
      <c r="H18" s="77">
        <f>H30*H9</f>
        <v>48</v>
      </c>
      <c r="I18" s="77">
        <f>-I26*I8</f>
        <v>-40</v>
      </c>
      <c r="P18" s="77">
        <f t="shared" ref="P18:P20" si="2">P17+1</f>
        <v>10</v>
      </c>
      <c r="Q18" s="99"/>
      <c r="R18" s="99"/>
      <c r="S18" s="99"/>
      <c r="T18" s="99"/>
    </row>
    <row r="19" spans="1:20" x14ac:dyDescent="0.25">
      <c r="B19" s="77" t="s">
        <v>172</v>
      </c>
      <c r="G19" s="91">
        <v>400</v>
      </c>
      <c r="P19" s="77">
        <f t="shared" si="2"/>
        <v>11</v>
      </c>
      <c r="Q19" s="99"/>
      <c r="R19" s="99"/>
      <c r="S19" s="99"/>
      <c r="T19" s="99"/>
    </row>
    <row r="20" spans="1:20" x14ac:dyDescent="0.25">
      <c r="P20" s="77">
        <f t="shared" si="2"/>
        <v>12</v>
      </c>
      <c r="Q20" s="99"/>
      <c r="R20" s="99"/>
      <c r="S20" s="99"/>
      <c r="T20" s="99"/>
    </row>
    <row r="21" spans="1:20" s="78" customFormat="1" x14ac:dyDescent="0.25">
      <c r="B21" s="79" t="s">
        <v>177</v>
      </c>
      <c r="L21" s="99"/>
      <c r="M21" s="99"/>
      <c r="N21" s="99"/>
      <c r="O21" s="99"/>
    </row>
    <row r="22" spans="1:20" s="78" customFormat="1" x14ac:dyDescent="0.25">
      <c r="A22" s="76" t="s">
        <v>179</v>
      </c>
      <c r="B22" s="76" t="s">
        <v>187</v>
      </c>
      <c r="C22" s="77"/>
      <c r="D22" s="76">
        <f>SUM(D23:D26)</f>
        <v>100</v>
      </c>
      <c r="E22" s="76">
        <f t="shared" ref="E22:K22" si="3">SUM(E23:E26)</f>
        <v>95</v>
      </c>
      <c r="F22" s="76">
        <f t="shared" si="3"/>
        <v>595</v>
      </c>
      <c r="G22" s="76">
        <f t="shared" si="3"/>
        <v>595</v>
      </c>
      <c r="H22" s="76">
        <f t="shared" si="3"/>
        <v>643</v>
      </c>
      <c r="I22" s="76">
        <f t="shared" si="3"/>
        <v>603</v>
      </c>
      <c r="J22" s="76">
        <f t="shared" si="3"/>
        <v>603</v>
      </c>
      <c r="K22" s="76">
        <f t="shared" si="3"/>
        <v>603</v>
      </c>
      <c r="L22" s="102"/>
      <c r="M22" s="102"/>
      <c r="N22" s="99"/>
      <c r="O22" s="99"/>
      <c r="P22" s="77"/>
      <c r="Q22" s="77"/>
      <c r="R22" s="77"/>
      <c r="S22" s="77"/>
      <c r="T22" s="77"/>
    </row>
    <row r="23" spans="1:20" x14ac:dyDescent="0.25">
      <c r="B23" s="84" t="s">
        <v>185</v>
      </c>
      <c r="D23" s="77">
        <f>SUM($C13:D13)</f>
        <v>100</v>
      </c>
      <c r="E23" s="77">
        <f>SUM($C13:E13)</f>
        <v>100</v>
      </c>
      <c r="F23" s="77">
        <f>SUM($C13:F13)</f>
        <v>100</v>
      </c>
      <c r="G23" s="77">
        <f>SUM($C13:G13)</f>
        <v>100</v>
      </c>
      <c r="H23" s="77">
        <f>SUM($C13:H13)</f>
        <v>100</v>
      </c>
      <c r="I23" s="77">
        <f>SUM($C13:I13)</f>
        <v>100</v>
      </c>
      <c r="J23" s="77">
        <f>SUM($C13:J13)</f>
        <v>100</v>
      </c>
      <c r="K23" s="77">
        <f>SUM($C13:K13)</f>
        <v>100</v>
      </c>
      <c r="P23" s="93" t="s">
        <v>195</v>
      </c>
      <c r="Q23" s="77" t="s">
        <v>197</v>
      </c>
      <c r="T23" s="94" t="s">
        <v>202</v>
      </c>
    </row>
    <row r="24" spans="1:20" x14ac:dyDescent="0.25">
      <c r="B24" s="84" t="s">
        <v>175</v>
      </c>
      <c r="D24" s="77">
        <f>SUM($C14:D14)</f>
        <v>0</v>
      </c>
      <c r="E24" s="77">
        <f>SUM($C14:E14)</f>
        <v>-5</v>
      </c>
      <c r="F24" s="77">
        <f>SUM($C14:F14)</f>
        <v>-5</v>
      </c>
      <c r="G24" s="77">
        <f>SUM($C14:G14)</f>
        <v>-5</v>
      </c>
      <c r="H24" s="77">
        <f>SUM($C14:H14)</f>
        <v>43</v>
      </c>
      <c r="I24" s="77">
        <f>SUM($C14:I14)</f>
        <v>3</v>
      </c>
      <c r="J24" s="77">
        <f>SUM($C14:J14)</f>
        <v>-17</v>
      </c>
      <c r="K24" s="77">
        <f>SUM($C14:K14)</f>
        <v>-13</v>
      </c>
      <c r="P24" s="93" t="s">
        <v>199</v>
      </c>
      <c r="Q24" s="77" t="s">
        <v>198</v>
      </c>
      <c r="T24" s="81">
        <f>K10+J10</f>
        <v>0.04</v>
      </c>
    </row>
    <row r="25" spans="1:20" x14ac:dyDescent="0.25">
      <c r="B25" s="84" t="s">
        <v>174</v>
      </c>
      <c r="D25" s="77">
        <f>SUM($C15:D15)</f>
        <v>0</v>
      </c>
      <c r="E25" s="77">
        <f>SUM($C15:E15)</f>
        <v>0</v>
      </c>
      <c r="F25" s="77">
        <f>SUM($C15:F15)</f>
        <v>0</v>
      </c>
      <c r="G25" s="77">
        <f>SUM($C15:G15)</f>
        <v>0</v>
      </c>
      <c r="H25" s="77">
        <f>SUM($C15:H15)</f>
        <v>0</v>
      </c>
      <c r="I25" s="77">
        <f>SUM($C15:I15)</f>
        <v>0</v>
      </c>
      <c r="J25" s="77">
        <f>SUM($C15:J15)</f>
        <v>20</v>
      </c>
      <c r="K25" s="77">
        <f>SUM($C15:K15)</f>
        <v>16</v>
      </c>
      <c r="P25" s="93" t="s">
        <v>196</v>
      </c>
      <c r="Q25" s="77" t="s">
        <v>208</v>
      </c>
      <c r="T25" s="83">
        <f>K36</f>
        <v>0.14427860696517414</v>
      </c>
    </row>
    <row r="26" spans="1:20" x14ac:dyDescent="0.25">
      <c r="B26" s="84" t="s">
        <v>173</v>
      </c>
      <c r="D26" s="77">
        <f>SUM($C16:D16)</f>
        <v>0</v>
      </c>
      <c r="E26" s="77">
        <f>SUM($C16:E16)</f>
        <v>0</v>
      </c>
      <c r="F26" s="77">
        <f>SUM($C16:F16)</f>
        <v>500</v>
      </c>
      <c r="G26" s="77">
        <f>SUM($C16:G16)</f>
        <v>500</v>
      </c>
      <c r="H26" s="77">
        <f>SUM($C16:H16)</f>
        <v>500</v>
      </c>
      <c r="I26" s="77">
        <f>SUM($C16:I16)</f>
        <v>500</v>
      </c>
      <c r="J26" s="77">
        <f>SUM($C16:J16)</f>
        <v>500</v>
      </c>
      <c r="K26" s="77">
        <f>SUM($C16:K16)</f>
        <v>500</v>
      </c>
      <c r="P26" s="93" t="s">
        <v>200</v>
      </c>
      <c r="Q26" s="77" t="s">
        <v>201</v>
      </c>
      <c r="T26" s="83">
        <f>T25</f>
        <v>0.14427860696517414</v>
      </c>
    </row>
    <row r="27" spans="1:20" x14ac:dyDescent="0.25">
      <c r="Q27" s="77" t="s">
        <v>180</v>
      </c>
    </row>
    <row r="28" spans="1:20" s="76" customFormat="1" x14ac:dyDescent="0.25">
      <c r="A28" s="76" t="s">
        <v>178</v>
      </c>
      <c r="B28" s="76" t="s">
        <v>187</v>
      </c>
      <c r="D28" s="76">
        <f t="shared" ref="D28:K28" si="4">D29+D30</f>
        <v>100</v>
      </c>
      <c r="E28" s="76">
        <f t="shared" si="4"/>
        <v>95</v>
      </c>
      <c r="F28" s="76">
        <f t="shared" si="4"/>
        <v>595</v>
      </c>
      <c r="G28" s="76">
        <f t="shared" si="4"/>
        <v>595</v>
      </c>
      <c r="H28" s="76">
        <f t="shared" si="4"/>
        <v>643</v>
      </c>
      <c r="I28" s="76">
        <f t="shared" si="4"/>
        <v>603</v>
      </c>
      <c r="J28" s="76">
        <f t="shared" si="4"/>
        <v>603</v>
      </c>
      <c r="K28" s="76">
        <f t="shared" si="4"/>
        <v>603</v>
      </c>
      <c r="L28" s="102"/>
      <c r="M28" s="102"/>
      <c r="N28" s="102"/>
      <c r="O28" s="102"/>
    </row>
    <row r="29" spans="1:20" x14ac:dyDescent="0.25">
      <c r="B29" s="84" t="s">
        <v>171</v>
      </c>
      <c r="D29" s="77">
        <f>SUM($C18:D18)</f>
        <v>100</v>
      </c>
      <c r="E29" s="77">
        <f>SUM($C18:E18)</f>
        <v>95</v>
      </c>
      <c r="F29" s="77">
        <f>SUM($C18:F18)</f>
        <v>595</v>
      </c>
      <c r="G29" s="77">
        <f>SUM($C18:G18)</f>
        <v>195</v>
      </c>
      <c r="H29" s="77">
        <f>SUM($C18:H18)</f>
        <v>243</v>
      </c>
      <c r="I29" s="77">
        <f>SUM($C18:I18)</f>
        <v>203</v>
      </c>
      <c r="J29" s="77">
        <f>SUM($C18:J18)</f>
        <v>203</v>
      </c>
      <c r="K29" s="77">
        <f>SUM($C18:K18)</f>
        <v>203</v>
      </c>
      <c r="R29" s="76"/>
      <c r="S29" s="76"/>
      <c r="T29" s="82"/>
    </row>
    <row r="30" spans="1:20" x14ac:dyDescent="0.25">
      <c r="B30" s="84" t="s">
        <v>172</v>
      </c>
      <c r="D30" s="77">
        <f>SUM($C19:D19)</f>
        <v>0</v>
      </c>
      <c r="E30" s="77">
        <f>SUM($C19:E19)</f>
        <v>0</v>
      </c>
      <c r="F30" s="77">
        <f>SUM($C19:F19)</f>
        <v>0</v>
      </c>
      <c r="G30" s="77">
        <f>SUM($C19:G19)</f>
        <v>400</v>
      </c>
      <c r="H30" s="77">
        <f>SUM($C19:H19)</f>
        <v>400</v>
      </c>
      <c r="I30" s="77">
        <f>SUM($C19:I19)</f>
        <v>400</v>
      </c>
      <c r="J30" s="77">
        <f>SUM($C19:J19)</f>
        <v>400</v>
      </c>
      <c r="K30" s="77">
        <f>SUM($C19:K19)</f>
        <v>400</v>
      </c>
    </row>
    <row r="31" spans="1:20" x14ac:dyDescent="0.25">
      <c r="B31" s="84"/>
    </row>
    <row r="32" spans="1:20" s="78" customFormat="1" x14ac:dyDescent="0.25">
      <c r="B32" s="79" t="s">
        <v>188</v>
      </c>
      <c r="L32" s="99"/>
      <c r="M32" s="99"/>
      <c r="N32" s="99"/>
      <c r="O32" s="99"/>
    </row>
    <row r="33" spans="2:15" x14ac:dyDescent="0.25">
      <c r="B33" s="77" t="s">
        <v>184</v>
      </c>
      <c r="D33" s="77">
        <f>D13+D14</f>
        <v>100</v>
      </c>
      <c r="E33" s="77">
        <f t="shared" ref="E33:K33" si="5">E23+E24</f>
        <v>95</v>
      </c>
      <c r="F33" s="77">
        <f t="shared" si="5"/>
        <v>95</v>
      </c>
      <c r="G33" s="77">
        <f t="shared" si="5"/>
        <v>95</v>
      </c>
      <c r="H33" s="77">
        <f t="shared" si="5"/>
        <v>143</v>
      </c>
      <c r="I33" s="77">
        <f t="shared" si="5"/>
        <v>103</v>
      </c>
      <c r="J33" s="77">
        <f t="shared" si="5"/>
        <v>83</v>
      </c>
      <c r="K33" s="77">
        <f t="shared" si="5"/>
        <v>87</v>
      </c>
    </row>
    <row r="35" spans="2:15" s="78" customFormat="1" x14ac:dyDescent="0.25">
      <c r="B35" s="79" t="s">
        <v>186</v>
      </c>
      <c r="L35" s="99"/>
      <c r="M35" s="99"/>
      <c r="N35" s="99"/>
      <c r="O35" s="99"/>
    </row>
    <row r="36" spans="2:15" x14ac:dyDescent="0.25">
      <c r="B36" s="77" t="s">
        <v>181</v>
      </c>
      <c r="D36" s="80">
        <f t="shared" ref="D36:K36" si="6">D33/D28</f>
        <v>1</v>
      </c>
      <c r="E36" s="80">
        <f t="shared" si="6"/>
        <v>1</v>
      </c>
      <c r="F36" s="90">
        <f t="shared" si="6"/>
        <v>0.15966386554621848</v>
      </c>
      <c r="G36" s="90">
        <f t="shared" si="6"/>
        <v>0.15966386554621848</v>
      </c>
      <c r="H36" s="90">
        <f t="shared" si="6"/>
        <v>0.22239502332814931</v>
      </c>
      <c r="I36" s="90">
        <f t="shared" si="6"/>
        <v>0.17081260364842454</v>
      </c>
      <c r="J36" s="90">
        <f t="shared" si="6"/>
        <v>0.13764510779436154</v>
      </c>
      <c r="K36" s="90">
        <f t="shared" si="6"/>
        <v>0.14427860696517414</v>
      </c>
      <c r="L36" s="103"/>
      <c r="M36" s="103"/>
    </row>
    <row r="37" spans="2:15" x14ac:dyDescent="0.25">
      <c r="B37" s="77" t="s">
        <v>189</v>
      </c>
      <c r="D37" s="80"/>
      <c r="E37" s="80"/>
      <c r="F37" s="80"/>
      <c r="G37" s="80">
        <f>G25/G30</f>
        <v>0</v>
      </c>
      <c r="H37" s="80">
        <f>H25/H30</f>
        <v>0</v>
      </c>
      <c r="I37" s="80">
        <f>I25/I30</f>
        <v>0</v>
      </c>
      <c r="J37" s="80">
        <f>J25/J30</f>
        <v>0.05</v>
      </c>
      <c r="K37" s="80">
        <f>K25/K30</f>
        <v>0.04</v>
      </c>
      <c r="L37" s="104"/>
      <c r="M37" s="104"/>
    </row>
    <row r="38" spans="2:15" x14ac:dyDescent="0.25">
      <c r="B38" s="77" t="s">
        <v>203</v>
      </c>
      <c r="G38" s="85">
        <f t="shared" ref="G38:J38" si="7">G26/G33</f>
        <v>5.2631578947368425</v>
      </c>
      <c r="H38" s="85">
        <f t="shared" si="7"/>
        <v>3.4965034965034967</v>
      </c>
      <c r="I38" s="85">
        <f t="shared" si="7"/>
        <v>4.8543689320388346</v>
      </c>
      <c r="J38" s="85">
        <f t="shared" si="7"/>
        <v>6.024096385542169</v>
      </c>
      <c r="K38" s="85">
        <f>K26/K33</f>
        <v>5.7471264367816088</v>
      </c>
      <c r="L38" s="105"/>
      <c r="M38" s="105"/>
    </row>
    <row r="39" spans="2:15" x14ac:dyDescent="0.25">
      <c r="B39" s="77" t="s">
        <v>204</v>
      </c>
      <c r="E39" s="95">
        <f>-E18/G30</f>
        <v>1.2500000000000001E-2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58"/>
  <sheetViews>
    <sheetView workbookViewId="0">
      <selection sqref="A1:B1"/>
    </sheetView>
  </sheetViews>
  <sheetFormatPr defaultRowHeight="12.75" x14ac:dyDescent="0.2"/>
  <cols>
    <col min="1" max="1" width="3.85546875" style="39" customWidth="1"/>
    <col min="2" max="2" width="66.28515625" style="39" customWidth="1"/>
    <col min="3" max="3" width="8.85546875" style="40" customWidth="1"/>
    <col min="4" max="37" width="7" style="40" customWidth="1"/>
    <col min="38" max="74" width="7" style="1" customWidth="1"/>
    <col min="75" max="84" width="7" style="3" customWidth="1"/>
    <col min="85" max="123" width="7" style="1" customWidth="1"/>
    <col min="124" max="124" width="7" style="3" customWidth="1"/>
    <col min="125" max="135" width="7" style="1" customWidth="1"/>
    <col min="136" max="137" width="7" style="3" customWidth="1"/>
    <col min="138" max="142" width="7" style="1" customWidth="1"/>
    <col min="143" max="144" width="6.7109375" style="4" customWidth="1"/>
    <col min="145" max="145" width="6.42578125" style="4" customWidth="1"/>
    <col min="146" max="147" width="6.5703125" style="4" customWidth="1"/>
    <col min="148" max="16384" width="9.140625" style="4"/>
  </cols>
  <sheetData>
    <row r="1" spans="1:147" ht="16.5" customHeight="1" x14ac:dyDescent="0.2">
      <c r="A1" s="110" t="s">
        <v>0</v>
      </c>
      <c r="B1" s="110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147" s="11" customFormat="1" ht="18" customHeight="1" x14ac:dyDescent="0.2">
      <c r="A2" s="5"/>
      <c r="B2" s="6" t="s">
        <v>1</v>
      </c>
      <c r="C2" s="7">
        <v>39479</v>
      </c>
      <c r="D2" s="8">
        <v>39508</v>
      </c>
      <c r="E2" s="8">
        <v>39539</v>
      </c>
      <c r="F2" s="8">
        <v>39569</v>
      </c>
      <c r="G2" s="8">
        <v>39600</v>
      </c>
      <c r="H2" s="8">
        <v>39630</v>
      </c>
      <c r="I2" s="8">
        <v>39661</v>
      </c>
      <c r="J2" s="8">
        <v>39692</v>
      </c>
      <c r="K2" s="8">
        <v>39722</v>
      </c>
      <c r="L2" s="8">
        <v>39753</v>
      </c>
      <c r="M2" s="8">
        <v>39783</v>
      </c>
      <c r="N2" s="9">
        <v>39814</v>
      </c>
      <c r="O2" s="8">
        <v>39845</v>
      </c>
      <c r="P2" s="8">
        <v>39873</v>
      </c>
      <c r="Q2" s="8">
        <v>39904</v>
      </c>
      <c r="R2" s="8">
        <v>39934</v>
      </c>
      <c r="S2" s="8">
        <v>39965</v>
      </c>
      <c r="T2" s="8">
        <v>39995</v>
      </c>
      <c r="U2" s="8">
        <v>40026</v>
      </c>
      <c r="V2" s="8">
        <v>40057</v>
      </c>
      <c r="W2" s="8">
        <v>40087</v>
      </c>
      <c r="X2" s="8">
        <v>40118</v>
      </c>
      <c r="Y2" s="8">
        <v>40148</v>
      </c>
      <c r="Z2" s="9">
        <v>40179</v>
      </c>
      <c r="AA2" s="8">
        <v>40210</v>
      </c>
      <c r="AB2" s="8">
        <v>40238</v>
      </c>
      <c r="AC2" s="8">
        <v>40269</v>
      </c>
      <c r="AD2" s="8">
        <v>40299</v>
      </c>
      <c r="AE2" s="8">
        <v>40330</v>
      </c>
      <c r="AF2" s="8">
        <v>40360</v>
      </c>
      <c r="AG2" s="8">
        <v>40391</v>
      </c>
      <c r="AH2" s="8">
        <v>40422</v>
      </c>
      <c r="AI2" s="8">
        <v>40452</v>
      </c>
      <c r="AJ2" s="8">
        <v>40483</v>
      </c>
      <c r="AK2" s="8">
        <v>40513</v>
      </c>
      <c r="AL2" s="9">
        <v>40544</v>
      </c>
      <c r="AM2" s="8">
        <v>40575</v>
      </c>
      <c r="AN2" s="8">
        <v>40603</v>
      </c>
      <c r="AO2" s="8">
        <v>40634</v>
      </c>
      <c r="AP2" s="8">
        <v>40664</v>
      </c>
      <c r="AQ2" s="8">
        <v>40695</v>
      </c>
      <c r="AR2" s="8">
        <v>40725</v>
      </c>
      <c r="AS2" s="8">
        <v>40756</v>
      </c>
      <c r="AT2" s="8">
        <v>40787</v>
      </c>
      <c r="AU2" s="8">
        <v>40817</v>
      </c>
      <c r="AV2" s="8">
        <v>40848</v>
      </c>
      <c r="AW2" s="8">
        <v>40878</v>
      </c>
      <c r="AX2" s="9">
        <v>40909</v>
      </c>
      <c r="AY2" s="8">
        <v>40940</v>
      </c>
      <c r="AZ2" s="8">
        <v>40969</v>
      </c>
      <c r="BA2" s="8">
        <v>41000</v>
      </c>
      <c r="BB2" s="8">
        <v>41030</v>
      </c>
      <c r="BC2" s="8">
        <v>41061</v>
      </c>
      <c r="BD2" s="8">
        <v>41091</v>
      </c>
      <c r="BE2" s="8">
        <v>41122</v>
      </c>
      <c r="BF2" s="8">
        <v>41153</v>
      </c>
      <c r="BG2" s="8">
        <v>41183</v>
      </c>
      <c r="BH2" s="8">
        <v>41214</v>
      </c>
      <c r="BI2" s="8">
        <v>41244</v>
      </c>
      <c r="BJ2" s="9">
        <v>41275</v>
      </c>
      <c r="BK2" s="8">
        <v>41306</v>
      </c>
      <c r="BL2" s="8">
        <v>41334</v>
      </c>
      <c r="BM2" s="8">
        <v>41365</v>
      </c>
      <c r="BN2" s="8">
        <v>41395</v>
      </c>
      <c r="BO2" s="8">
        <v>41426</v>
      </c>
      <c r="BP2" s="8">
        <v>41456</v>
      </c>
      <c r="BQ2" s="8">
        <v>41487</v>
      </c>
      <c r="BR2" s="8">
        <v>41518</v>
      </c>
      <c r="BS2" s="8">
        <v>41548</v>
      </c>
      <c r="BT2" s="8">
        <v>41579</v>
      </c>
      <c r="BU2" s="8">
        <v>41609</v>
      </c>
      <c r="BV2" s="9">
        <v>41640</v>
      </c>
      <c r="BW2" s="10">
        <v>41671</v>
      </c>
      <c r="BX2" s="10">
        <v>41699</v>
      </c>
      <c r="BY2" s="10">
        <v>41730</v>
      </c>
      <c r="BZ2" s="10">
        <v>41760</v>
      </c>
      <c r="CA2" s="10">
        <v>41791</v>
      </c>
      <c r="CB2" s="10">
        <v>41821</v>
      </c>
      <c r="CC2" s="10">
        <v>41852</v>
      </c>
      <c r="CD2" s="10">
        <v>41883</v>
      </c>
      <c r="CE2" s="10">
        <v>41913</v>
      </c>
      <c r="CF2" s="10">
        <v>41944</v>
      </c>
      <c r="CG2" s="10">
        <v>41974</v>
      </c>
      <c r="CH2" s="9">
        <v>42005</v>
      </c>
      <c r="CI2" s="10">
        <v>42036</v>
      </c>
      <c r="CJ2" s="10">
        <v>42064</v>
      </c>
      <c r="CK2" s="10">
        <v>42095</v>
      </c>
      <c r="CL2" s="10">
        <v>42125</v>
      </c>
      <c r="CM2" s="10">
        <v>42156</v>
      </c>
      <c r="CN2" s="10">
        <v>42186</v>
      </c>
      <c r="CO2" s="10">
        <v>42217</v>
      </c>
      <c r="CP2" s="10">
        <v>42248</v>
      </c>
      <c r="CQ2" s="10">
        <v>42278</v>
      </c>
      <c r="CR2" s="10">
        <v>42309</v>
      </c>
      <c r="CS2" s="10">
        <v>42339</v>
      </c>
      <c r="CT2" s="9">
        <v>42370</v>
      </c>
      <c r="CU2" s="10">
        <v>42401</v>
      </c>
      <c r="CV2" s="10">
        <v>42430</v>
      </c>
      <c r="CW2" s="10">
        <v>42461</v>
      </c>
      <c r="CX2" s="10">
        <v>42491</v>
      </c>
      <c r="CY2" s="10">
        <v>42522</v>
      </c>
      <c r="CZ2" s="10">
        <v>42552</v>
      </c>
      <c r="DA2" s="10">
        <v>42583</v>
      </c>
      <c r="DB2" s="10">
        <v>42614</v>
      </c>
      <c r="DC2" s="10">
        <v>42644</v>
      </c>
      <c r="DD2" s="10">
        <v>42675</v>
      </c>
      <c r="DE2" s="10">
        <v>42705</v>
      </c>
      <c r="DF2" s="9">
        <v>42736</v>
      </c>
      <c r="DG2" s="10">
        <v>42767</v>
      </c>
      <c r="DH2" s="10">
        <v>42795</v>
      </c>
      <c r="DI2" s="10">
        <v>42826</v>
      </c>
      <c r="DJ2" s="10">
        <v>42856</v>
      </c>
      <c r="DK2" s="10">
        <v>42887</v>
      </c>
      <c r="DL2" s="10">
        <v>42917</v>
      </c>
      <c r="DM2" s="10">
        <v>42948</v>
      </c>
      <c r="DN2" s="10">
        <v>42979</v>
      </c>
      <c r="DO2" s="10">
        <v>43009</v>
      </c>
      <c r="DP2" s="10">
        <v>43040</v>
      </c>
      <c r="DQ2" s="10">
        <v>43070</v>
      </c>
      <c r="DR2" s="9">
        <v>43101</v>
      </c>
      <c r="DS2" s="10">
        <v>43132</v>
      </c>
      <c r="DT2" s="10">
        <v>43160</v>
      </c>
      <c r="DU2" s="10">
        <v>43191</v>
      </c>
      <c r="DV2" s="10">
        <v>43221</v>
      </c>
      <c r="DW2" s="10">
        <v>43252</v>
      </c>
      <c r="DX2" s="10">
        <v>43282</v>
      </c>
      <c r="DY2" s="10">
        <v>43313</v>
      </c>
      <c r="DZ2" s="10">
        <v>43344</v>
      </c>
      <c r="EA2" s="10">
        <v>43374</v>
      </c>
      <c r="EB2" s="10">
        <v>43405</v>
      </c>
      <c r="EC2" s="10">
        <v>43435</v>
      </c>
      <c r="ED2" s="9">
        <v>43466</v>
      </c>
      <c r="EE2" s="10">
        <v>43497</v>
      </c>
      <c r="EF2" s="10">
        <v>43525</v>
      </c>
      <c r="EG2" s="10">
        <v>43556</v>
      </c>
      <c r="EH2" s="10">
        <v>43586</v>
      </c>
      <c r="EI2" s="10">
        <v>43617</v>
      </c>
      <c r="EJ2" s="10">
        <v>43647</v>
      </c>
      <c r="EK2" s="10">
        <v>43678</v>
      </c>
      <c r="EL2" s="10">
        <v>43709</v>
      </c>
      <c r="EM2" s="10">
        <v>43739</v>
      </c>
      <c r="EN2" s="10">
        <v>43770</v>
      </c>
      <c r="EO2" s="10">
        <v>43800</v>
      </c>
      <c r="EP2" s="9">
        <v>43831</v>
      </c>
      <c r="EQ2" s="10">
        <v>43862</v>
      </c>
    </row>
    <row r="3" spans="1:147" s="16" customFormat="1" ht="18" customHeight="1" x14ac:dyDescent="0.25">
      <c r="A3" s="12" t="s">
        <v>2</v>
      </c>
      <c r="B3" s="13" t="s">
        <v>3</v>
      </c>
      <c r="C3" s="14">
        <v>389.46800300000001</v>
      </c>
      <c r="D3" s="14">
        <v>395.04367999999999</v>
      </c>
      <c r="E3" s="14">
        <v>412.87375300000002</v>
      </c>
      <c r="F3" s="14">
        <v>419.44442800000002</v>
      </c>
      <c r="G3" s="14">
        <v>416.41146099999997</v>
      </c>
      <c r="H3" s="14">
        <v>450.81243499999999</v>
      </c>
      <c r="I3" s="14">
        <v>439.11255599999998</v>
      </c>
      <c r="J3" s="14">
        <v>445.85936600000002</v>
      </c>
      <c r="K3" s="14">
        <v>488.89435700000001</v>
      </c>
      <c r="L3" s="14">
        <v>631.366715</v>
      </c>
      <c r="M3" s="14">
        <v>590.37728300000003</v>
      </c>
      <c r="N3" s="15">
        <v>829.26668299999994</v>
      </c>
      <c r="O3" s="14">
        <v>762.32016199999998</v>
      </c>
      <c r="P3" s="14">
        <v>726.32757600000002</v>
      </c>
      <c r="Q3" s="14">
        <v>675.58500500000002</v>
      </c>
      <c r="R3" s="14">
        <v>661.23120900000004</v>
      </c>
      <c r="S3" s="14">
        <v>614.98391800000002</v>
      </c>
      <c r="T3" s="14">
        <v>598.63606900000002</v>
      </c>
      <c r="U3" s="14">
        <v>586.23787800000002</v>
      </c>
      <c r="V3" s="14">
        <v>595.81579099999999</v>
      </c>
      <c r="W3" s="14">
        <v>586.58320800000001</v>
      </c>
      <c r="X3" s="14">
        <v>609.42381499999999</v>
      </c>
      <c r="Y3" s="14">
        <v>646.29499799999996</v>
      </c>
      <c r="Z3" s="15">
        <v>795.82734200000004</v>
      </c>
      <c r="AA3" s="14">
        <v>638.51952700000004</v>
      </c>
      <c r="AB3" s="14">
        <v>640.90892699999995</v>
      </c>
      <c r="AC3" s="14">
        <v>621.84712200000001</v>
      </c>
      <c r="AD3" s="14">
        <v>660.50914299999999</v>
      </c>
      <c r="AE3" s="14">
        <v>664.25542199999995</v>
      </c>
      <c r="AF3" s="14">
        <v>645.59550300000001</v>
      </c>
      <c r="AG3" s="14">
        <v>651.31618300000002</v>
      </c>
      <c r="AH3" s="14">
        <v>665.58756600000004</v>
      </c>
      <c r="AI3" s="14">
        <v>684.85607000000005</v>
      </c>
      <c r="AJ3" s="14">
        <v>694.76143000000002</v>
      </c>
      <c r="AK3" s="14">
        <v>716.23340399999995</v>
      </c>
      <c r="AL3" s="15">
        <v>912.61267699999996</v>
      </c>
      <c r="AM3" s="14">
        <v>770.27233100000001</v>
      </c>
      <c r="AN3" s="14">
        <v>779.85846300000003</v>
      </c>
      <c r="AO3" s="14">
        <v>747.197001</v>
      </c>
      <c r="AP3" s="14">
        <v>783.06984899999998</v>
      </c>
      <c r="AQ3" s="14">
        <v>773.36053500000003</v>
      </c>
      <c r="AR3" s="14">
        <v>788.18614200000002</v>
      </c>
      <c r="AS3" s="14">
        <v>814.25911399999995</v>
      </c>
      <c r="AT3" s="14">
        <v>862.68223699999999</v>
      </c>
      <c r="AU3" s="14">
        <v>890.87162999999998</v>
      </c>
      <c r="AV3" s="14">
        <v>920.583707</v>
      </c>
      <c r="AW3" s="14">
        <v>926.26712799999996</v>
      </c>
      <c r="AX3" s="15">
        <v>1225.5706620000001</v>
      </c>
      <c r="AY3" s="14">
        <v>1014.129773</v>
      </c>
      <c r="AZ3" s="14">
        <v>1020.1344319999999</v>
      </c>
      <c r="BA3" s="14">
        <v>999.15724</v>
      </c>
      <c r="BB3" s="14">
        <v>1072.9009900000001</v>
      </c>
      <c r="BC3" s="14">
        <v>1045.3912210000001</v>
      </c>
      <c r="BD3" s="14">
        <v>1096.9907929999999</v>
      </c>
      <c r="BE3" s="14">
        <v>1112.1441870000001</v>
      </c>
      <c r="BF3" s="14">
        <v>1140.836581</v>
      </c>
      <c r="BG3" s="14">
        <v>1206.935246</v>
      </c>
      <c r="BH3" s="14">
        <v>1236.7699540000001</v>
      </c>
      <c r="BI3" s="14">
        <v>1228.5617689999999</v>
      </c>
      <c r="BJ3" s="15">
        <v>1554.029143</v>
      </c>
      <c r="BK3" s="14">
        <v>1247.33367</v>
      </c>
      <c r="BL3" s="14">
        <v>1241.358641</v>
      </c>
      <c r="BM3" s="14">
        <v>1232.7209559999999</v>
      </c>
      <c r="BN3" s="14">
        <v>1351.2034060000001</v>
      </c>
      <c r="BO3" s="14">
        <v>1222.3082850000001</v>
      </c>
      <c r="BP3" s="14">
        <v>1247.655894</v>
      </c>
      <c r="BQ3" s="14">
        <v>1234.0195670000001</v>
      </c>
      <c r="BR3" s="14">
        <v>1228.622361</v>
      </c>
      <c r="BS3" s="14">
        <v>1261.526832</v>
      </c>
      <c r="BT3" s="14">
        <v>1275.967789</v>
      </c>
      <c r="BU3" s="14">
        <v>1262.7078240000001</v>
      </c>
      <c r="BV3" s="15">
        <v>1608.7395039999999</v>
      </c>
      <c r="BW3" s="14">
        <v>1339.0433410000001</v>
      </c>
      <c r="BX3" s="14">
        <v>1323.182924</v>
      </c>
      <c r="BY3" s="14">
        <v>1645.0173090000001</v>
      </c>
      <c r="BZ3" s="14">
        <v>1619.2561410000001</v>
      </c>
      <c r="CA3" s="14">
        <v>1464.3166189999999</v>
      </c>
      <c r="CB3" s="14">
        <v>1447.8840210000001</v>
      </c>
      <c r="CC3" s="14">
        <v>1451.5657630000001</v>
      </c>
      <c r="CD3" s="14">
        <v>1457.3694720000001</v>
      </c>
      <c r="CE3" s="14">
        <v>1467.9901829999999</v>
      </c>
      <c r="CF3" s="14">
        <v>1592.822271</v>
      </c>
      <c r="CG3" s="14">
        <v>1596.0546890000001</v>
      </c>
      <c r="CH3" s="15">
        <v>2754.1803890000001</v>
      </c>
      <c r="CI3" s="14">
        <v>2195.0748330000001</v>
      </c>
      <c r="CJ3" s="14">
        <v>1938.2705289999999</v>
      </c>
      <c r="CK3" s="14">
        <v>1741.8914600000001</v>
      </c>
      <c r="CL3" s="14">
        <v>1661.623519</v>
      </c>
      <c r="CM3" s="14">
        <v>1564.0355460000001</v>
      </c>
      <c r="CN3" s="14">
        <v>1597.2837179999999</v>
      </c>
      <c r="CO3" s="14">
        <v>1568.16887</v>
      </c>
      <c r="CP3" s="14">
        <v>1666.157406</v>
      </c>
      <c r="CQ3" s="14">
        <v>1601.7541980000001</v>
      </c>
      <c r="CR3" s="14">
        <v>1521.7429440000001</v>
      </c>
      <c r="CS3" s="14">
        <v>1469.956306</v>
      </c>
      <c r="CT3" s="15">
        <v>1898.3484020000001</v>
      </c>
      <c r="CU3" s="14">
        <v>1500.4161650000001</v>
      </c>
      <c r="CV3" s="14">
        <v>1504.87653</v>
      </c>
      <c r="CW3" s="14">
        <v>1389.3321840000001</v>
      </c>
      <c r="CX3" s="14">
        <v>1447.978676</v>
      </c>
      <c r="CY3" s="14">
        <v>1390.1174109999999</v>
      </c>
      <c r="CZ3" s="14">
        <v>1436.084394</v>
      </c>
      <c r="DA3" s="14">
        <v>1497.776083</v>
      </c>
      <c r="DB3" s="14">
        <v>1463.8650070000001</v>
      </c>
      <c r="DC3" s="14">
        <v>1471.46497</v>
      </c>
      <c r="DD3" s="14">
        <v>1448.267928</v>
      </c>
      <c r="DE3" s="14">
        <v>1367.681932</v>
      </c>
      <c r="DF3" s="15">
        <v>1591.543496</v>
      </c>
      <c r="DG3" s="14">
        <v>1285.1679670000001</v>
      </c>
      <c r="DH3" s="14">
        <v>1290.4436270000001</v>
      </c>
      <c r="DI3" s="14">
        <v>1182.846597</v>
      </c>
      <c r="DJ3" s="14">
        <v>1263.5363600000001</v>
      </c>
      <c r="DK3" s="14">
        <v>1197.6194370000001</v>
      </c>
      <c r="DL3" s="14">
        <v>1266.929251</v>
      </c>
      <c r="DM3" s="14">
        <v>1336.6530299999999</v>
      </c>
      <c r="DN3" s="14">
        <v>1346.520634</v>
      </c>
      <c r="DO3" s="14">
        <v>1456.739544</v>
      </c>
      <c r="DP3" s="14">
        <v>1480.669754</v>
      </c>
      <c r="DQ3" s="14">
        <v>1452.705017</v>
      </c>
      <c r="DR3" s="15">
        <v>1903.7710400000001</v>
      </c>
      <c r="DS3" s="14">
        <v>1624.277812</v>
      </c>
      <c r="DT3" s="14">
        <v>1622.4776240000001</v>
      </c>
      <c r="DU3" s="14">
        <v>1641.7513120000001</v>
      </c>
      <c r="DV3" s="14">
        <v>1907.119999</v>
      </c>
      <c r="DW3" s="14">
        <v>1792.28547</v>
      </c>
      <c r="DX3" s="14">
        <v>1861.3652340000001</v>
      </c>
      <c r="DY3" s="14">
        <v>1811.170685</v>
      </c>
      <c r="DZ3" s="14">
        <v>1885.029634</v>
      </c>
      <c r="EA3" s="14">
        <v>1842.039753</v>
      </c>
      <c r="EB3" s="14">
        <v>1800.8503290000001</v>
      </c>
      <c r="EC3" s="14">
        <v>1742.130437</v>
      </c>
      <c r="ED3" s="15">
        <v>1998.1985319999999</v>
      </c>
      <c r="EE3" s="14">
        <v>1753.3620699999999</v>
      </c>
      <c r="EF3" s="14">
        <v>1700.5755079999999</v>
      </c>
      <c r="EG3" s="14">
        <v>1660.6710860000001</v>
      </c>
      <c r="EH3" s="14">
        <v>1745.051498</v>
      </c>
      <c r="EI3" s="14">
        <v>1682.948314</v>
      </c>
      <c r="EJ3" s="14">
        <v>1691.7975590000001</v>
      </c>
      <c r="EK3" s="14">
        <v>1715.4879550000001</v>
      </c>
      <c r="EL3" s="14">
        <v>1865.8716480000001</v>
      </c>
      <c r="EM3" s="14">
        <v>1822.691139</v>
      </c>
      <c r="EN3" s="14">
        <v>1825.4256029999999</v>
      </c>
      <c r="EO3" s="14">
        <v>1729.7703750000001</v>
      </c>
      <c r="EP3" s="15">
        <v>1866.026261</v>
      </c>
      <c r="EQ3" s="14">
        <v>1690.8470789999999</v>
      </c>
    </row>
    <row r="4" spans="1:147" s="16" customFormat="1" ht="18" customHeight="1" x14ac:dyDescent="0.25">
      <c r="A4" s="17" t="s">
        <v>4</v>
      </c>
      <c r="B4" s="18" t="s">
        <v>5</v>
      </c>
      <c r="C4" s="19">
        <v>374.632543</v>
      </c>
      <c r="D4" s="19">
        <v>381.06778500000001</v>
      </c>
      <c r="E4" s="19">
        <v>402.57719300000002</v>
      </c>
      <c r="F4" s="19">
        <v>409.35101300000002</v>
      </c>
      <c r="G4" s="19">
        <v>405.10807399999999</v>
      </c>
      <c r="H4" s="19">
        <v>432.879119</v>
      </c>
      <c r="I4" s="19">
        <v>419.92327299999999</v>
      </c>
      <c r="J4" s="19">
        <v>426.32379400000002</v>
      </c>
      <c r="K4" s="19">
        <v>468.588819</v>
      </c>
      <c r="L4" s="19">
        <v>611.08731399999999</v>
      </c>
      <c r="M4" s="19">
        <v>565.89192100000002</v>
      </c>
      <c r="N4" s="20">
        <v>795.10380499999997</v>
      </c>
      <c r="O4" s="19">
        <v>721.09726899999998</v>
      </c>
      <c r="P4" s="19">
        <v>685.478655</v>
      </c>
      <c r="Q4" s="19">
        <v>636.30753900000002</v>
      </c>
      <c r="R4" s="19">
        <v>621.988564</v>
      </c>
      <c r="S4" s="19">
        <v>572.63602200000003</v>
      </c>
      <c r="T4" s="19">
        <v>552.36114499999996</v>
      </c>
      <c r="U4" s="19">
        <v>539.59736299999997</v>
      </c>
      <c r="V4" s="19">
        <v>551.72500700000001</v>
      </c>
      <c r="W4" s="19">
        <v>537.28707399999996</v>
      </c>
      <c r="X4" s="19">
        <v>558.08267899999998</v>
      </c>
      <c r="Y4" s="19">
        <v>585.43655000000001</v>
      </c>
      <c r="Z4" s="20">
        <v>747.01087600000005</v>
      </c>
      <c r="AA4" s="19">
        <v>590.64301699999999</v>
      </c>
      <c r="AB4" s="19">
        <v>590.803406</v>
      </c>
      <c r="AC4" s="19">
        <v>584.93184199999996</v>
      </c>
      <c r="AD4" s="19">
        <v>619.88890700000002</v>
      </c>
      <c r="AE4" s="19">
        <v>637.43115699999998</v>
      </c>
      <c r="AF4" s="19">
        <v>607.07812999999999</v>
      </c>
      <c r="AG4" s="19">
        <v>619.78759700000001</v>
      </c>
      <c r="AH4" s="19">
        <v>621.391211</v>
      </c>
      <c r="AI4" s="19">
        <v>640.62728400000003</v>
      </c>
      <c r="AJ4" s="19">
        <v>655.70346099999995</v>
      </c>
      <c r="AK4" s="19">
        <v>674.22267699999998</v>
      </c>
      <c r="AL4" s="20">
        <v>862.36262999999997</v>
      </c>
      <c r="AM4" s="19">
        <v>721.88650700000005</v>
      </c>
      <c r="AN4" s="19">
        <v>731.33663899999999</v>
      </c>
      <c r="AO4" s="19">
        <v>707.804891</v>
      </c>
      <c r="AP4" s="19">
        <v>748.99089700000002</v>
      </c>
      <c r="AQ4" s="19">
        <v>736.59839999999997</v>
      </c>
      <c r="AR4" s="19">
        <v>740.64903100000004</v>
      </c>
      <c r="AS4" s="19">
        <v>752.50527499999998</v>
      </c>
      <c r="AT4" s="19">
        <v>776.87845000000004</v>
      </c>
      <c r="AU4" s="19">
        <v>799.80411800000002</v>
      </c>
      <c r="AV4" s="19">
        <v>835.33219399999996</v>
      </c>
      <c r="AW4" s="19">
        <v>826.63755200000003</v>
      </c>
      <c r="AX4" s="20">
        <v>1124.9561409999999</v>
      </c>
      <c r="AY4" s="19">
        <v>903.468976</v>
      </c>
      <c r="AZ4" s="19">
        <v>903.92568800000004</v>
      </c>
      <c r="BA4" s="19">
        <v>910.72597399999995</v>
      </c>
      <c r="BB4" s="19">
        <v>972.69040299999995</v>
      </c>
      <c r="BC4" s="19">
        <v>953.29402600000003</v>
      </c>
      <c r="BD4" s="19">
        <v>986.415662</v>
      </c>
      <c r="BE4" s="19">
        <v>997.83462899999995</v>
      </c>
      <c r="BF4" s="19">
        <v>1001.0065959999999</v>
      </c>
      <c r="BG4" s="19">
        <v>1040.946533</v>
      </c>
      <c r="BH4" s="19">
        <v>1072.9775870000001</v>
      </c>
      <c r="BI4" s="19">
        <v>1072.3175610000001</v>
      </c>
      <c r="BJ4" s="20">
        <v>1423.528245</v>
      </c>
      <c r="BK4" s="19">
        <v>1128.843873</v>
      </c>
      <c r="BL4" s="19">
        <v>1125.3053560000001</v>
      </c>
      <c r="BM4" s="19">
        <v>1116.72153</v>
      </c>
      <c r="BN4" s="19">
        <v>1259.88374</v>
      </c>
      <c r="BO4" s="19">
        <v>1132.8126789999999</v>
      </c>
      <c r="BP4" s="19">
        <v>1159.86519</v>
      </c>
      <c r="BQ4" s="19">
        <v>1135.5174159999999</v>
      </c>
      <c r="BR4" s="19">
        <v>1132.1144200000001</v>
      </c>
      <c r="BS4" s="19">
        <v>1163.752031</v>
      </c>
      <c r="BT4" s="19">
        <v>1181.426686</v>
      </c>
      <c r="BU4" s="19">
        <v>1165.012379</v>
      </c>
      <c r="BV4" s="20">
        <v>1523.0605210000001</v>
      </c>
      <c r="BW4" s="19">
        <v>1247.4439050000001</v>
      </c>
      <c r="BX4" s="19">
        <v>1229.8673389999999</v>
      </c>
      <c r="BY4" s="19">
        <v>1556.599598</v>
      </c>
      <c r="BZ4" s="19">
        <v>1568.6114219999999</v>
      </c>
      <c r="CA4" s="19">
        <v>1412.6726630000001</v>
      </c>
      <c r="CB4" s="19">
        <v>1387.2882750000001</v>
      </c>
      <c r="CC4" s="19">
        <v>1369.103108</v>
      </c>
      <c r="CD4" s="19">
        <v>1371.5452809999999</v>
      </c>
      <c r="CE4" s="19">
        <v>1397.6880410000001</v>
      </c>
      <c r="CF4" s="19">
        <v>1507.3379480000001</v>
      </c>
      <c r="CG4" s="19">
        <v>1506.8271930000001</v>
      </c>
      <c r="CH4" s="20">
        <v>2671.8006690000002</v>
      </c>
      <c r="CI4" s="19">
        <v>2080.1783660000001</v>
      </c>
      <c r="CJ4" s="19">
        <v>1830.268131</v>
      </c>
      <c r="CK4" s="19">
        <v>1681.3487319999999</v>
      </c>
      <c r="CL4" s="19">
        <v>1602.936318</v>
      </c>
      <c r="CM4" s="19">
        <v>1487.9703019999999</v>
      </c>
      <c r="CN4" s="19">
        <v>1524.3994230000001</v>
      </c>
      <c r="CO4" s="19">
        <v>1471.7030199999999</v>
      </c>
      <c r="CP4" s="19">
        <v>1564.188813</v>
      </c>
      <c r="CQ4" s="19">
        <v>1509.3027320000001</v>
      </c>
      <c r="CR4" s="19">
        <v>1414.6258740000001</v>
      </c>
      <c r="CS4" s="19">
        <v>1381.277638</v>
      </c>
      <c r="CT4" s="20">
        <v>1801.2752129999999</v>
      </c>
      <c r="CU4" s="19">
        <v>1431.345368</v>
      </c>
      <c r="CV4" s="19">
        <v>1415.478153</v>
      </c>
      <c r="CW4" s="19">
        <v>1298.2909299999999</v>
      </c>
      <c r="CX4" s="19">
        <v>1369.2442470000001</v>
      </c>
      <c r="CY4" s="19">
        <v>1277.977128</v>
      </c>
      <c r="CZ4" s="19">
        <v>1287.8188029999999</v>
      </c>
      <c r="DA4" s="19">
        <v>1280.4092270000001</v>
      </c>
      <c r="DB4" s="19">
        <v>1224.110561</v>
      </c>
      <c r="DC4" s="19">
        <v>1201.3839599999999</v>
      </c>
      <c r="DD4" s="19">
        <v>1240.0107370000001</v>
      </c>
      <c r="DE4" s="19">
        <v>1196.04582</v>
      </c>
      <c r="DF4" s="20">
        <v>1404.3025620000001</v>
      </c>
      <c r="DG4" s="19">
        <v>1148.128346</v>
      </c>
      <c r="DH4" s="19">
        <v>1146.5046609999999</v>
      </c>
      <c r="DI4" s="19">
        <v>1065.014962</v>
      </c>
      <c r="DJ4" s="19">
        <v>1129.5367739999999</v>
      </c>
      <c r="DK4" s="19">
        <v>1068.8969930000001</v>
      </c>
      <c r="DL4" s="19">
        <v>1114.2147030000001</v>
      </c>
      <c r="DM4" s="19">
        <v>1150.8019979999999</v>
      </c>
      <c r="DN4" s="19">
        <v>1142.746815</v>
      </c>
      <c r="DO4" s="19">
        <v>1285.324873</v>
      </c>
      <c r="DP4" s="19">
        <v>1315.026447</v>
      </c>
      <c r="DQ4" s="19">
        <v>1300.2703329999999</v>
      </c>
      <c r="DR4" s="20">
        <v>1735.103437</v>
      </c>
      <c r="DS4" s="19">
        <v>1481.398187</v>
      </c>
      <c r="DT4" s="19">
        <v>1513.766715</v>
      </c>
      <c r="DU4" s="19">
        <v>1524.116771</v>
      </c>
      <c r="DV4" s="19">
        <v>1801.105393</v>
      </c>
      <c r="DW4" s="19">
        <v>1691.7564339999999</v>
      </c>
      <c r="DX4" s="19">
        <v>1720.220718</v>
      </c>
      <c r="DY4" s="19">
        <v>1680.0631289999999</v>
      </c>
      <c r="DZ4" s="19">
        <v>1750.62093</v>
      </c>
      <c r="EA4" s="19">
        <v>1734.99929</v>
      </c>
      <c r="EB4" s="19">
        <v>1691.3410040000001</v>
      </c>
      <c r="EC4" s="19">
        <v>1674.891554</v>
      </c>
      <c r="ED4" s="20">
        <v>1889.920249</v>
      </c>
      <c r="EE4" s="19">
        <v>1634.2682010000001</v>
      </c>
      <c r="EF4" s="19">
        <v>1622.7914559999999</v>
      </c>
      <c r="EG4" s="19">
        <v>1592.9393809999999</v>
      </c>
      <c r="EH4" s="19">
        <v>1666.8195410000001</v>
      </c>
      <c r="EI4" s="19">
        <v>1575.760556</v>
      </c>
      <c r="EJ4" s="19">
        <v>1535.731524</v>
      </c>
      <c r="EK4" s="19">
        <v>1508.5023550000001</v>
      </c>
      <c r="EL4" s="19">
        <v>1574.0526460000001</v>
      </c>
      <c r="EM4" s="19">
        <v>1504.934649</v>
      </c>
      <c r="EN4" s="19">
        <v>1491.548714</v>
      </c>
      <c r="EO4" s="19">
        <v>1447.876726</v>
      </c>
      <c r="EP4" s="20">
        <v>1593.6972880000001</v>
      </c>
      <c r="EQ4" s="19">
        <v>1414.8282830000001</v>
      </c>
    </row>
    <row r="5" spans="1:147" s="16" customFormat="1" ht="18" customHeight="1" x14ac:dyDescent="0.25">
      <c r="A5" s="12" t="s">
        <v>6</v>
      </c>
      <c r="B5" s="13" t="s">
        <v>7</v>
      </c>
      <c r="C5" s="14">
        <v>1064.558342</v>
      </c>
      <c r="D5" s="14">
        <v>1029.7045889999999</v>
      </c>
      <c r="E5" s="14">
        <v>1056.2055969999999</v>
      </c>
      <c r="F5" s="14">
        <v>1021.0714809999999</v>
      </c>
      <c r="G5" s="14">
        <v>1128.1393680000001</v>
      </c>
      <c r="H5" s="14">
        <v>1317.540751</v>
      </c>
      <c r="I5" s="14">
        <v>1095.235964</v>
      </c>
      <c r="J5" s="14">
        <v>1086.851439</v>
      </c>
      <c r="K5" s="14">
        <v>1013.4196030000001</v>
      </c>
      <c r="L5" s="14">
        <v>867.38392199999998</v>
      </c>
      <c r="M5" s="14">
        <v>1005.050385</v>
      </c>
      <c r="N5" s="15">
        <v>2078.214007</v>
      </c>
      <c r="O5" s="14">
        <v>2177.282252</v>
      </c>
      <c r="P5" s="14">
        <v>2130.7202849999999</v>
      </c>
      <c r="Q5" s="14">
        <v>1902.3122410000001</v>
      </c>
      <c r="R5" s="14">
        <v>1621.6357860000001</v>
      </c>
      <c r="S5" s="14">
        <v>1359.7258400000001</v>
      </c>
      <c r="T5" s="14">
        <v>1720.2236</v>
      </c>
      <c r="U5" s="14">
        <v>1213.467267</v>
      </c>
      <c r="V5" s="14">
        <v>1264.3786729999999</v>
      </c>
      <c r="W5" s="14">
        <v>1069.6636390000001</v>
      </c>
      <c r="X5" s="14">
        <v>1164.882771</v>
      </c>
      <c r="Y5" s="14">
        <v>1210.4464620000001</v>
      </c>
      <c r="Z5" s="15">
        <v>1754.6353939999999</v>
      </c>
      <c r="AA5" s="14">
        <v>1092.2090909999999</v>
      </c>
      <c r="AB5" s="14">
        <v>1173.053705</v>
      </c>
      <c r="AC5" s="14">
        <v>1230.6139439999999</v>
      </c>
      <c r="AD5" s="14">
        <v>1323.5825870000001</v>
      </c>
      <c r="AE5" s="14">
        <v>1296.748161</v>
      </c>
      <c r="AF5" s="14">
        <v>1414.845243</v>
      </c>
      <c r="AG5" s="14">
        <v>1133.8803370000001</v>
      </c>
      <c r="AH5" s="14">
        <v>1251.2412629999999</v>
      </c>
      <c r="AI5" s="14">
        <v>1289.7314739999999</v>
      </c>
      <c r="AJ5" s="14">
        <v>992.50399300000004</v>
      </c>
      <c r="AK5" s="14">
        <v>929.87548400000003</v>
      </c>
      <c r="AL5" s="15">
        <v>1808.5147199999999</v>
      </c>
      <c r="AM5" s="14">
        <v>1459.7127720000001</v>
      </c>
      <c r="AN5" s="14">
        <v>1319.003097</v>
      </c>
      <c r="AO5" s="14">
        <v>1598.6596280000001</v>
      </c>
      <c r="AP5" s="14">
        <v>1158.4368039999999</v>
      </c>
      <c r="AQ5" s="14">
        <v>1133.6296010000001</v>
      </c>
      <c r="AR5" s="14">
        <v>1558.5229360000001</v>
      </c>
      <c r="AS5" s="14">
        <v>1191.0586920000001</v>
      </c>
      <c r="AT5" s="14">
        <v>1180.973352</v>
      </c>
      <c r="AU5" s="14">
        <v>1332.616734</v>
      </c>
      <c r="AV5" s="14">
        <v>1157.01433</v>
      </c>
      <c r="AW5" s="14">
        <v>1327.1269480000001</v>
      </c>
      <c r="AX5" s="15">
        <v>1746.955344</v>
      </c>
      <c r="AY5" s="14">
        <v>1482.2668269999999</v>
      </c>
      <c r="AZ5" s="14">
        <v>1291.7843150000001</v>
      </c>
      <c r="BA5" s="14">
        <v>1344.806726</v>
      </c>
      <c r="BB5" s="14">
        <v>1094.297769</v>
      </c>
      <c r="BC5" s="14">
        <v>1121.5556240000001</v>
      </c>
      <c r="BD5" s="14">
        <v>1348.502438</v>
      </c>
      <c r="BE5" s="14">
        <v>1441.58879</v>
      </c>
      <c r="BF5" s="14">
        <v>1328.110576</v>
      </c>
      <c r="BG5" s="14">
        <v>1274.5071680000001</v>
      </c>
      <c r="BH5" s="14">
        <v>1286.45532</v>
      </c>
      <c r="BI5" s="14">
        <v>1438.5136259999999</v>
      </c>
      <c r="BJ5" s="15">
        <v>2159.159733</v>
      </c>
      <c r="BK5" s="14">
        <v>1426.383916</v>
      </c>
      <c r="BL5" s="14">
        <v>1524.8415319999999</v>
      </c>
      <c r="BM5" s="14">
        <v>1636.9122789999999</v>
      </c>
      <c r="BN5" s="14">
        <v>1538.8192449999999</v>
      </c>
      <c r="BO5" s="14">
        <v>1609.767742</v>
      </c>
      <c r="BP5" s="14">
        <v>1737.057742</v>
      </c>
      <c r="BQ5" s="14">
        <v>1580.2197610000001</v>
      </c>
      <c r="BR5" s="14">
        <v>1572.511878</v>
      </c>
      <c r="BS5" s="14">
        <v>1884.6079830000001</v>
      </c>
      <c r="BT5" s="14">
        <v>1701.5924279999999</v>
      </c>
      <c r="BU5" s="14">
        <v>1695.190756</v>
      </c>
      <c r="BV5" s="15">
        <v>2264.4994999999999</v>
      </c>
      <c r="BW5" s="14">
        <v>1735.9043610000001</v>
      </c>
      <c r="BX5" s="14">
        <v>1602.8172950000001</v>
      </c>
      <c r="BY5" s="14">
        <v>2066.9434259999998</v>
      </c>
      <c r="BZ5" s="14">
        <v>1647.9447170000001</v>
      </c>
      <c r="CA5" s="14">
        <v>1762.7256090000001</v>
      </c>
      <c r="CB5" s="14">
        <v>2006.6825309999999</v>
      </c>
      <c r="CC5" s="14">
        <v>1894.107262</v>
      </c>
      <c r="CD5" s="14">
        <v>1744.068133</v>
      </c>
      <c r="CE5" s="14">
        <v>2159.0236599999998</v>
      </c>
      <c r="CF5" s="14">
        <v>1891.35934</v>
      </c>
      <c r="CG5" s="14">
        <v>2259.3806559999998</v>
      </c>
      <c r="CH5" s="15">
        <v>3296.842177</v>
      </c>
      <c r="CI5" s="14">
        <v>2454.5523870000002</v>
      </c>
      <c r="CJ5" s="14">
        <v>2172.2792939999999</v>
      </c>
      <c r="CK5" s="14">
        <v>2388.7078630000001</v>
      </c>
      <c r="CL5" s="14">
        <v>2134.7317200000002</v>
      </c>
      <c r="CM5" s="14">
        <v>1930.3012920000001</v>
      </c>
      <c r="CN5" s="14">
        <v>2135.1201510000001</v>
      </c>
      <c r="CO5" s="14">
        <v>2066.045505</v>
      </c>
      <c r="CP5" s="14">
        <v>2084.0102440000001</v>
      </c>
      <c r="CQ5" s="14">
        <v>2102.8880530000001</v>
      </c>
      <c r="CR5" s="14">
        <v>1986.7302139999999</v>
      </c>
      <c r="CS5" s="14">
        <v>2112.3315809999999</v>
      </c>
      <c r="CT5" s="15">
        <v>2463.6177280000002</v>
      </c>
      <c r="CU5" s="14">
        <v>2480.865307</v>
      </c>
      <c r="CV5" s="14">
        <v>2455.0400679999998</v>
      </c>
      <c r="CW5" s="14">
        <v>2925.1016260000001</v>
      </c>
      <c r="CX5" s="14">
        <v>2154.0836810000001</v>
      </c>
      <c r="CY5" s="14">
        <v>2515.7248639999998</v>
      </c>
      <c r="CZ5" s="14">
        <v>2498.0024549999998</v>
      </c>
      <c r="DA5" s="14">
        <v>2232.2902819999999</v>
      </c>
      <c r="DB5" s="14">
        <v>2611.817305</v>
      </c>
      <c r="DC5" s="14">
        <v>3207.6374249999999</v>
      </c>
      <c r="DD5" s="14">
        <v>2858.4015920000002</v>
      </c>
      <c r="DE5" s="14">
        <v>2993.025631</v>
      </c>
      <c r="DF5" s="15">
        <v>3045.4763039999998</v>
      </c>
      <c r="DG5" s="14">
        <v>2999.8536389999999</v>
      </c>
      <c r="DH5" s="14">
        <v>3135.3765189999999</v>
      </c>
      <c r="DI5" s="14">
        <v>3027.28107</v>
      </c>
      <c r="DJ5" s="14">
        <v>2901.6312349999998</v>
      </c>
      <c r="DK5" s="14">
        <v>2758.1309510000001</v>
      </c>
      <c r="DL5" s="14">
        <v>2806.2574760000002</v>
      </c>
      <c r="DM5" s="14">
        <v>2997.3846039999999</v>
      </c>
      <c r="DN5" s="14">
        <v>3586.2209109999999</v>
      </c>
      <c r="DO5" s="14">
        <v>3781.8689429999999</v>
      </c>
      <c r="DP5" s="14">
        <v>3608.8562619999998</v>
      </c>
      <c r="DQ5" s="14">
        <v>3856.2728539999998</v>
      </c>
      <c r="DR5" s="15">
        <v>4734.6379299999999</v>
      </c>
      <c r="DS5" s="14">
        <v>4972.2820709999996</v>
      </c>
      <c r="DT5" s="14">
        <v>4664.9781679999996</v>
      </c>
      <c r="DU5" s="14">
        <v>4938.3633529999997</v>
      </c>
      <c r="DV5" s="14">
        <v>4872.5812990000004</v>
      </c>
      <c r="DW5" s="14">
        <v>5329.1028420000002</v>
      </c>
      <c r="DX5" s="14">
        <v>5543.1790650000003</v>
      </c>
      <c r="DY5" s="14">
        <v>4879.5980509999999</v>
      </c>
      <c r="DZ5" s="14">
        <v>4702.6127470000001</v>
      </c>
      <c r="EA5" s="14">
        <v>4857.0818669999999</v>
      </c>
      <c r="EB5" s="14">
        <v>4733.3680720000002</v>
      </c>
      <c r="EC5" s="14">
        <v>4243.4789709999995</v>
      </c>
      <c r="ED5" s="15">
        <v>4328.3460359999999</v>
      </c>
      <c r="EE5" s="14">
        <v>4197.8345159999999</v>
      </c>
      <c r="EF5" s="14">
        <v>4529.4390309999999</v>
      </c>
      <c r="EG5" s="14">
        <v>4484.6333699999996</v>
      </c>
      <c r="EH5" s="14">
        <v>4207.5707009999996</v>
      </c>
      <c r="EI5" s="14">
        <v>4052.98954</v>
      </c>
      <c r="EJ5" s="14">
        <v>3809.0506380000002</v>
      </c>
      <c r="EK5" s="14">
        <v>4585.4089940000003</v>
      </c>
      <c r="EL5" s="14">
        <v>5039.8803010000001</v>
      </c>
      <c r="EM5" s="14">
        <v>5573.9207980000001</v>
      </c>
      <c r="EN5" s="14">
        <v>5167.5356300000003</v>
      </c>
      <c r="EO5" s="14">
        <v>4785.1511099999998</v>
      </c>
      <c r="EP5" s="15">
        <v>4230.4321920000002</v>
      </c>
      <c r="EQ5" s="14">
        <v>4965.9541870000003</v>
      </c>
    </row>
    <row r="6" spans="1:147" s="16" customFormat="1" ht="18" customHeight="1" x14ac:dyDescent="0.25">
      <c r="A6" s="21"/>
      <c r="B6" s="22" t="s">
        <v>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4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4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4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4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4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4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4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4"/>
      <c r="EQ6" s="23"/>
    </row>
    <row r="7" spans="1:147" s="16" customFormat="1" ht="18" customHeight="1" x14ac:dyDescent="0.25">
      <c r="A7" s="25" t="s">
        <v>9</v>
      </c>
      <c r="B7" s="26" t="s">
        <v>10</v>
      </c>
      <c r="C7" s="23">
        <v>538.37237900000002</v>
      </c>
      <c r="D7" s="23">
        <v>583.11152100000004</v>
      </c>
      <c r="E7" s="23">
        <v>591.06865300000004</v>
      </c>
      <c r="F7" s="23">
        <v>602.17422499999998</v>
      </c>
      <c r="G7" s="23">
        <v>538.44313199999999</v>
      </c>
      <c r="H7" s="23">
        <v>582.65656999999999</v>
      </c>
      <c r="I7" s="23">
        <v>550.08922600000005</v>
      </c>
      <c r="J7" s="23">
        <v>606.54785400000003</v>
      </c>
      <c r="K7" s="23">
        <v>697.65070900000001</v>
      </c>
      <c r="L7" s="23">
        <v>596.56158500000004</v>
      </c>
      <c r="M7" s="23">
        <v>665.36732800000004</v>
      </c>
      <c r="N7" s="24">
        <v>1780.9090839999999</v>
      </c>
      <c r="O7" s="23">
        <v>1934.336677</v>
      </c>
      <c r="P7" s="23">
        <v>1838.530348</v>
      </c>
      <c r="Q7" s="23">
        <v>1589.967257</v>
      </c>
      <c r="R7" s="23">
        <v>1336.95614</v>
      </c>
      <c r="S7" s="23">
        <v>827.48749999999995</v>
      </c>
      <c r="T7" s="23">
        <v>1077.5682039999999</v>
      </c>
      <c r="U7" s="23">
        <v>765.16612699999996</v>
      </c>
      <c r="V7" s="23">
        <v>879.39359000000002</v>
      </c>
      <c r="W7" s="23">
        <v>694.84109100000001</v>
      </c>
      <c r="X7" s="23">
        <v>689.89067399999999</v>
      </c>
      <c r="Y7" s="23">
        <v>781.43228999999997</v>
      </c>
      <c r="Z7" s="24">
        <v>1067.676138</v>
      </c>
      <c r="AA7" s="23">
        <v>583.51263400000005</v>
      </c>
      <c r="AB7" s="23">
        <v>622.38125000000002</v>
      </c>
      <c r="AC7" s="23">
        <v>588.74598500000002</v>
      </c>
      <c r="AD7" s="23">
        <v>560.17259200000001</v>
      </c>
      <c r="AE7" s="23">
        <v>535.07767000000001</v>
      </c>
      <c r="AF7" s="23">
        <v>596.43520999999998</v>
      </c>
      <c r="AG7" s="23">
        <v>598.45042899999999</v>
      </c>
      <c r="AH7" s="23">
        <v>551.15189399999997</v>
      </c>
      <c r="AI7" s="23">
        <v>579.88835099999994</v>
      </c>
      <c r="AJ7" s="23">
        <v>580.03963599999997</v>
      </c>
      <c r="AK7" s="23">
        <v>596.12410599999998</v>
      </c>
      <c r="AL7" s="24">
        <v>987.00314700000001</v>
      </c>
      <c r="AM7" s="23">
        <v>533.97877600000004</v>
      </c>
      <c r="AN7" s="23">
        <v>623.83631100000002</v>
      </c>
      <c r="AO7" s="23">
        <v>584.96080300000006</v>
      </c>
      <c r="AP7" s="23">
        <v>608.03495099999998</v>
      </c>
      <c r="AQ7" s="23">
        <v>638.286743</v>
      </c>
      <c r="AR7" s="23">
        <v>764.40790100000004</v>
      </c>
      <c r="AS7" s="23">
        <v>700.02960900000005</v>
      </c>
      <c r="AT7" s="23">
        <v>634.34631100000001</v>
      </c>
      <c r="AU7" s="23">
        <v>770.61589200000003</v>
      </c>
      <c r="AV7" s="23">
        <v>666.34169999999995</v>
      </c>
      <c r="AW7" s="23">
        <v>721.57150799999999</v>
      </c>
      <c r="AX7" s="24">
        <v>975.86354200000005</v>
      </c>
      <c r="AY7" s="23">
        <v>712.96869000000004</v>
      </c>
      <c r="AZ7" s="23">
        <v>689.59428700000001</v>
      </c>
      <c r="BA7" s="23">
        <v>802.51595199999997</v>
      </c>
      <c r="BB7" s="23">
        <v>608.32119599999999</v>
      </c>
      <c r="BC7" s="23">
        <v>578.49707899999999</v>
      </c>
      <c r="BD7" s="23">
        <v>778.63162999999997</v>
      </c>
      <c r="BE7" s="23">
        <v>858.30307900000003</v>
      </c>
      <c r="BF7" s="23">
        <v>710.12156500000003</v>
      </c>
      <c r="BG7" s="23">
        <v>737.51668400000005</v>
      </c>
      <c r="BH7" s="23">
        <v>697.67443600000001</v>
      </c>
      <c r="BI7" s="23">
        <v>812.93788199999995</v>
      </c>
      <c r="BJ7" s="24">
        <v>1271.0757470000001</v>
      </c>
      <c r="BK7" s="23">
        <v>778.391887</v>
      </c>
      <c r="BL7" s="23">
        <v>829.24869200000001</v>
      </c>
      <c r="BM7" s="23">
        <v>916.49243899999999</v>
      </c>
      <c r="BN7" s="23">
        <v>856.34992899999997</v>
      </c>
      <c r="BO7" s="23">
        <v>925.90398000000005</v>
      </c>
      <c r="BP7" s="23">
        <v>1026.644638</v>
      </c>
      <c r="BQ7" s="23">
        <v>852.15801899999997</v>
      </c>
      <c r="BR7" s="23">
        <v>871.10616500000003</v>
      </c>
      <c r="BS7" s="23">
        <v>1123.0862219999999</v>
      </c>
      <c r="BT7" s="23">
        <v>981.17668200000003</v>
      </c>
      <c r="BU7" s="23">
        <v>974.80523800000003</v>
      </c>
      <c r="BV7" s="24">
        <v>1241.6225870000001</v>
      </c>
      <c r="BW7" s="23">
        <v>1112.54015</v>
      </c>
      <c r="BX7" s="23">
        <v>976.79901199999995</v>
      </c>
      <c r="BY7" s="23">
        <v>1380.4477260000001</v>
      </c>
      <c r="BZ7" s="23">
        <v>991.18868899999995</v>
      </c>
      <c r="CA7" s="23">
        <v>1134.0081869999999</v>
      </c>
      <c r="CB7" s="23">
        <v>1395.0402839999999</v>
      </c>
      <c r="CC7" s="23">
        <v>1267.8255099999999</v>
      </c>
      <c r="CD7" s="23">
        <v>1044.343842</v>
      </c>
      <c r="CE7" s="23">
        <v>1380.502414</v>
      </c>
      <c r="CF7" s="23">
        <v>1084.4154189999999</v>
      </c>
      <c r="CG7" s="23">
        <v>1497.8577680000001</v>
      </c>
      <c r="CH7" s="24">
        <v>1556.636103</v>
      </c>
      <c r="CI7" s="23">
        <v>1182.324519</v>
      </c>
      <c r="CJ7" s="23">
        <v>1364.1193430000001</v>
      </c>
      <c r="CK7" s="23">
        <v>1582.2769880000001</v>
      </c>
      <c r="CL7" s="23">
        <v>1331.9996839999999</v>
      </c>
      <c r="CM7" s="23">
        <v>1221.87111</v>
      </c>
      <c r="CN7" s="23">
        <v>1373.7911429999999</v>
      </c>
      <c r="CO7" s="23">
        <v>1263.576611</v>
      </c>
      <c r="CP7" s="23">
        <v>1303.2041139999999</v>
      </c>
      <c r="CQ7" s="23">
        <v>1455.7732020000001</v>
      </c>
      <c r="CR7" s="23">
        <v>1361.300064</v>
      </c>
      <c r="CS7" s="23">
        <v>1333.827074</v>
      </c>
      <c r="CT7" s="24">
        <v>1536.7449730000001</v>
      </c>
      <c r="CU7" s="23">
        <v>1693.4812019999999</v>
      </c>
      <c r="CV7" s="23">
        <v>1725.2479249999999</v>
      </c>
      <c r="CW7" s="23">
        <v>2123.5306519999999</v>
      </c>
      <c r="CX7" s="23">
        <v>1515.4875790000001</v>
      </c>
      <c r="CY7" s="23">
        <v>1777.776918</v>
      </c>
      <c r="CZ7" s="23">
        <v>1659.6599140000001</v>
      </c>
      <c r="DA7" s="23">
        <v>1444.4931320000001</v>
      </c>
      <c r="DB7" s="23">
        <v>1604.692419</v>
      </c>
      <c r="DC7" s="23">
        <v>2168.0569740000001</v>
      </c>
      <c r="DD7" s="23">
        <v>1877.5957940000001</v>
      </c>
      <c r="DE7" s="23">
        <v>1984.725964</v>
      </c>
      <c r="DF7" s="24">
        <v>1773.9367629999999</v>
      </c>
      <c r="DG7" s="23">
        <v>1582.4432409999999</v>
      </c>
      <c r="DH7" s="23">
        <v>1980.4647170000001</v>
      </c>
      <c r="DI7" s="23">
        <v>2020.043148</v>
      </c>
      <c r="DJ7" s="23">
        <v>1745.5885060000001</v>
      </c>
      <c r="DK7" s="23">
        <v>1464.25611</v>
      </c>
      <c r="DL7" s="23">
        <v>1634.776509</v>
      </c>
      <c r="DM7" s="23">
        <v>1790.0966559999999</v>
      </c>
      <c r="DN7" s="23">
        <v>1879.908269</v>
      </c>
      <c r="DO7" s="23">
        <v>2175.721501</v>
      </c>
      <c r="DP7" s="23">
        <v>1760.336043</v>
      </c>
      <c r="DQ7" s="23">
        <v>1805.682427</v>
      </c>
      <c r="DR7" s="24">
        <v>1887.489646</v>
      </c>
      <c r="DS7" s="23">
        <v>1862.254236</v>
      </c>
      <c r="DT7" s="23">
        <v>1760.685508</v>
      </c>
      <c r="DU7" s="23">
        <v>1719.891155</v>
      </c>
      <c r="DV7" s="23">
        <v>1804.940531</v>
      </c>
      <c r="DW7" s="23">
        <v>2052.2381460000001</v>
      </c>
      <c r="DX7" s="23">
        <v>2297.0985839999998</v>
      </c>
      <c r="DY7" s="23">
        <v>1843.964111</v>
      </c>
      <c r="DZ7" s="23">
        <v>1847.4650939999999</v>
      </c>
      <c r="EA7" s="23">
        <v>2032.2721019999999</v>
      </c>
      <c r="EB7" s="23">
        <v>2028.6833529999999</v>
      </c>
      <c r="EC7" s="23">
        <v>1971.0967920000001</v>
      </c>
      <c r="ED7" s="24">
        <v>1849.58474</v>
      </c>
      <c r="EE7" s="23">
        <v>2164.7012840000002</v>
      </c>
      <c r="EF7" s="23">
        <v>1639.2746119999999</v>
      </c>
      <c r="EG7" s="23">
        <v>2077.5617929999999</v>
      </c>
      <c r="EH7" s="23">
        <v>2435.706717</v>
      </c>
      <c r="EI7" s="23">
        <v>2175.8236499999998</v>
      </c>
      <c r="EJ7" s="23">
        <v>2352.5105920000001</v>
      </c>
      <c r="EK7" s="23">
        <v>2559.9414099999999</v>
      </c>
      <c r="EL7" s="23">
        <v>2068.3325199999999</v>
      </c>
      <c r="EM7" s="23">
        <v>2634.3220470000001</v>
      </c>
      <c r="EN7" s="23">
        <v>3116.5867159999998</v>
      </c>
      <c r="EO7" s="23">
        <v>2408.3702680000001</v>
      </c>
      <c r="EP7" s="24">
        <v>2581.8180980000002</v>
      </c>
      <c r="EQ7" s="23">
        <v>2577.6265480000002</v>
      </c>
    </row>
    <row r="8" spans="1:147" s="16" customFormat="1" ht="18" customHeight="1" x14ac:dyDescent="0.25">
      <c r="A8" s="21" t="s">
        <v>11</v>
      </c>
      <c r="B8" s="27" t="s">
        <v>12</v>
      </c>
      <c r="C8" s="23">
        <v>233.91666000000001</v>
      </c>
      <c r="D8" s="23">
        <v>316.47019399999999</v>
      </c>
      <c r="E8" s="23">
        <v>339.15517799999998</v>
      </c>
      <c r="F8" s="23">
        <v>345.642223</v>
      </c>
      <c r="G8" s="23">
        <v>350.35524900000001</v>
      </c>
      <c r="H8" s="23">
        <v>360.21905299999997</v>
      </c>
      <c r="I8" s="23">
        <v>387.94527599999998</v>
      </c>
      <c r="J8" s="23">
        <v>397.48298599999998</v>
      </c>
      <c r="K8" s="23">
        <v>151.850606</v>
      </c>
      <c r="L8" s="23">
        <v>34.067489000000002</v>
      </c>
      <c r="M8" s="23">
        <v>29.974685000000001</v>
      </c>
      <c r="N8" s="24">
        <v>29.803273999999998</v>
      </c>
      <c r="O8" s="23">
        <v>29.407088999999999</v>
      </c>
      <c r="P8" s="23">
        <v>31.105639</v>
      </c>
      <c r="Q8" s="23">
        <v>33.220686999999998</v>
      </c>
      <c r="R8" s="23">
        <v>32.449944000000002</v>
      </c>
      <c r="S8" s="23">
        <v>31.466062000000001</v>
      </c>
      <c r="T8" s="23">
        <v>61.759146000000001</v>
      </c>
      <c r="U8" s="23">
        <v>93.126239999999996</v>
      </c>
      <c r="V8" s="23">
        <v>125.221035</v>
      </c>
      <c r="W8" s="23">
        <v>153.83861099999999</v>
      </c>
      <c r="X8" s="23">
        <v>153.95269999999999</v>
      </c>
      <c r="Y8" s="23">
        <v>151.239789</v>
      </c>
      <c r="Z8" s="24">
        <v>151.232359</v>
      </c>
      <c r="AA8" s="23">
        <v>156.35834399999999</v>
      </c>
      <c r="AB8" s="23">
        <v>159.043882</v>
      </c>
      <c r="AC8" s="23">
        <v>167.66568100000001</v>
      </c>
      <c r="AD8" s="23">
        <v>183.114822</v>
      </c>
      <c r="AE8" s="23">
        <v>170.44030900000001</v>
      </c>
      <c r="AF8" s="23">
        <v>175.512269</v>
      </c>
      <c r="AG8" s="23">
        <v>180.77434400000001</v>
      </c>
      <c r="AH8" s="23">
        <v>179.32889399999999</v>
      </c>
      <c r="AI8" s="23">
        <v>182.127151</v>
      </c>
      <c r="AJ8" s="23">
        <v>185.355671</v>
      </c>
      <c r="AK8" s="23">
        <v>184.82187400000001</v>
      </c>
      <c r="AL8" s="24">
        <v>187.77507499999999</v>
      </c>
      <c r="AM8" s="23">
        <v>191.571563</v>
      </c>
      <c r="AN8" s="23">
        <v>194.858101</v>
      </c>
      <c r="AO8" s="23">
        <v>243.950582</v>
      </c>
      <c r="AP8" s="23">
        <v>280.43894</v>
      </c>
      <c r="AQ8" s="23">
        <v>335.11554899999999</v>
      </c>
      <c r="AR8" s="23">
        <v>329.50330500000001</v>
      </c>
      <c r="AS8" s="23">
        <v>340.73530899999997</v>
      </c>
      <c r="AT8" s="23">
        <v>341.68443000000002</v>
      </c>
      <c r="AU8" s="23">
        <v>346.08761700000002</v>
      </c>
      <c r="AV8" s="23">
        <v>355.65036900000001</v>
      </c>
      <c r="AW8" s="23">
        <v>369.42970500000001</v>
      </c>
      <c r="AX8" s="24">
        <v>378.25824699999998</v>
      </c>
      <c r="AY8" s="23">
        <v>389.96704499999998</v>
      </c>
      <c r="AZ8" s="23">
        <v>393.80725999999999</v>
      </c>
      <c r="BA8" s="23">
        <v>385.094854</v>
      </c>
      <c r="BB8" s="23">
        <v>382.46391899999998</v>
      </c>
      <c r="BC8" s="23">
        <v>387.61694999999997</v>
      </c>
      <c r="BD8" s="23">
        <v>392.62544300000002</v>
      </c>
      <c r="BE8" s="23">
        <v>403.018914</v>
      </c>
      <c r="BF8" s="23">
        <v>406.93469800000003</v>
      </c>
      <c r="BG8" s="23">
        <v>411.28797900000001</v>
      </c>
      <c r="BH8" s="23">
        <v>413.935877</v>
      </c>
      <c r="BI8" s="23">
        <v>419.46674899999999</v>
      </c>
      <c r="BJ8" s="24">
        <v>425.55611099999999</v>
      </c>
      <c r="BK8" s="23">
        <v>440.756528</v>
      </c>
      <c r="BL8" s="23">
        <v>446.46319899999997</v>
      </c>
      <c r="BM8" s="23">
        <v>449.34689500000002</v>
      </c>
      <c r="BN8" s="23">
        <v>473.64640800000001</v>
      </c>
      <c r="BO8" s="23">
        <v>487.04974399999998</v>
      </c>
      <c r="BP8" s="23">
        <v>497.65478999999999</v>
      </c>
      <c r="BQ8" s="23">
        <v>507.41783400000003</v>
      </c>
      <c r="BR8" s="23">
        <v>501.51079900000002</v>
      </c>
      <c r="BS8" s="23">
        <v>505.070537</v>
      </c>
      <c r="BT8" s="23">
        <v>507.37284199999999</v>
      </c>
      <c r="BU8" s="23">
        <v>506.40208699999999</v>
      </c>
      <c r="BV8" s="24">
        <v>402.33913899999999</v>
      </c>
      <c r="BW8" s="23">
        <v>404.22861999999998</v>
      </c>
      <c r="BX8" s="23">
        <v>412.240925</v>
      </c>
      <c r="BY8" s="23">
        <v>439.66440899999998</v>
      </c>
      <c r="BZ8" s="23">
        <v>428.38187900000003</v>
      </c>
      <c r="CA8" s="23">
        <v>430.38283699999999</v>
      </c>
      <c r="CB8" s="23">
        <v>427.64865400000002</v>
      </c>
      <c r="CC8" s="23">
        <v>428.48947600000002</v>
      </c>
      <c r="CD8" s="23">
        <v>446.52025800000001</v>
      </c>
      <c r="CE8" s="23">
        <v>426.84277600000001</v>
      </c>
      <c r="CF8" s="23">
        <v>432.67481099999998</v>
      </c>
      <c r="CG8" s="23">
        <v>456.77916699999997</v>
      </c>
      <c r="CH8" s="24">
        <v>470.39060000000001</v>
      </c>
      <c r="CI8" s="23">
        <v>496.722621</v>
      </c>
      <c r="CJ8" s="23">
        <v>491.79816799999998</v>
      </c>
      <c r="CK8" s="23">
        <v>504.18241</v>
      </c>
      <c r="CL8" s="23">
        <v>483.464584</v>
      </c>
      <c r="CM8" s="23">
        <v>457.58793300000002</v>
      </c>
      <c r="CN8" s="23">
        <v>463.07343200000003</v>
      </c>
      <c r="CO8" s="23">
        <v>474.02926200000002</v>
      </c>
      <c r="CP8" s="23">
        <v>486.25046600000002</v>
      </c>
      <c r="CQ8" s="23">
        <v>360.34969599999999</v>
      </c>
      <c r="CR8" s="23">
        <v>364.75453199999998</v>
      </c>
      <c r="CS8" s="23">
        <v>355.994079</v>
      </c>
      <c r="CT8" s="24">
        <v>365.38290499999999</v>
      </c>
      <c r="CU8" s="23">
        <v>375.58618799999999</v>
      </c>
      <c r="CV8" s="23">
        <v>386.031654</v>
      </c>
      <c r="CW8" s="23">
        <v>390.982326</v>
      </c>
      <c r="CX8" s="23">
        <v>375.226539</v>
      </c>
      <c r="CY8" s="23">
        <v>393.96751799999998</v>
      </c>
      <c r="CZ8" s="23">
        <v>391.23527000000001</v>
      </c>
      <c r="DA8" s="23">
        <v>391.01863100000003</v>
      </c>
      <c r="DB8" s="23">
        <v>413.551963</v>
      </c>
      <c r="DC8" s="23">
        <v>477.15450399999997</v>
      </c>
      <c r="DD8" s="23">
        <v>476.546696</v>
      </c>
      <c r="DE8" s="23">
        <v>475.37402200000002</v>
      </c>
      <c r="DF8" s="24">
        <v>481.80942499999998</v>
      </c>
      <c r="DG8" s="23">
        <v>478.17626899999999</v>
      </c>
      <c r="DH8" s="23">
        <v>514.54048699999998</v>
      </c>
      <c r="DI8" s="23">
        <v>507.50030500000003</v>
      </c>
      <c r="DJ8" s="23">
        <v>504.88048500000002</v>
      </c>
      <c r="DK8" s="23">
        <v>500.94725799999998</v>
      </c>
      <c r="DL8" s="23">
        <v>506.47963399999998</v>
      </c>
      <c r="DM8" s="23">
        <v>500.933539</v>
      </c>
      <c r="DN8" s="23">
        <v>508.83619599999997</v>
      </c>
      <c r="DO8" s="23">
        <v>532.65374799999995</v>
      </c>
      <c r="DP8" s="23">
        <v>496.72758700000003</v>
      </c>
      <c r="DQ8" s="23">
        <v>497.75469500000003</v>
      </c>
      <c r="DR8" s="24">
        <v>503.07542100000001</v>
      </c>
      <c r="DS8" s="23">
        <v>502.962242</v>
      </c>
      <c r="DT8" s="23">
        <v>502.88102900000001</v>
      </c>
      <c r="DU8" s="23">
        <v>503.53666099999998</v>
      </c>
      <c r="DV8" s="23">
        <v>502.73368900000003</v>
      </c>
      <c r="DW8" s="23">
        <v>516.12243999999998</v>
      </c>
      <c r="DX8" s="23">
        <v>522.35438999999997</v>
      </c>
      <c r="DY8" s="23">
        <v>525.70729100000005</v>
      </c>
      <c r="DZ8" s="23">
        <v>522.555656</v>
      </c>
      <c r="EA8" s="23">
        <v>559.49758099999997</v>
      </c>
      <c r="EB8" s="23">
        <v>568.36934199999996</v>
      </c>
      <c r="EC8" s="23">
        <v>567.50199999999995</v>
      </c>
      <c r="ED8" s="24">
        <v>573.67842199999996</v>
      </c>
      <c r="EE8" s="23">
        <v>584.89889700000003</v>
      </c>
      <c r="EF8" s="23">
        <v>587.27697699999999</v>
      </c>
      <c r="EG8" s="23">
        <v>586.30753600000003</v>
      </c>
      <c r="EH8" s="23">
        <v>587.83806000000004</v>
      </c>
      <c r="EI8" s="23">
        <v>592.79775099999995</v>
      </c>
      <c r="EJ8" s="23">
        <v>595.21877700000005</v>
      </c>
      <c r="EK8" s="23">
        <v>595.55860800000005</v>
      </c>
      <c r="EL8" s="23">
        <v>603.07652800000005</v>
      </c>
      <c r="EM8" s="23">
        <v>619.53762099999994</v>
      </c>
      <c r="EN8" s="23">
        <v>618.52330800000004</v>
      </c>
      <c r="EO8" s="23">
        <v>619.19398200000001</v>
      </c>
      <c r="EP8" s="24">
        <v>617.08844699999997</v>
      </c>
      <c r="EQ8" s="23">
        <v>616.52912900000001</v>
      </c>
    </row>
    <row r="9" spans="1:147" s="16" customFormat="1" ht="18" customHeight="1" x14ac:dyDescent="0.25">
      <c r="A9" s="28" t="s">
        <v>13</v>
      </c>
      <c r="B9" s="29" t="s">
        <v>14</v>
      </c>
      <c r="C9" s="19">
        <v>286.37020000000001</v>
      </c>
      <c r="D9" s="19">
        <v>127.117448</v>
      </c>
      <c r="E9" s="19">
        <v>122.72859</v>
      </c>
      <c r="F9" s="19">
        <v>70.769087999999996</v>
      </c>
      <c r="G9" s="19">
        <v>235.66992999999999</v>
      </c>
      <c r="H9" s="19">
        <v>369.25709999999998</v>
      </c>
      <c r="I9" s="19">
        <v>149.08240000000001</v>
      </c>
      <c r="J9" s="19">
        <v>80.045002999999994</v>
      </c>
      <c r="K9" s="19">
        <v>160.46632</v>
      </c>
      <c r="L9" s="19">
        <v>228.09369899999999</v>
      </c>
      <c r="M9" s="19">
        <v>307.51723800000002</v>
      </c>
      <c r="N9" s="20">
        <v>267.24043899999998</v>
      </c>
      <c r="O9" s="19">
        <v>210.93704700000001</v>
      </c>
      <c r="P9" s="19">
        <v>258.10981299999997</v>
      </c>
      <c r="Q9" s="19">
        <v>276.49340999999998</v>
      </c>
      <c r="R9" s="19">
        <v>248.29732000000001</v>
      </c>
      <c r="S9" s="19">
        <v>497.21346699999998</v>
      </c>
      <c r="T9" s="19">
        <v>577.95712900000001</v>
      </c>
      <c r="U9" s="19">
        <v>352.48032499999999</v>
      </c>
      <c r="V9" s="19">
        <v>257.04899999999998</v>
      </c>
      <c r="W9" s="19">
        <v>216.943614</v>
      </c>
      <c r="X9" s="19">
        <v>317.78382299999998</v>
      </c>
      <c r="Y9" s="19">
        <v>275.59580099999999</v>
      </c>
      <c r="Z9" s="20">
        <v>535.30168400000002</v>
      </c>
      <c r="AA9" s="19">
        <v>347.41994999999997</v>
      </c>
      <c r="AB9" s="19">
        <v>386.77677999999997</v>
      </c>
      <c r="AC9" s="19">
        <v>469.56574000000001</v>
      </c>
      <c r="AD9" s="19">
        <v>576.74104</v>
      </c>
      <c r="AE9" s="19">
        <v>588.77561000000003</v>
      </c>
      <c r="AF9" s="19">
        <v>636.96397000000002</v>
      </c>
      <c r="AG9" s="19">
        <v>350.73791999999997</v>
      </c>
      <c r="AH9" s="19">
        <v>516.52071999999998</v>
      </c>
      <c r="AI9" s="19">
        <v>519.43826000000001</v>
      </c>
      <c r="AJ9" s="19">
        <v>223.00513000000001</v>
      </c>
      <c r="AK9" s="19">
        <v>146.11339799999999</v>
      </c>
      <c r="AL9" s="20">
        <v>633.21438000000001</v>
      </c>
      <c r="AM9" s="19">
        <v>731.28827000000001</v>
      </c>
      <c r="AN9" s="19">
        <v>497.07208000000003</v>
      </c>
      <c r="AO9" s="19">
        <v>760.95523000000003</v>
      </c>
      <c r="AP9" s="19">
        <v>264.78142500000001</v>
      </c>
      <c r="AQ9" s="19">
        <v>155.84517</v>
      </c>
      <c r="AR9" s="19">
        <v>453.88022999999998</v>
      </c>
      <c r="AS9" s="19">
        <v>145.61850000000001</v>
      </c>
      <c r="AT9" s="19">
        <v>196.78690800000001</v>
      </c>
      <c r="AU9" s="19">
        <v>210.247139</v>
      </c>
      <c r="AV9" s="19">
        <v>128.604285</v>
      </c>
      <c r="AW9" s="19">
        <v>228.34155200000001</v>
      </c>
      <c r="AX9" s="20">
        <v>392.056173</v>
      </c>
      <c r="AY9" s="19">
        <v>375.75596400000001</v>
      </c>
      <c r="AZ9" s="19">
        <v>202.020914</v>
      </c>
      <c r="BA9" s="19">
        <v>151.770129</v>
      </c>
      <c r="BB9" s="19">
        <v>96.761430000000004</v>
      </c>
      <c r="BC9" s="19">
        <v>143.05653599999999</v>
      </c>
      <c r="BD9" s="19">
        <v>171.27260000000001</v>
      </c>
      <c r="BE9" s="19">
        <v>175.353173</v>
      </c>
      <c r="BF9" s="19">
        <v>205.39537000000001</v>
      </c>
      <c r="BG9" s="19">
        <v>120.00460099999999</v>
      </c>
      <c r="BH9" s="19">
        <v>164.326031</v>
      </c>
      <c r="BI9" s="19">
        <v>200.60503700000001</v>
      </c>
      <c r="BJ9" s="20">
        <v>461.60763300000002</v>
      </c>
      <c r="BK9" s="19">
        <v>194.28716900000001</v>
      </c>
      <c r="BL9" s="19">
        <v>236.18300199999999</v>
      </c>
      <c r="BM9" s="19">
        <v>263.251127</v>
      </c>
      <c r="BN9" s="19">
        <v>200.162893</v>
      </c>
      <c r="BO9" s="19">
        <v>186.77910299999999</v>
      </c>
      <c r="BP9" s="19">
        <v>203.467533</v>
      </c>
      <c r="BQ9" s="19">
        <v>209.09083899999999</v>
      </c>
      <c r="BR9" s="19">
        <v>190.70276200000001</v>
      </c>
      <c r="BS9" s="19">
        <v>249.29598100000001</v>
      </c>
      <c r="BT9" s="19">
        <v>190.08992900000001</v>
      </c>
      <c r="BU9" s="19">
        <v>202.55885000000001</v>
      </c>
      <c r="BV9" s="20">
        <v>618.78551000000004</v>
      </c>
      <c r="BW9" s="19">
        <v>211.67828900000001</v>
      </c>
      <c r="BX9" s="19">
        <v>207.06688500000001</v>
      </c>
      <c r="BY9" s="19">
        <v>241.384129</v>
      </c>
      <c r="BZ9" s="19">
        <v>220.85332299999999</v>
      </c>
      <c r="CA9" s="19">
        <v>187.14060900000001</v>
      </c>
      <c r="CB9" s="19">
        <v>177.950861</v>
      </c>
      <c r="CC9" s="19">
        <v>186.80940699999999</v>
      </c>
      <c r="CD9" s="19">
        <v>246.485422</v>
      </c>
      <c r="CE9" s="19">
        <v>345.01244600000001</v>
      </c>
      <c r="CF9" s="19">
        <v>365.4128</v>
      </c>
      <c r="CG9" s="19">
        <v>296.74754799999999</v>
      </c>
      <c r="CH9" s="20">
        <v>1268.1150230000001</v>
      </c>
      <c r="CI9" s="19">
        <v>767.17574000000002</v>
      </c>
      <c r="CJ9" s="19">
        <v>309.17277000000001</v>
      </c>
      <c r="CK9" s="19">
        <v>292.14849600000002</v>
      </c>
      <c r="CL9" s="19">
        <v>313.88613700000002</v>
      </c>
      <c r="CM9" s="19">
        <v>246.79027300000001</v>
      </c>
      <c r="CN9" s="19">
        <v>293.11555600000003</v>
      </c>
      <c r="CO9" s="19">
        <v>321.69852300000002</v>
      </c>
      <c r="CP9" s="19">
        <v>291.01493799999997</v>
      </c>
      <c r="CQ9" s="19">
        <v>280.52285699999999</v>
      </c>
      <c r="CR9" s="19">
        <v>252.55989199999999</v>
      </c>
      <c r="CS9" s="19">
        <v>417.46654899999999</v>
      </c>
      <c r="CT9" s="20">
        <v>557.771792</v>
      </c>
      <c r="CU9" s="19">
        <v>406.00452200000001</v>
      </c>
      <c r="CV9" s="19">
        <v>338.720551</v>
      </c>
      <c r="CW9" s="19">
        <v>400.845054</v>
      </c>
      <c r="CX9" s="19">
        <v>256.95993299999998</v>
      </c>
      <c r="CY9" s="19">
        <v>340.189278</v>
      </c>
      <c r="CZ9" s="19">
        <v>436.84016000000003</v>
      </c>
      <c r="DA9" s="19">
        <v>392.604266</v>
      </c>
      <c r="DB9" s="19">
        <v>587.73732800000005</v>
      </c>
      <c r="DC9" s="19">
        <v>554.57521999999994</v>
      </c>
      <c r="DD9" s="19">
        <v>499.61504300000001</v>
      </c>
      <c r="DE9" s="19">
        <v>527.47076800000002</v>
      </c>
      <c r="DF9" s="20">
        <v>785.20480699999996</v>
      </c>
      <c r="DG9" s="19">
        <v>935.36850200000003</v>
      </c>
      <c r="DH9" s="19">
        <v>636.88258299999995</v>
      </c>
      <c r="DI9" s="19">
        <v>493.976294</v>
      </c>
      <c r="DJ9" s="19">
        <v>645.99632399999996</v>
      </c>
      <c r="DK9" s="19">
        <v>786.926422</v>
      </c>
      <c r="DL9" s="19">
        <v>658.39650600000004</v>
      </c>
      <c r="DM9" s="19">
        <v>701.46599800000001</v>
      </c>
      <c r="DN9" s="19">
        <v>1189.1704890000001</v>
      </c>
      <c r="DO9" s="19">
        <v>1068.924411</v>
      </c>
      <c r="DP9" s="19">
        <v>1346.902169</v>
      </c>
      <c r="DQ9" s="19">
        <v>1545.8743770000001</v>
      </c>
      <c r="DR9" s="20">
        <v>2341.7586139999999</v>
      </c>
      <c r="DS9" s="19">
        <v>2601.443921</v>
      </c>
      <c r="DT9" s="19">
        <v>2395.067501</v>
      </c>
      <c r="DU9" s="19">
        <v>2709.1773079999998</v>
      </c>
      <c r="DV9" s="19">
        <v>2557.1229840000001</v>
      </c>
      <c r="DW9" s="19">
        <v>2752.2541900000001</v>
      </c>
      <c r="DX9" s="19">
        <v>2718.1862259999998</v>
      </c>
      <c r="DY9" s="19">
        <v>2505.3051260000002</v>
      </c>
      <c r="DZ9" s="19">
        <v>2326.335529</v>
      </c>
      <c r="EA9" s="19">
        <v>2260.6325980000001</v>
      </c>
      <c r="EB9" s="19">
        <v>2127.8118920000002</v>
      </c>
      <c r="EC9" s="19">
        <v>1697.7023730000001</v>
      </c>
      <c r="ED9" s="20">
        <v>1901.981726</v>
      </c>
      <c r="EE9" s="19">
        <v>1440.1635550000001</v>
      </c>
      <c r="EF9" s="19">
        <v>2295.077503</v>
      </c>
      <c r="EG9" s="19">
        <v>1816.2659639999999</v>
      </c>
      <c r="EH9" s="19">
        <v>1177.689355</v>
      </c>
      <c r="EI9" s="19">
        <v>1278.7789419999999</v>
      </c>
      <c r="EJ9" s="19">
        <v>857.27963099999999</v>
      </c>
      <c r="EK9" s="19">
        <v>1424.011072</v>
      </c>
      <c r="EL9" s="19">
        <v>2363.1481090000002</v>
      </c>
      <c r="EM9" s="19">
        <v>2314.7409400000001</v>
      </c>
      <c r="EN9" s="19">
        <v>1422.7147560000001</v>
      </c>
      <c r="EO9" s="19">
        <v>1751.307116</v>
      </c>
      <c r="EP9" s="20">
        <v>1027.6283189999999</v>
      </c>
      <c r="EQ9" s="19">
        <v>1764.558953</v>
      </c>
    </row>
    <row r="10" spans="1:147" s="16" customFormat="1" ht="18" customHeight="1" x14ac:dyDescent="0.25">
      <c r="A10" s="12" t="s">
        <v>15</v>
      </c>
      <c r="B10" s="13" t="s">
        <v>16</v>
      </c>
      <c r="C10" s="14">
        <v>402.464834</v>
      </c>
      <c r="D10" s="14">
        <v>360.28795500000001</v>
      </c>
      <c r="E10" s="14">
        <v>341.165211</v>
      </c>
      <c r="F10" s="14">
        <v>336.989983</v>
      </c>
      <c r="G10" s="14">
        <v>369.22560900000002</v>
      </c>
      <c r="H10" s="14">
        <v>396.41724199999999</v>
      </c>
      <c r="I10" s="14">
        <v>398.48930799999999</v>
      </c>
      <c r="J10" s="14">
        <v>452.285054</v>
      </c>
      <c r="K10" s="14">
        <v>516.16994999999997</v>
      </c>
      <c r="L10" s="14">
        <v>681.13415499999996</v>
      </c>
      <c r="M10" s="14">
        <v>810.08760600000005</v>
      </c>
      <c r="N10" s="15">
        <v>1238.7754130000001</v>
      </c>
      <c r="O10" s="14">
        <v>1233.3880770000001</v>
      </c>
      <c r="P10" s="14">
        <v>991.09428200000002</v>
      </c>
      <c r="Q10" s="14">
        <v>955.98438899999996</v>
      </c>
      <c r="R10" s="14">
        <v>885.05554199999995</v>
      </c>
      <c r="S10" s="14">
        <v>930.89543000000003</v>
      </c>
      <c r="T10" s="14">
        <v>905.44529899999998</v>
      </c>
      <c r="U10" s="14">
        <v>934.88305000000003</v>
      </c>
      <c r="V10" s="14">
        <v>910.67893800000002</v>
      </c>
      <c r="W10" s="14">
        <v>976.12145999999996</v>
      </c>
      <c r="X10" s="14">
        <v>894.29157799999996</v>
      </c>
      <c r="Y10" s="14">
        <v>908.83880199999999</v>
      </c>
      <c r="Z10" s="15">
        <v>839.23461899999995</v>
      </c>
      <c r="AA10" s="14">
        <v>819.81170099999997</v>
      </c>
      <c r="AB10" s="14">
        <v>786.42034899999999</v>
      </c>
      <c r="AC10" s="14">
        <v>775.31902300000002</v>
      </c>
      <c r="AD10" s="14">
        <v>670.17986299999995</v>
      </c>
      <c r="AE10" s="14">
        <v>672.60068200000001</v>
      </c>
      <c r="AF10" s="14">
        <v>634.93402600000002</v>
      </c>
      <c r="AG10" s="14">
        <v>742.33055999999999</v>
      </c>
      <c r="AH10" s="14">
        <v>650.99600699999996</v>
      </c>
      <c r="AI10" s="14">
        <v>721.31329500000004</v>
      </c>
      <c r="AJ10" s="14">
        <v>663.288905</v>
      </c>
      <c r="AK10" s="14">
        <v>681.46376199999997</v>
      </c>
      <c r="AL10" s="15">
        <v>853.56355799999994</v>
      </c>
      <c r="AM10" s="14">
        <v>776.82379500000002</v>
      </c>
      <c r="AN10" s="14">
        <v>757.29801699999996</v>
      </c>
      <c r="AO10" s="14">
        <v>824.62974699999995</v>
      </c>
      <c r="AP10" s="14">
        <v>840.25518899999997</v>
      </c>
      <c r="AQ10" s="14">
        <v>878.46289200000001</v>
      </c>
      <c r="AR10" s="14">
        <v>773.37149699999998</v>
      </c>
      <c r="AS10" s="14">
        <v>772.33422399999995</v>
      </c>
      <c r="AT10" s="14">
        <v>699.11229500000002</v>
      </c>
      <c r="AU10" s="14">
        <v>885.63609099999996</v>
      </c>
      <c r="AV10" s="14">
        <v>922.61447399999997</v>
      </c>
      <c r="AW10" s="14">
        <v>970.332764</v>
      </c>
      <c r="AX10" s="15">
        <v>1000.562427</v>
      </c>
      <c r="AY10" s="14">
        <v>1108.1237410000001</v>
      </c>
      <c r="AZ10" s="14">
        <v>1073.4008679999999</v>
      </c>
      <c r="BA10" s="14">
        <v>1019.079434</v>
      </c>
      <c r="BB10" s="14">
        <v>1054.4463880000001</v>
      </c>
      <c r="BC10" s="14">
        <v>984.35279600000001</v>
      </c>
      <c r="BD10" s="14">
        <v>1096.5337529999999</v>
      </c>
      <c r="BE10" s="14">
        <v>1290.551111</v>
      </c>
      <c r="BF10" s="14">
        <v>1237.6361770000001</v>
      </c>
      <c r="BG10" s="14">
        <v>1313.482217</v>
      </c>
      <c r="BH10" s="14">
        <v>1499.3667390000001</v>
      </c>
      <c r="BI10" s="14">
        <v>1504.4925479999999</v>
      </c>
      <c r="BJ10" s="15">
        <v>1483.289708</v>
      </c>
      <c r="BK10" s="14">
        <v>1660.8480219999999</v>
      </c>
      <c r="BL10" s="14">
        <v>1496.254271</v>
      </c>
      <c r="BM10" s="14">
        <v>1709.4247479999999</v>
      </c>
      <c r="BN10" s="14">
        <v>1459.4372149999999</v>
      </c>
      <c r="BO10" s="14">
        <v>1690.91794</v>
      </c>
      <c r="BP10" s="14">
        <v>1591.488889</v>
      </c>
      <c r="BQ10" s="14">
        <v>1476.7963669999999</v>
      </c>
      <c r="BR10" s="14">
        <v>1376.9256290000001</v>
      </c>
      <c r="BS10" s="14">
        <v>1366.032105</v>
      </c>
      <c r="BT10" s="14">
        <v>1364.7025900000001</v>
      </c>
      <c r="BU10" s="14">
        <v>1360.0768639999999</v>
      </c>
      <c r="BV10" s="15">
        <v>1496.5382520000001</v>
      </c>
      <c r="BW10" s="14">
        <v>1531.4712010000001</v>
      </c>
      <c r="BX10" s="14">
        <v>1654.435635</v>
      </c>
      <c r="BY10" s="14">
        <v>1674.799205</v>
      </c>
      <c r="BZ10" s="14">
        <v>1757.204945</v>
      </c>
      <c r="CA10" s="14">
        <v>1866.330588</v>
      </c>
      <c r="CB10" s="14">
        <v>1848.7607439999999</v>
      </c>
      <c r="CC10" s="14">
        <v>1839.804351</v>
      </c>
      <c r="CD10" s="14">
        <v>1607.325116</v>
      </c>
      <c r="CE10" s="14">
        <v>1490.7160329999999</v>
      </c>
      <c r="CF10" s="14">
        <v>1956.5163600000001</v>
      </c>
      <c r="CG10" s="14">
        <v>1996.6528060000001</v>
      </c>
      <c r="CH10" s="15">
        <v>2675.238069</v>
      </c>
      <c r="CI10" s="14">
        <v>3101.507482</v>
      </c>
      <c r="CJ10" s="14">
        <v>2799.5005110000002</v>
      </c>
      <c r="CK10" s="14">
        <v>2543.785715</v>
      </c>
      <c r="CL10" s="14">
        <v>2835.0238519999998</v>
      </c>
      <c r="CM10" s="14">
        <v>2600.813842</v>
      </c>
      <c r="CN10" s="14">
        <v>2672.2939259999998</v>
      </c>
      <c r="CO10" s="14">
        <v>2354.9389510000001</v>
      </c>
      <c r="CP10" s="14">
        <v>2646.6242459999999</v>
      </c>
      <c r="CQ10" s="14">
        <v>2770.881648</v>
      </c>
      <c r="CR10" s="14">
        <v>2550.024062</v>
      </c>
      <c r="CS10" s="14">
        <v>2397.5378860000001</v>
      </c>
      <c r="CT10" s="15">
        <v>2536.3228730000001</v>
      </c>
      <c r="CU10" s="14">
        <v>2545.4838650000002</v>
      </c>
      <c r="CV10" s="14">
        <v>2419.5485699999999</v>
      </c>
      <c r="CW10" s="14">
        <v>2299.7945329999998</v>
      </c>
      <c r="CX10" s="14">
        <v>2229.4784880000002</v>
      </c>
      <c r="CY10" s="14">
        <v>2171.0013159999999</v>
      </c>
      <c r="CZ10" s="14">
        <v>2080.0462630000002</v>
      </c>
      <c r="DA10" s="14">
        <v>1894.54476</v>
      </c>
      <c r="DB10" s="14">
        <v>1830.9539460000001</v>
      </c>
      <c r="DC10" s="14">
        <v>1823.0137629999999</v>
      </c>
      <c r="DD10" s="14">
        <v>1704.677702</v>
      </c>
      <c r="DE10" s="14">
        <v>1744.675514</v>
      </c>
      <c r="DF10" s="15">
        <v>1734.363096</v>
      </c>
      <c r="DG10" s="14">
        <v>1923.956046</v>
      </c>
      <c r="DH10" s="14">
        <v>1927.2637440000001</v>
      </c>
      <c r="DI10" s="14">
        <v>1993.020636</v>
      </c>
      <c r="DJ10" s="14">
        <v>1950.624366</v>
      </c>
      <c r="DK10" s="14">
        <v>1977.034531</v>
      </c>
      <c r="DL10" s="14">
        <v>1888.242561</v>
      </c>
      <c r="DM10" s="14">
        <v>1816.20569</v>
      </c>
      <c r="DN10" s="14">
        <v>1753.211834</v>
      </c>
      <c r="DO10" s="14">
        <v>1588.962145</v>
      </c>
      <c r="DP10" s="14">
        <v>1530.034445</v>
      </c>
      <c r="DQ10" s="14">
        <v>1549.745582</v>
      </c>
      <c r="DR10" s="15">
        <v>1280.734293</v>
      </c>
      <c r="DS10" s="14">
        <v>1617.348021</v>
      </c>
      <c r="DT10" s="14">
        <v>1262.7324900000001</v>
      </c>
      <c r="DU10" s="14">
        <v>1450.1258889999999</v>
      </c>
      <c r="DV10" s="14">
        <v>1779.6283599999999</v>
      </c>
      <c r="DW10" s="14">
        <v>1365.928011</v>
      </c>
      <c r="DX10" s="14">
        <v>1186.067415</v>
      </c>
      <c r="DY10" s="14">
        <v>1394.526664</v>
      </c>
      <c r="DZ10" s="14">
        <v>1405.8972779999999</v>
      </c>
      <c r="EA10" s="14">
        <v>1284.3816770000001</v>
      </c>
      <c r="EB10" s="14">
        <v>1594.1392619999999</v>
      </c>
      <c r="EC10" s="14">
        <v>1647.7869700000001</v>
      </c>
      <c r="ED10" s="15">
        <v>1744.301731</v>
      </c>
      <c r="EE10" s="14">
        <v>1857.773025</v>
      </c>
      <c r="EF10" s="14">
        <v>1811.006828</v>
      </c>
      <c r="EG10" s="14">
        <v>2041.5315929999999</v>
      </c>
      <c r="EH10" s="14">
        <v>1785.3763240000001</v>
      </c>
      <c r="EI10" s="14">
        <v>2005.505001</v>
      </c>
      <c r="EJ10" s="14">
        <v>1971.681787</v>
      </c>
      <c r="EK10" s="14">
        <v>1981.6935579999999</v>
      </c>
      <c r="EL10" s="14">
        <v>2073.284165</v>
      </c>
      <c r="EM10" s="14">
        <v>2114.6222210000001</v>
      </c>
      <c r="EN10" s="14">
        <v>2238.3723879999998</v>
      </c>
      <c r="EO10" s="14">
        <v>2062.4147889999999</v>
      </c>
      <c r="EP10" s="15">
        <v>1622.7988130000001</v>
      </c>
      <c r="EQ10" s="14">
        <v>1796.3937969999999</v>
      </c>
    </row>
    <row r="11" spans="1:147" s="16" customFormat="1" ht="18" customHeight="1" x14ac:dyDescent="0.25">
      <c r="A11" s="21"/>
      <c r="B11" s="27" t="s">
        <v>17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4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4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4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4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4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4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4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4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4"/>
      <c r="EQ11" s="23"/>
    </row>
    <row r="12" spans="1:147" s="16" customFormat="1" ht="18" customHeight="1" x14ac:dyDescent="0.25">
      <c r="A12" s="21" t="s">
        <v>18</v>
      </c>
      <c r="B12" s="27" t="s">
        <v>19</v>
      </c>
      <c r="C12" s="23">
        <v>102.31117500000001</v>
      </c>
      <c r="D12" s="23">
        <v>97.119225</v>
      </c>
      <c r="E12" s="23">
        <v>106.247364</v>
      </c>
      <c r="F12" s="23">
        <v>96.336082000000005</v>
      </c>
      <c r="G12" s="23">
        <v>94.429049000000006</v>
      </c>
      <c r="H12" s="23">
        <v>108.86412799999999</v>
      </c>
      <c r="I12" s="23">
        <v>103.61318900000001</v>
      </c>
      <c r="J12" s="23">
        <v>114.014993</v>
      </c>
      <c r="K12" s="23">
        <v>117.910087</v>
      </c>
      <c r="L12" s="23">
        <v>120.51712999999999</v>
      </c>
      <c r="M12" s="23">
        <v>297.56843400000002</v>
      </c>
      <c r="N12" s="24">
        <v>395.81356299999999</v>
      </c>
      <c r="O12" s="23">
        <v>403.52482099999997</v>
      </c>
      <c r="P12" s="23">
        <v>321.122975</v>
      </c>
      <c r="Q12" s="23">
        <v>288.77454899999998</v>
      </c>
      <c r="R12" s="23">
        <v>276.49881599999998</v>
      </c>
      <c r="S12" s="23">
        <v>265.20660900000001</v>
      </c>
      <c r="T12" s="23">
        <v>192.93715599999999</v>
      </c>
      <c r="U12" s="23">
        <v>195.31276199999999</v>
      </c>
      <c r="V12" s="23">
        <v>187.461523</v>
      </c>
      <c r="W12" s="23">
        <v>178.30053000000001</v>
      </c>
      <c r="X12" s="23">
        <v>156.90607700000001</v>
      </c>
      <c r="Y12" s="23">
        <v>134.048405</v>
      </c>
      <c r="Z12" s="24">
        <v>171.663667</v>
      </c>
      <c r="AA12" s="23">
        <v>141.8691</v>
      </c>
      <c r="AB12" s="23">
        <v>125.90055099999999</v>
      </c>
      <c r="AC12" s="23">
        <v>129.06860499999999</v>
      </c>
      <c r="AD12" s="23">
        <v>122.829004</v>
      </c>
      <c r="AE12" s="23">
        <v>122.242474</v>
      </c>
      <c r="AF12" s="23">
        <v>128.94014999999999</v>
      </c>
      <c r="AG12" s="23">
        <v>124.192195</v>
      </c>
      <c r="AH12" s="23">
        <v>130.86298600000001</v>
      </c>
      <c r="AI12" s="23">
        <v>130.56498999999999</v>
      </c>
      <c r="AJ12" s="23">
        <v>130.844077</v>
      </c>
      <c r="AK12" s="23">
        <v>121.218926</v>
      </c>
      <c r="AL12" s="24">
        <v>164.29614100000001</v>
      </c>
      <c r="AM12" s="23">
        <v>139.724054</v>
      </c>
      <c r="AN12" s="23">
        <v>140.04071500000001</v>
      </c>
      <c r="AO12" s="23">
        <v>134.97500099999999</v>
      </c>
      <c r="AP12" s="23">
        <v>128.18042399999999</v>
      </c>
      <c r="AQ12" s="23">
        <v>131.54840999999999</v>
      </c>
      <c r="AR12" s="23">
        <v>139.21752599999999</v>
      </c>
      <c r="AS12" s="23">
        <v>134.14606800000001</v>
      </c>
      <c r="AT12" s="23">
        <v>136.13930500000001</v>
      </c>
      <c r="AU12" s="23">
        <v>185.07213200000001</v>
      </c>
      <c r="AV12" s="23">
        <v>183.36112399999999</v>
      </c>
      <c r="AW12" s="23">
        <v>191.01828499999999</v>
      </c>
      <c r="AX12" s="24">
        <v>227.430881</v>
      </c>
      <c r="AY12" s="23">
        <v>189.92116999999999</v>
      </c>
      <c r="AZ12" s="23">
        <v>194.76318599999999</v>
      </c>
      <c r="BA12" s="23">
        <v>210.903156</v>
      </c>
      <c r="BB12" s="23">
        <v>208.43384699999999</v>
      </c>
      <c r="BC12" s="23">
        <v>212.50027900000001</v>
      </c>
      <c r="BD12" s="23">
        <v>228.73941300000001</v>
      </c>
      <c r="BE12" s="23">
        <v>247.97545500000001</v>
      </c>
      <c r="BF12" s="23">
        <v>209.562478</v>
      </c>
      <c r="BG12" s="23">
        <v>211.409637</v>
      </c>
      <c r="BH12" s="23">
        <v>214.95823200000001</v>
      </c>
      <c r="BI12" s="23">
        <v>243.90984700000001</v>
      </c>
      <c r="BJ12" s="24">
        <v>315.77891799999998</v>
      </c>
      <c r="BK12" s="23">
        <v>344.93461000000002</v>
      </c>
      <c r="BL12" s="23">
        <v>303.50726400000002</v>
      </c>
      <c r="BM12" s="23">
        <v>303.68631900000003</v>
      </c>
      <c r="BN12" s="23">
        <v>302.73093999999998</v>
      </c>
      <c r="BO12" s="23">
        <v>330.37102199999998</v>
      </c>
      <c r="BP12" s="23">
        <v>297.04069500000003</v>
      </c>
      <c r="BQ12" s="23">
        <v>310.30109299999998</v>
      </c>
      <c r="BR12" s="23">
        <v>289.89785699999999</v>
      </c>
      <c r="BS12" s="23">
        <v>293.79218400000002</v>
      </c>
      <c r="BT12" s="23">
        <v>302.485164</v>
      </c>
      <c r="BU12" s="23">
        <v>298.21182499999998</v>
      </c>
      <c r="BV12" s="24">
        <v>398.348477</v>
      </c>
      <c r="BW12" s="23">
        <v>400.85262</v>
      </c>
      <c r="BX12" s="23">
        <v>398.055004</v>
      </c>
      <c r="BY12" s="23">
        <v>399.86331999999999</v>
      </c>
      <c r="BZ12" s="23">
        <v>377.08271400000001</v>
      </c>
      <c r="CA12" s="23">
        <v>468.50438700000001</v>
      </c>
      <c r="CB12" s="23">
        <v>460.76034800000002</v>
      </c>
      <c r="CC12" s="23">
        <v>453.532487</v>
      </c>
      <c r="CD12" s="23">
        <v>378.95603899999998</v>
      </c>
      <c r="CE12" s="23">
        <v>382.588143</v>
      </c>
      <c r="CF12" s="23">
        <v>440.03635500000001</v>
      </c>
      <c r="CG12" s="23">
        <v>496.63502799999998</v>
      </c>
      <c r="CH12" s="24">
        <v>759.62320499999998</v>
      </c>
      <c r="CI12" s="23">
        <v>688.21739500000001</v>
      </c>
      <c r="CJ12" s="23">
        <v>586.34223399999996</v>
      </c>
      <c r="CK12" s="23">
        <v>597.01952900000003</v>
      </c>
      <c r="CL12" s="23">
        <v>578.46358799999996</v>
      </c>
      <c r="CM12" s="23">
        <v>592.60822900000005</v>
      </c>
      <c r="CN12" s="23">
        <v>575.85849900000005</v>
      </c>
      <c r="CO12" s="23">
        <v>463.83157699999998</v>
      </c>
      <c r="CP12" s="23">
        <v>548.47580100000005</v>
      </c>
      <c r="CQ12" s="23">
        <v>668.37811899999997</v>
      </c>
      <c r="CR12" s="23">
        <v>528.90541499999995</v>
      </c>
      <c r="CS12" s="23">
        <v>550.85306600000001</v>
      </c>
      <c r="CT12" s="24">
        <v>611.48868000000004</v>
      </c>
      <c r="CU12" s="23">
        <v>559.33703700000001</v>
      </c>
      <c r="CV12" s="23">
        <v>572.89927599999999</v>
      </c>
      <c r="CW12" s="23">
        <v>552.96684700000003</v>
      </c>
      <c r="CX12" s="23">
        <v>512.31232799999998</v>
      </c>
      <c r="CY12" s="23">
        <v>518.16997200000003</v>
      </c>
      <c r="CZ12" s="23">
        <v>524.05614100000003</v>
      </c>
      <c r="DA12" s="23">
        <v>523.39824999999996</v>
      </c>
      <c r="DB12" s="23">
        <v>504.558674</v>
      </c>
      <c r="DC12" s="23">
        <v>529.78908100000001</v>
      </c>
      <c r="DD12" s="23">
        <v>505.82952599999999</v>
      </c>
      <c r="DE12" s="23">
        <v>489.46900799999997</v>
      </c>
      <c r="DF12" s="24">
        <v>533.56363699999997</v>
      </c>
      <c r="DG12" s="23">
        <v>484.04711200000003</v>
      </c>
      <c r="DH12" s="23">
        <v>563.602034</v>
      </c>
      <c r="DI12" s="23">
        <v>559.09254099999998</v>
      </c>
      <c r="DJ12" s="23">
        <v>530.57503699999995</v>
      </c>
      <c r="DK12" s="23">
        <v>526.91338099999996</v>
      </c>
      <c r="DL12" s="23">
        <v>509.18453899999997</v>
      </c>
      <c r="DM12" s="23">
        <v>508.89829700000001</v>
      </c>
      <c r="DN12" s="23">
        <v>526.72404800000004</v>
      </c>
      <c r="DO12" s="23">
        <v>474.27405099999999</v>
      </c>
      <c r="DP12" s="23">
        <v>446.29987399999999</v>
      </c>
      <c r="DQ12" s="23">
        <v>416.35420900000003</v>
      </c>
      <c r="DR12" s="24">
        <v>432.60512499999999</v>
      </c>
      <c r="DS12" s="23">
        <v>439.01475199999999</v>
      </c>
      <c r="DT12" s="23">
        <v>369.24618400000003</v>
      </c>
      <c r="DU12" s="23">
        <v>369.69375700000001</v>
      </c>
      <c r="DV12" s="23">
        <v>511.62800499999997</v>
      </c>
      <c r="DW12" s="23">
        <v>296.31955299999998</v>
      </c>
      <c r="DX12" s="23">
        <v>263.11916000000002</v>
      </c>
      <c r="DY12" s="23">
        <v>267.23299700000001</v>
      </c>
      <c r="DZ12" s="23">
        <v>295.13050199999998</v>
      </c>
      <c r="EA12" s="23">
        <v>276.10034999999999</v>
      </c>
      <c r="EB12" s="23">
        <v>442.87386500000002</v>
      </c>
      <c r="EC12" s="23">
        <v>441.603767</v>
      </c>
      <c r="ED12" s="24">
        <v>477.582989</v>
      </c>
      <c r="EE12" s="23">
        <v>334.27489300000002</v>
      </c>
      <c r="EF12" s="23">
        <v>337.16413499999999</v>
      </c>
      <c r="EG12" s="23">
        <v>330.480662</v>
      </c>
      <c r="EH12" s="23">
        <v>312.86490800000001</v>
      </c>
      <c r="EI12" s="23">
        <v>358.47065900000001</v>
      </c>
      <c r="EJ12" s="23">
        <v>420.68804</v>
      </c>
      <c r="EK12" s="23">
        <v>412.867301</v>
      </c>
      <c r="EL12" s="23">
        <v>437.11746900000003</v>
      </c>
      <c r="EM12" s="23">
        <v>389.65900599999998</v>
      </c>
      <c r="EN12" s="23">
        <v>432.26839200000001</v>
      </c>
      <c r="EO12" s="23">
        <v>372.08534300000002</v>
      </c>
      <c r="EP12" s="24">
        <v>414.44271700000002</v>
      </c>
      <c r="EQ12" s="23">
        <v>339.16502800000001</v>
      </c>
    </row>
    <row r="13" spans="1:147" s="16" customFormat="1" ht="18" customHeight="1" x14ac:dyDescent="0.25">
      <c r="A13" s="17" t="s">
        <v>20</v>
      </c>
      <c r="B13" s="18" t="s">
        <v>21</v>
      </c>
      <c r="C13" s="19">
        <v>300.153659</v>
      </c>
      <c r="D13" s="19">
        <v>263.16872999999998</v>
      </c>
      <c r="E13" s="19">
        <v>234.91784699999999</v>
      </c>
      <c r="F13" s="19">
        <v>240.65390099999999</v>
      </c>
      <c r="G13" s="19">
        <v>274.79656</v>
      </c>
      <c r="H13" s="19">
        <v>287.55311399999999</v>
      </c>
      <c r="I13" s="19">
        <v>294.87611900000002</v>
      </c>
      <c r="J13" s="19">
        <v>338.270061</v>
      </c>
      <c r="K13" s="19">
        <v>398.259863</v>
      </c>
      <c r="L13" s="19">
        <v>560.61702500000001</v>
      </c>
      <c r="M13" s="19">
        <v>512.51917200000003</v>
      </c>
      <c r="N13" s="20">
        <v>842.96185000000003</v>
      </c>
      <c r="O13" s="19">
        <v>829.86325599999998</v>
      </c>
      <c r="P13" s="19">
        <v>669.97130700000002</v>
      </c>
      <c r="Q13" s="19">
        <v>667.20983999999999</v>
      </c>
      <c r="R13" s="19">
        <v>608.55672600000003</v>
      </c>
      <c r="S13" s="19">
        <v>665.68882099999996</v>
      </c>
      <c r="T13" s="19">
        <v>712.50814300000002</v>
      </c>
      <c r="U13" s="19">
        <v>739.57028800000001</v>
      </c>
      <c r="V13" s="19">
        <v>723.21741499999996</v>
      </c>
      <c r="W13" s="19">
        <v>797.82092999999998</v>
      </c>
      <c r="X13" s="19">
        <v>737.38550099999998</v>
      </c>
      <c r="Y13" s="19">
        <v>774.79039699999998</v>
      </c>
      <c r="Z13" s="20">
        <v>667.57095200000003</v>
      </c>
      <c r="AA13" s="19">
        <v>677.94260099999997</v>
      </c>
      <c r="AB13" s="19">
        <v>660.51979800000004</v>
      </c>
      <c r="AC13" s="19">
        <v>646.25041799999997</v>
      </c>
      <c r="AD13" s="19">
        <v>547.35085900000001</v>
      </c>
      <c r="AE13" s="19">
        <v>550.35820799999999</v>
      </c>
      <c r="AF13" s="19">
        <v>505.993876</v>
      </c>
      <c r="AG13" s="19">
        <v>618.13836500000002</v>
      </c>
      <c r="AH13" s="19">
        <v>520.13302099999999</v>
      </c>
      <c r="AI13" s="19">
        <v>590.74830499999996</v>
      </c>
      <c r="AJ13" s="19">
        <v>532.44482800000003</v>
      </c>
      <c r="AK13" s="19">
        <v>560.24483599999996</v>
      </c>
      <c r="AL13" s="20">
        <v>689.26741700000002</v>
      </c>
      <c r="AM13" s="19">
        <v>637.09974099999999</v>
      </c>
      <c r="AN13" s="19">
        <v>617.25730199999998</v>
      </c>
      <c r="AO13" s="19">
        <v>689.65474600000005</v>
      </c>
      <c r="AP13" s="19">
        <v>712.07476499999996</v>
      </c>
      <c r="AQ13" s="19">
        <v>746.91448200000002</v>
      </c>
      <c r="AR13" s="19">
        <v>634.15397099999996</v>
      </c>
      <c r="AS13" s="19">
        <v>638.18815600000005</v>
      </c>
      <c r="AT13" s="19">
        <v>562.97298999999998</v>
      </c>
      <c r="AU13" s="19">
        <v>700.56395899999995</v>
      </c>
      <c r="AV13" s="19">
        <v>739.25334999999995</v>
      </c>
      <c r="AW13" s="19">
        <v>779.31447900000001</v>
      </c>
      <c r="AX13" s="20">
        <v>773.13154599999996</v>
      </c>
      <c r="AY13" s="19">
        <v>918.20257100000003</v>
      </c>
      <c r="AZ13" s="19">
        <v>878.63768200000004</v>
      </c>
      <c r="BA13" s="19">
        <v>808.17627800000002</v>
      </c>
      <c r="BB13" s="19">
        <v>846.01254100000006</v>
      </c>
      <c r="BC13" s="19">
        <v>771.85251700000003</v>
      </c>
      <c r="BD13" s="19">
        <v>867.79434000000003</v>
      </c>
      <c r="BE13" s="19">
        <v>1042.575656</v>
      </c>
      <c r="BF13" s="19">
        <v>1028.073699</v>
      </c>
      <c r="BG13" s="19">
        <v>1102.07258</v>
      </c>
      <c r="BH13" s="19">
        <v>1284.4085070000001</v>
      </c>
      <c r="BI13" s="19">
        <v>1260.582701</v>
      </c>
      <c r="BJ13" s="20">
        <v>1167.51079</v>
      </c>
      <c r="BK13" s="19">
        <v>1315.9134120000001</v>
      </c>
      <c r="BL13" s="19">
        <v>1192.7470069999999</v>
      </c>
      <c r="BM13" s="19">
        <v>1405.738429</v>
      </c>
      <c r="BN13" s="19">
        <v>1156.706275</v>
      </c>
      <c r="BO13" s="19">
        <v>1360.546918</v>
      </c>
      <c r="BP13" s="19">
        <v>1294.4481940000001</v>
      </c>
      <c r="BQ13" s="19">
        <v>1166.4952740000001</v>
      </c>
      <c r="BR13" s="19">
        <v>1087.0277719999999</v>
      </c>
      <c r="BS13" s="19">
        <v>1072.2399210000001</v>
      </c>
      <c r="BT13" s="19">
        <v>1062.2174259999999</v>
      </c>
      <c r="BU13" s="19">
        <v>1061.865039</v>
      </c>
      <c r="BV13" s="20">
        <v>1098.1897750000001</v>
      </c>
      <c r="BW13" s="19">
        <v>1130.6185809999999</v>
      </c>
      <c r="BX13" s="19">
        <v>1256.380631</v>
      </c>
      <c r="BY13" s="19">
        <v>1274.9358850000001</v>
      </c>
      <c r="BZ13" s="19">
        <v>1380.1222310000001</v>
      </c>
      <c r="CA13" s="19">
        <v>1397.8262010000001</v>
      </c>
      <c r="CB13" s="19">
        <v>1388.0003959999999</v>
      </c>
      <c r="CC13" s="19">
        <v>1386.2718640000001</v>
      </c>
      <c r="CD13" s="19">
        <v>1228.3690770000001</v>
      </c>
      <c r="CE13" s="19">
        <v>1108.12789</v>
      </c>
      <c r="CF13" s="19">
        <v>1516.480004</v>
      </c>
      <c r="CG13" s="19">
        <v>1500.0177779999999</v>
      </c>
      <c r="CH13" s="20">
        <v>1915.6148639999999</v>
      </c>
      <c r="CI13" s="19">
        <v>2413.2900869999999</v>
      </c>
      <c r="CJ13" s="19">
        <v>2213.158277</v>
      </c>
      <c r="CK13" s="19">
        <v>1946.7661860000001</v>
      </c>
      <c r="CL13" s="19">
        <v>2256.5602640000002</v>
      </c>
      <c r="CM13" s="19">
        <v>2008.2056130000001</v>
      </c>
      <c r="CN13" s="19">
        <v>2096.4354269999999</v>
      </c>
      <c r="CO13" s="19">
        <v>1891.1073739999999</v>
      </c>
      <c r="CP13" s="19">
        <v>2098.1484449999998</v>
      </c>
      <c r="CQ13" s="19">
        <v>2102.5035290000001</v>
      </c>
      <c r="CR13" s="19">
        <v>2021.118647</v>
      </c>
      <c r="CS13" s="19">
        <v>1846.6848199999999</v>
      </c>
      <c r="CT13" s="20">
        <v>1924.8341929999999</v>
      </c>
      <c r="CU13" s="19">
        <v>1986.1468279999999</v>
      </c>
      <c r="CV13" s="19">
        <v>1846.6492940000001</v>
      </c>
      <c r="CW13" s="19">
        <v>1746.8276860000001</v>
      </c>
      <c r="CX13" s="19">
        <v>1717.16616</v>
      </c>
      <c r="CY13" s="19">
        <v>1652.8313439999999</v>
      </c>
      <c r="CZ13" s="19">
        <v>1555.9901219999999</v>
      </c>
      <c r="DA13" s="19">
        <v>1371.14651</v>
      </c>
      <c r="DB13" s="19">
        <v>1326.395272</v>
      </c>
      <c r="DC13" s="19">
        <v>1293.224682</v>
      </c>
      <c r="DD13" s="19">
        <v>1198.848176</v>
      </c>
      <c r="DE13" s="19">
        <v>1255.206506</v>
      </c>
      <c r="DF13" s="20">
        <v>1200.7994590000001</v>
      </c>
      <c r="DG13" s="19">
        <v>1439.908934</v>
      </c>
      <c r="DH13" s="19">
        <v>1363.6617100000001</v>
      </c>
      <c r="DI13" s="19">
        <v>1433.928095</v>
      </c>
      <c r="DJ13" s="19">
        <v>1420.0493289999999</v>
      </c>
      <c r="DK13" s="19">
        <v>1450.1211499999999</v>
      </c>
      <c r="DL13" s="19">
        <v>1379.0580219999999</v>
      </c>
      <c r="DM13" s="19">
        <v>1307.307393</v>
      </c>
      <c r="DN13" s="19">
        <v>1226.4877859999999</v>
      </c>
      <c r="DO13" s="19">
        <v>1114.6880940000001</v>
      </c>
      <c r="DP13" s="19">
        <v>1083.734571</v>
      </c>
      <c r="DQ13" s="19">
        <v>1133.3913729999999</v>
      </c>
      <c r="DR13" s="20">
        <v>848.12916800000005</v>
      </c>
      <c r="DS13" s="19">
        <v>1178.333269</v>
      </c>
      <c r="DT13" s="19">
        <v>893.48630600000001</v>
      </c>
      <c r="DU13" s="19">
        <v>1080.4321319999999</v>
      </c>
      <c r="DV13" s="19">
        <v>1268.0003549999999</v>
      </c>
      <c r="DW13" s="19">
        <v>1069.6084579999999</v>
      </c>
      <c r="DX13" s="19">
        <v>922.94825500000002</v>
      </c>
      <c r="DY13" s="19">
        <v>1127.2936669999999</v>
      </c>
      <c r="DZ13" s="19">
        <v>1110.7667759999999</v>
      </c>
      <c r="EA13" s="19">
        <v>1008.281327</v>
      </c>
      <c r="EB13" s="19">
        <v>1151.2653969999999</v>
      </c>
      <c r="EC13" s="19">
        <v>1206.183203</v>
      </c>
      <c r="ED13" s="20">
        <v>1266.718742</v>
      </c>
      <c r="EE13" s="19">
        <v>1523.4981319999999</v>
      </c>
      <c r="EF13" s="19">
        <v>1473.8426930000001</v>
      </c>
      <c r="EG13" s="19">
        <v>1711.050931</v>
      </c>
      <c r="EH13" s="19">
        <v>1472.5114160000001</v>
      </c>
      <c r="EI13" s="19">
        <v>1647.0343419999999</v>
      </c>
      <c r="EJ13" s="19">
        <v>1550.993747</v>
      </c>
      <c r="EK13" s="19">
        <v>1568.8262569999999</v>
      </c>
      <c r="EL13" s="19">
        <v>1636.166696</v>
      </c>
      <c r="EM13" s="19">
        <v>1724.963215</v>
      </c>
      <c r="EN13" s="19">
        <v>1806.1039960000001</v>
      </c>
      <c r="EO13" s="19">
        <v>1690.329446</v>
      </c>
      <c r="EP13" s="20">
        <v>1208.356096</v>
      </c>
      <c r="EQ13" s="19">
        <v>1457.2287690000001</v>
      </c>
    </row>
    <row r="14" spans="1:147" s="16" customFormat="1" ht="18" customHeight="1" x14ac:dyDescent="0.25">
      <c r="A14" s="12" t="s">
        <v>22</v>
      </c>
      <c r="B14" s="13" t="s">
        <v>23</v>
      </c>
      <c r="C14" s="14">
        <v>2206.6358740000001</v>
      </c>
      <c r="D14" s="14">
        <v>2240.203661</v>
      </c>
      <c r="E14" s="14">
        <v>2107.8837140000001</v>
      </c>
      <c r="F14" s="14">
        <v>2113.0626889999999</v>
      </c>
      <c r="G14" s="14">
        <v>2131.999065</v>
      </c>
      <c r="H14" s="14">
        <v>2170.5608200000001</v>
      </c>
      <c r="I14" s="14">
        <v>2195.8196760000001</v>
      </c>
      <c r="J14" s="14">
        <v>2129.3525070000001</v>
      </c>
      <c r="K14" s="14">
        <v>1999.779207</v>
      </c>
      <c r="L14" s="14">
        <v>1974.471661</v>
      </c>
      <c r="M14" s="14">
        <v>2061.1532440000001</v>
      </c>
      <c r="N14" s="15">
        <v>2153.2468749999998</v>
      </c>
      <c r="O14" s="14">
        <v>2343.280882</v>
      </c>
      <c r="P14" s="14">
        <v>2400.785801</v>
      </c>
      <c r="Q14" s="14">
        <v>2424.3174709999998</v>
      </c>
      <c r="R14" s="14">
        <v>2617.3896920000002</v>
      </c>
      <c r="S14" s="14">
        <v>2626.8003370000001</v>
      </c>
      <c r="T14" s="14">
        <v>2689.6624440000001</v>
      </c>
      <c r="U14" s="14">
        <v>2951.5804459999999</v>
      </c>
      <c r="V14" s="14">
        <v>3182.736472</v>
      </c>
      <c r="W14" s="14">
        <v>3393.1259300000002</v>
      </c>
      <c r="X14" s="14">
        <v>3469.5351420000002</v>
      </c>
      <c r="Y14" s="14">
        <v>3773.630494</v>
      </c>
      <c r="Z14" s="15">
        <v>4024.8871349999999</v>
      </c>
      <c r="AA14" s="14">
        <v>4358.1184199999998</v>
      </c>
      <c r="AB14" s="14">
        <v>4362.8419430000004</v>
      </c>
      <c r="AC14" s="14">
        <v>4699.0996150000001</v>
      </c>
      <c r="AD14" s="14">
        <v>4888.2504470000003</v>
      </c>
      <c r="AE14" s="14">
        <v>4817.202886</v>
      </c>
      <c r="AF14" s="14">
        <v>5016.5225339999997</v>
      </c>
      <c r="AG14" s="14">
        <v>5203.2309699999996</v>
      </c>
      <c r="AH14" s="14">
        <v>5293.8988120000004</v>
      </c>
      <c r="AI14" s="14">
        <v>5249.795091</v>
      </c>
      <c r="AJ14" s="14">
        <v>5502.5042039999998</v>
      </c>
      <c r="AK14" s="14">
        <v>5589.8681539999998</v>
      </c>
      <c r="AL14" s="15">
        <v>5460.8185000000003</v>
      </c>
      <c r="AM14" s="14">
        <v>5479.3933639999996</v>
      </c>
      <c r="AN14" s="14">
        <v>5693.4093339999999</v>
      </c>
      <c r="AO14" s="14">
        <v>5525.6185720000003</v>
      </c>
      <c r="AP14" s="14">
        <v>5588.8836000000001</v>
      </c>
      <c r="AQ14" s="14">
        <v>5661.100539</v>
      </c>
      <c r="AR14" s="14">
        <v>5370.7965299999996</v>
      </c>
      <c r="AS14" s="14">
        <v>5487.0774490000003</v>
      </c>
      <c r="AT14" s="14">
        <v>5500.603615</v>
      </c>
      <c r="AU14" s="14">
        <v>5765.4063480000004</v>
      </c>
      <c r="AV14" s="14">
        <v>5642.2501279999997</v>
      </c>
      <c r="AW14" s="14">
        <v>5692.7805760000001</v>
      </c>
      <c r="AX14" s="15">
        <v>5824.4257150000003</v>
      </c>
      <c r="AY14" s="14">
        <v>5772.5872650000001</v>
      </c>
      <c r="AZ14" s="14">
        <v>5866.5123009999998</v>
      </c>
      <c r="BA14" s="14">
        <v>6025.4698109999999</v>
      </c>
      <c r="BB14" s="14">
        <v>6047.924978</v>
      </c>
      <c r="BC14" s="14">
        <v>6238.0543159999997</v>
      </c>
      <c r="BD14" s="14">
        <v>6146.429134</v>
      </c>
      <c r="BE14" s="14">
        <v>6152.5104650000003</v>
      </c>
      <c r="BF14" s="14">
        <v>6095.3759410000002</v>
      </c>
      <c r="BG14" s="14">
        <v>6191.6898490000003</v>
      </c>
      <c r="BH14" s="14">
        <v>6356.1962350000003</v>
      </c>
      <c r="BI14" s="14">
        <v>6361.5696239999997</v>
      </c>
      <c r="BJ14" s="15">
        <v>6455.5393190000004</v>
      </c>
      <c r="BK14" s="14">
        <v>6506.3820379999997</v>
      </c>
      <c r="BL14" s="14">
        <v>6573.5999460000003</v>
      </c>
      <c r="BM14" s="14">
        <v>6615.6774610000002</v>
      </c>
      <c r="BN14" s="14">
        <v>6691.7919229999998</v>
      </c>
      <c r="BO14" s="14">
        <v>6716.9028150000004</v>
      </c>
      <c r="BP14" s="14">
        <v>6835.074987</v>
      </c>
      <c r="BQ14" s="14">
        <v>6782.3175179999998</v>
      </c>
      <c r="BR14" s="14">
        <v>6878.0500160000001</v>
      </c>
      <c r="BS14" s="14">
        <v>6864.2848450000001</v>
      </c>
      <c r="BT14" s="14">
        <v>6943.0996290000003</v>
      </c>
      <c r="BU14" s="14">
        <v>7187.80303</v>
      </c>
      <c r="BV14" s="15">
        <v>7227.3789299999999</v>
      </c>
      <c r="BW14" s="14">
        <v>7337.6392619999997</v>
      </c>
      <c r="BX14" s="14">
        <v>7349.444434</v>
      </c>
      <c r="BY14" s="14">
        <v>7252.0866990000004</v>
      </c>
      <c r="BZ14" s="14">
        <v>6748.1097879999998</v>
      </c>
      <c r="CA14" s="14">
        <v>6906.9827160000004</v>
      </c>
      <c r="CB14" s="14">
        <v>6841.0345939999997</v>
      </c>
      <c r="CC14" s="14">
        <v>6953.1250609999997</v>
      </c>
      <c r="CD14" s="14">
        <v>6939.2664139999997</v>
      </c>
      <c r="CE14" s="14">
        <v>7009.9565350000003</v>
      </c>
      <c r="CF14" s="14">
        <v>7232.5678740000003</v>
      </c>
      <c r="CG14" s="14">
        <v>7751.1995820000002</v>
      </c>
      <c r="CH14" s="15">
        <v>8358.1049999999996</v>
      </c>
      <c r="CI14" s="14">
        <v>8831.4932869999993</v>
      </c>
      <c r="CJ14" s="14">
        <v>8658.7205279999998</v>
      </c>
      <c r="CK14" s="14">
        <v>8172.5692529999997</v>
      </c>
      <c r="CL14" s="14">
        <v>7971.2528279999997</v>
      </c>
      <c r="CM14" s="14">
        <v>8165.3209189999998</v>
      </c>
      <c r="CN14" s="14">
        <v>8208.0374969999993</v>
      </c>
      <c r="CO14" s="14">
        <v>8714.7799959999993</v>
      </c>
      <c r="CP14" s="14">
        <v>9284.0939450000005</v>
      </c>
      <c r="CQ14" s="14">
        <v>9390.5501710000008</v>
      </c>
      <c r="CR14" s="14">
        <v>9351.0603229999997</v>
      </c>
      <c r="CS14" s="14">
        <v>9646.6312350000007</v>
      </c>
      <c r="CT14" s="15">
        <v>10115.210913000001</v>
      </c>
      <c r="CU14" s="14">
        <v>10440.106387</v>
      </c>
      <c r="CV14" s="14">
        <v>10375.122751999999</v>
      </c>
      <c r="CW14" s="14">
        <v>10054.370424000001</v>
      </c>
      <c r="CX14" s="14">
        <v>10012.299891000001</v>
      </c>
      <c r="CY14" s="14">
        <v>10235.541418999999</v>
      </c>
      <c r="CZ14" s="14">
        <v>10090.335392000001</v>
      </c>
      <c r="DA14" s="14">
        <v>10192.97273</v>
      </c>
      <c r="DB14" s="14">
        <v>9900.6583229999997</v>
      </c>
      <c r="DC14" s="14">
        <v>9759.1802929999994</v>
      </c>
      <c r="DD14" s="14">
        <v>9743.2902109999995</v>
      </c>
      <c r="DE14" s="14">
        <v>10200.011031</v>
      </c>
      <c r="DF14" s="15">
        <v>9901.1039220000002</v>
      </c>
      <c r="DG14" s="14">
        <v>9899.7739409999995</v>
      </c>
      <c r="DH14" s="14">
        <v>9770.2824110000001</v>
      </c>
      <c r="DI14" s="14">
        <v>9544.8407139999999</v>
      </c>
      <c r="DJ14" s="14">
        <v>9559.5809709999994</v>
      </c>
      <c r="DK14" s="14">
        <v>9808.523416</v>
      </c>
      <c r="DL14" s="14">
        <v>10139.109716999999</v>
      </c>
      <c r="DM14" s="14">
        <v>10318.06165</v>
      </c>
      <c r="DN14" s="14">
        <v>10841.867431000001</v>
      </c>
      <c r="DO14" s="14">
        <v>10218.321835000001</v>
      </c>
      <c r="DP14" s="14">
        <v>10406.572262</v>
      </c>
      <c r="DQ14" s="14">
        <v>10564.02205</v>
      </c>
      <c r="DR14" s="15">
        <v>10563.890266</v>
      </c>
      <c r="DS14" s="14">
        <v>10585.421419</v>
      </c>
      <c r="DT14" s="14">
        <v>10640.173796999999</v>
      </c>
      <c r="DU14" s="14">
        <v>11028.566070000001</v>
      </c>
      <c r="DV14" s="14">
        <v>11100.842154</v>
      </c>
      <c r="DW14" s="14">
        <v>11323.091985999999</v>
      </c>
      <c r="DX14" s="14">
        <v>11337.663586000001</v>
      </c>
      <c r="DY14" s="14">
        <v>11501.804195999999</v>
      </c>
      <c r="DZ14" s="14">
        <v>11503.424467999999</v>
      </c>
      <c r="EA14" s="14">
        <v>11449.439318999999</v>
      </c>
      <c r="EB14" s="14">
        <v>11310.147934000001</v>
      </c>
      <c r="EC14" s="14">
        <v>11630.25173</v>
      </c>
      <c r="ED14" s="15">
        <v>11484.172304</v>
      </c>
      <c r="EE14" s="14">
        <v>10935.720351</v>
      </c>
      <c r="EF14" s="14">
        <v>10846.934019</v>
      </c>
      <c r="EG14" s="14">
        <v>10844.408761000001</v>
      </c>
      <c r="EH14" s="14">
        <v>11141.533552999999</v>
      </c>
      <c r="EI14" s="14">
        <v>11260.978443</v>
      </c>
      <c r="EJ14" s="14">
        <v>11231.837438</v>
      </c>
      <c r="EK14" s="14">
        <v>11139.94742</v>
      </c>
      <c r="EL14" s="14">
        <v>11058.86177</v>
      </c>
      <c r="EM14" s="14">
        <v>10713.307176</v>
      </c>
      <c r="EN14" s="14">
        <v>11194.382267999999</v>
      </c>
      <c r="EO14" s="14">
        <v>11559.431146000001</v>
      </c>
      <c r="EP14" s="15">
        <v>12011.718188000001</v>
      </c>
      <c r="EQ14" s="14">
        <v>12083.547762</v>
      </c>
    </row>
    <row r="15" spans="1:147" s="16" customFormat="1" ht="18" customHeight="1" x14ac:dyDescent="0.25">
      <c r="A15" s="21"/>
      <c r="B15" s="27" t="s">
        <v>24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4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4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4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4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4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4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4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4"/>
      <c r="EQ15" s="23"/>
    </row>
    <row r="16" spans="1:147" s="16" customFormat="1" ht="18" customHeight="1" x14ac:dyDescent="0.25">
      <c r="A16" s="21"/>
      <c r="B16" s="27" t="s">
        <v>25</v>
      </c>
      <c r="C16" s="23">
        <v>4.5597649999999996</v>
      </c>
      <c r="D16" s="23">
        <v>13.507443</v>
      </c>
      <c r="E16" s="23">
        <v>10.191520000000001</v>
      </c>
      <c r="F16" s="23">
        <v>10.726471999999999</v>
      </c>
      <c r="G16" s="23">
        <v>24.769991999999998</v>
      </c>
      <c r="H16" s="23">
        <v>5.0225010000000001</v>
      </c>
      <c r="I16" s="23">
        <v>-25.313586999999998</v>
      </c>
      <c r="J16" s="23">
        <v>-51.503737000000001</v>
      </c>
      <c r="K16" s="23">
        <v>-93.873962000000006</v>
      </c>
      <c r="L16" s="23">
        <v>-153.99823499999999</v>
      </c>
      <c r="M16" s="23">
        <v>-177.168226</v>
      </c>
      <c r="N16" s="24">
        <v>-177.54583500000001</v>
      </c>
      <c r="O16" s="23">
        <v>-184.45548400000001</v>
      </c>
      <c r="P16" s="23">
        <v>-191.06196600000001</v>
      </c>
      <c r="Q16" s="23">
        <v>-155.425748</v>
      </c>
      <c r="R16" s="23">
        <v>-117.160016</v>
      </c>
      <c r="S16" s="23">
        <v>-79.816569999999999</v>
      </c>
      <c r="T16" s="23">
        <v>-91.587855000000005</v>
      </c>
      <c r="U16" s="23">
        <v>-82.082229999999996</v>
      </c>
      <c r="V16" s="23">
        <v>-69.621992000000006</v>
      </c>
      <c r="W16" s="23">
        <v>-35.640956000000003</v>
      </c>
      <c r="X16" s="23">
        <v>14.528945999999999</v>
      </c>
      <c r="Y16" s="23">
        <v>27.178388999999999</v>
      </c>
      <c r="Z16" s="24">
        <v>16.252851</v>
      </c>
      <c r="AA16" s="23">
        <v>46.439867</v>
      </c>
      <c r="AB16" s="23">
        <v>46.091484000000001</v>
      </c>
      <c r="AC16" s="23">
        <v>89.271382000000003</v>
      </c>
      <c r="AD16" s="23">
        <v>66.812791000000004</v>
      </c>
      <c r="AE16" s="23">
        <v>29.626041000000001</v>
      </c>
      <c r="AF16" s="23">
        <v>38.06485</v>
      </c>
      <c r="AG16" s="23">
        <v>64.583518999999995</v>
      </c>
      <c r="AH16" s="23">
        <v>47.915711999999999</v>
      </c>
      <c r="AI16" s="23">
        <v>58.204414</v>
      </c>
      <c r="AJ16" s="23">
        <v>64.870506000000006</v>
      </c>
      <c r="AK16" s="23">
        <v>49.433278999999999</v>
      </c>
      <c r="AL16" s="24">
        <v>54.064908000000003</v>
      </c>
      <c r="AM16" s="23">
        <v>62.756821000000002</v>
      </c>
      <c r="AN16" s="23">
        <v>74.906251999999995</v>
      </c>
      <c r="AO16" s="23">
        <v>51.573762000000002</v>
      </c>
      <c r="AP16" s="23">
        <v>40.381754999999998</v>
      </c>
      <c r="AQ16" s="23">
        <v>28.76032</v>
      </c>
      <c r="AR16" s="23">
        <v>41.331392999999998</v>
      </c>
      <c r="AS16" s="23">
        <v>58.284548000000001</v>
      </c>
      <c r="AT16" s="23">
        <v>4.4163920000000001</v>
      </c>
      <c r="AU16" s="23">
        <v>-92.303837999999999</v>
      </c>
      <c r="AV16" s="23">
        <v>-46.026172000000003</v>
      </c>
      <c r="AW16" s="23">
        <v>-57.559088000000003</v>
      </c>
      <c r="AX16" s="24">
        <v>-63.547685999999999</v>
      </c>
      <c r="AY16" s="23">
        <v>-32.613315</v>
      </c>
      <c r="AZ16" s="23">
        <v>1.5841860000000001</v>
      </c>
      <c r="BA16" s="23">
        <v>-7.1509650000000002</v>
      </c>
      <c r="BB16" s="23">
        <v>-29.746535999999999</v>
      </c>
      <c r="BC16" s="23">
        <v>-78.052035000000004</v>
      </c>
      <c r="BD16" s="23">
        <v>-48.040579000000001</v>
      </c>
      <c r="BE16" s="23">
        <v>-14.812105000000001</v>
      </c>
      <c r="BF16" s="23">
        <v>-17.687298999999999</v>
      </c>
      <c r="BG16" s="23">
        <v>5.1228480000000003</v>
      </c>
      <c r="BH16" s="23">
        <v>0.45914199999999999</v>
      </c>
      <c r="BI16" s="23">
        <v>9.9942060000000001</v>
      </c>
      <c r="BJ16" s="24">
        <v>31.424747</v>
      </c>
      <c r="BK16" s="23">
        <v>37.005741999999998</v>
      </c>
      <c r="BL16" s="23">
        <v>31.149760000000001</v>
      </c>
      <c r="BM16" s="23">
        <v>20.451398000000001</v>
      </c>
      <c r="BN16" s="23">
        <v>28.891566999999998</v>
      </c>
      <c r="BO16" s="23">
        <v>-2.686671</v>
      </c>
      <c r="BP16" s="23">
        <v>-40.624600999999998</v>
      </c>
      <c r="BQ16" s="23">
        <v>-25.739529999999998</v>
      </c>
      <c r="BR16" s="23">
        <v>-40.822429999999997</v>
      </c>
      <c r="BS16" s="23">
        <v>-16.932399</v>
      </c>
      <c r="BT16" s="23">
        <v>-8.4211790000000004</v>
      </c>
      <c r="BU16" s="23">
        <v>-47.964644999999997</v>
      </c>
      <c r="BV16" s="24">
        <v>-37.072352000000002</v>
      </c>
      <c r="BW16" s="23">
        <v>-82.592946999999995</v>
      </c>
      <c r="BX16" s="23">
        <v>-82.477040000000002</v>
      </c>
      <c r="BY16" s="23">
        <v>-136.677243</v>
      </c>
      <c r="BZ16" s="23">
        <v>-174.10905399999999</v>
      </c>
      <c r="CA16" s="23">
        <v>-95.339455999999998</v>
      </c>
      <c r="CB16" s="23">
        <v>-71.458554000000007</v>
      </c>
      <c r="CC16" s="23">
        <v>-171.761596</v>
      </c>
      <c r="CD16" s="23">
        <v>-184.61756700000001</v>
      </c>
      <c r="CE16" s="23">
        <v>-175.24373800000001</v>
      </c>
      <c r="CF16" s="23">
        <v>-213.26782900000001</v>
      </c>
      <c r="CG16" s="23">
        <v>-281.47043600000001</v>
      </c>
      <c r="CH16" s="24">
        <v>-433.16360100000003</v>
      </c>
      <c r="CI16" s="23">
        <v>-473.14727099999999</v>
      </c>
      <c r="CJ16" s="23">
        <v>-344.78224699999998</v>
      </c>
      <c r="CK16" s="23">
        <v>-261.554643</v>
      </c>
      <c r="CL16" s="23">
        <v>-166.481809</v>
      </c>
      <c r="CM16" s="23">
        <v>-138.22389899999999</v>
      </c>
      <c r="CN16" s="23">
        <v>-149.76705799999999</v>
      </c>
      <c r="CO16" s="23">
        <v>-159.04114000000001</v>
      </c>
      <c r="CP16" s="23">
        <v>-204.01371800000001</v>
      </c>
      <c r="CQ16" s="23">
        <v>-161.260041</v>
      </c>
      <c r="CR16" s="23">
        <v>-97.827271999999994</v>
      </c>
      <c r="CS16" s="23">
        <v>-74.221435999999997</v>
      </c>
      <c r="CT16" s="24">
        <v>-108.984137</v>
      </c>
      <c r="CU16" s="23">
        <v>-114.352788</v>
      </c>
      <c r="CV16" s="23">
        <v>-64.432974000000002</v>
      </c>
      <c r="CW16" s="23">
        <v>0.79655299999999996</v>
      </c>
      <c r="CX16" s="23">
        <v>16.474201000000001</v>
      </c>
      <c r="CY16" s="23">
        <v>28.859005</v>
      </c>
      <c r="CZ16" s="23">
        <v>64.519310000000004</v>
      </c>
      <c r="DA16" s="23">
        <v>63.099820999999999</v>
      </c>
      <c r="DB16" s="23">
        <v>83.100290999999999</v>
      </c>
      <c r="DC16" s="23">
        <v>89.275870999999995</v>
      </c>
      <c r="DD16" s="23">
        <v>54.356540000000003</v>
      </c>
      <c r="DE16" s="23">
        <v>40.785398000000001</v>
      </c>
      <c r="DF16" s="24">
        <v>83.816749999999999</v>
      </c>
      <c r="DG16" s="23">
        <v>120.153904</v>
      </c>
      <c r="DH16" s="23">
        <v>104.659012</v>
      </c>
      <c r="DI16" s="23">
        <v>116.855188</v>
      </c>
      <c r="DJ16" s="23">
        <v>121.67368</v>
      </c>
      <c r="DK16" s="23">
        <v>107.83850200000001</v>
      </c>
      <c r="DL16" s="23">
        <v>101.795756</v>
      </c>
      <c r="DM16" s="23">
        <v>89.839055999999999</v>
      </c>
      <c r="DN16" s="23">
        <v>114.911717</v>
      </c>
      <c r="DO16" s="23">
        <v>46.336807999999998</v>
      </c>
      <c r="DP16" s="23">
        <v>41.605251000000003</v>
      </c>
      <c r="DQ16" s="23">
        <v>46.903922000000001</v>
      </c>
      <c r="DR16" s="24">
        <v>30.663028000000001</v>
      </c>
      <c r="DS16" s="23">
        <v>45.362206</v>
      </c>
      <c r="DT16" s="23">
        <v>54.932828000000001</v>
      </c>
      <c r="DU16" s="23">
        <v>49.596606000000001</v>
      </c>
      <c r="DV16" s="23">
        <v>-42.84995</v>
      </c>
      <c r="DW16" s="23">
        <v>-69.228307999999998</v>
      </c>
      <c r="DX16" s="23">
        <v>-109.55879400000001</v>
      </c>
      <c r="DY16" s="23">
        <v>-108.91995900000001</v>
      </c>
      <c r="DZ16" s="23">
        <v>-241.99350899999999</v>
      </c>
      <c r="EA16" s="23">
        <v>-218.32079400000001</v>
      </c>
      <c r="EB16" s="23">
        <v>-257.44831399999998</v>
      </c>
      <c r="EC16" s="23">
        <v>-263.552164</v>
      </c>
      <c r="ED16" s="24">
        <v>-259.42123400000003</v>
      </c>
      <c r="EE16" s="23">
        <v>-651.04175499999997</v>
      </c>
      <c r="EF16" s="23">
        <v>-671.19722899999999</v>
      </c>
      <c r="EG16" s="23">
        <v>-670.13917700000002</v>
      </c>
      <c r="EH16" s="23">
        <v>-587.243968</v>
      </c>
      <c r="EI16" s="23">
        <v>-570.91156599999999</v>
      </c>
      <c r="EJ16" s="23">
        <v>-506.90097800000001</v>
      </c>
      <c r="EK16" s="23">
        <v>-482.12885799999998</v>
      </c>
      <c r="EL16" s="23">
        <v>-448.02918699999998</v>
      </c>
      <c r="EM16" s="23">
        <v>-270.623086</v>
      </c>
      <c r="EN16" s="23">
        <v>-204.169049</v>
      </c>
      <c r="EO16" s="23">
        <v>-181.287049</v>
      </c>
      <c r="EP16" s="24">
        <v>-93.423472000000004</v>
      </c>
      <c r="EQ16" s="23">
        <v>-18.445889999999999</v>
      </c>
    </row>
    <row r="17" spans="1:147" s="16" customFormat="1" ht="18" customHeight="1" x14ac:dyDescent="0.25">
      <c r="A17" s="21"/>
      <c r="B17" s="27" t="s">
        <v>26</v>
      </c>
      <c r="C17" s="23" t="s">
        <v>27</v>
      </c>
      <c r="D17" s="23" t="s">
        <v>27</v>
      </c>
      <c r="E17" s="23" t="s">
        <v>27</v>
      </c>
      <c r="F17" s="23" t="s">
        <v>27</v>
      </c>
      <c r="G17" s="23" t="s">
        <v>27</v>
      </c>
      <c r="H17" s="23" t="s">
        <v>27</v>
      </c>
      <c r="I17" s="23" t="s">
        <v>27</v>
      </c>
      <c r="J17" s="23" t="s">
        <v>27</v>
      </c>
      <c r="K17" s="23" t="s">
        <v>27</v>
      </c>
      <c r="L17" s="23" t="s">
        <v>27</v>
      </c>
      <c r="M17" s="23" t="s">
        <v>27</v>
      </c>
      <c r="N17" s="24" t="s">
        <v>27</v>
      </c>
      <c r="O17" s="23" t="s">
        <v>27</v>
      </c>
      <c r="P17" s="23" t="s">
        <v>27</v>
      </c>
      <c r="Q17" s="23" t="s">
        <v>27</v>
      </c>
      <c r="R17" s="23" t="s">
        <v>27</v>
      </c>
      <c r="S17" s="23" t="s">
        <v>27</v>
      </c>
      <c r="T17" s="23" t="s">
        <v>27</v>
      </c>
      <c r="U17" s="23" t="s">
        <v>27</v>
      </c>
      <c r="V17" s="23" t="s">
        <v>27</v>
      </c>
      <c r="W17" s="23" t="s">
        <v>27</v>
      </c>
      <c r="X17" s="23" t="s">
        <v>27</v>
      </c>
      <c r="Y17" s="23" t="s">
        <v>27</v>
      </c>
      <c r="Z17" s="24" t="s">
        <v>27</v>
      </c>
      <c r="AA17" s="23" t="s">
        <v>27</v>
      </c>
      <c r="AB17" s="23" t="s">
        <v>27</v>
      </c>
      <c r="AC17" s="23" t="s">
        <v>27</v>
      </c>
      <c r="AD17" s="23" t="s">
        <v>27</v>
      </c>
      <c r="AE17" s="23" t="s">
        <v>27</v>
      </c>
      <c r="AF17" s="23" t="s">
        <v>27</v>
      </c>
      <c r="AG17" s="23" t="s">
        <v>27</v>
      </c>
      <c r="AH17" s="23" t="s">
        <v>27</v>
      </c>
      <c r="AI17" s="23" t="s">
        <v>27</v>
      </c>
      <c r="AJ17" s="23" t="s">
        <v>27</v>
      </c>
      <c r="AK17" s="23" t="s">
        <v>27</v>
      </c>
      <c r="AL17" s="24" t="s">
        <v>27</v>
      </c>
      <c r="AM17" s="23" t="s">
        <v>27</v>
      </c>
      <c r="AN17" s="23" t="s">
        <v>27</v>
      </c>
      <c r="AO17" s="23" t="s">
        <v>27</v>
      </c>
      <c r="AP17" s="23" t="s">
        <v>27</v>
      </c>
      <c r="AQ17" s="23" t="s">
        <v>27</v>
      </c>
      <c r="AR17" s="23" t="s">
        <v>27</v>
      </c>
      <c r="AS17" s="23" t="s">
        <v>27</v>
      </c>
      <c r="AT17" s="23" t="s">
        <v>27</v>
      </c>
      <c r="AU17" s="23" t="s">
        <v>27</v>
      </c>
      <c r="AV17" s="23" t="s">
        <v>27</v>
      </c>
      <c r="AW17" s="23" t="s">
        <v>27</v>
      </c>
      <c r="AX17" s="24" t="s">
        <v>27</v>
      </c>
      <c r="AY17" s="23" t="s">
        <v>27</v>
      </c>
      <c r="AZ17" s="23" t="s">
        <v>27</v>
      </c>
      <c r="BA17" s="23" t="s">
        <v>27</v>
      </c>
      <c r="BB17" s="23" t="s">
        <v>27</v>
      </c>
      <c r="BC17" s="23" t="s">
        <v>27</v>
      </c>
      <c r="BD17" s="23" t="s">
        <v>27</v>
      </c>
      <c r="BE17" s="23" t="s">
        <v>27</v>
      </c>
      <c r="BF17" s="23" t="s">
        <v>27</v>
      </c>
      <c r="BG17" s="23" t="s">
        <v>27</v>
      </c>
      <c r="BH17" s="23" t="s">
        <v>27</v>
      </c>
      <c r="BI17" s="23" t="s">
        <v>27</v>
      </c>
      <c r="BJ17" s="24" t="s">
        <v>27</v>
      </c>
      <c r="BK17" s="23" t="s">
        <v>27</v>
      </c>
      <c r="BL17" s="23" t="s">
        <v>27</v>
      </c>
      <c r="BM17" s="23" t="s">
        <v>27</v>
      </c>
      <c r="BN17" s="23" t="s">
        <v>27</v>
      </c>
      <c r="BO17" s="23" t="s">
        <v>27</v>
      </c>
      <c r="BP17" s="23" t="s">
        <v>27</v>
      </c>
      <c r="BQ17" s="23" t="s">
        <v>27</v>
      </c>
      <c r="BR17" s="23" t="s">
        <v>27</v>
      </c>
      <c r="BS17" s="23" t="s">
        <v>27</v>
      </c>
      <c r="BT17" s="23" t="s">
        <v>27</v>
      </c>
      <c r="BU17" s="23" t="s">
        <v>27</v>
      </c>
      <c r="BV17" s="24" t="s">
        <v>27</v>
      </c>
      <c r="BW17" s="23" t="s">
        <v>27</v>
      </c>
      <c r="BX17" s="23" t="s">
        <v>27</v>
      </c>
      <c r="BY17" s="23" t="s">
        <v>27</v>
      </c>
      <c r="BZ17" s="23" t="s">
        <v>27</v>
      </c>
      <c r="CA17" s="23" t="s">
        <v>27</v>
      </c>
      <c r="CB17" s="23" t="s">
        <v>27</v>
      </c>
      <c r="CC17" s="23" t="s">
        <v>27</v>
      </c>
      <c r="CD17" s="23" t="s">
        <v>27</v>
      </c>
      <c r="CE17" s="23" t="s">
        <v>27</v>
      </c>
      <c r="CF17" s="23" t="s">
        <v>27</v>
      </c>
      <c r="CG17" s="23" t="s">
        <v>27</v>
      </c>
      <c r="CH17" s="24" t="s">
        <v>27</v>
      </c>
      <c r="CI17" s="23" t="s">
        <v>27</v>
      </c>
      <c r="CJ17" s="23" t="s">
        <v>27</v>
      </c>
      <c r="CK17" s="23" t="s">
        <v>27</v>
      </c>
      <c r="CL17" s="23" t="s">
        <v>27</v>
      </c>
      <c r="CM17" s="23" t="s">
        <v>27</v>
      </c>
      <c r="CN17" s="23" t="s">
        <v>27</v>
      </c>
      <c r="CO17" s="23" t="s">
        <v>27</v>
      </c>
      <c r="CP17" s="23" t="s">
        <v>27</v>
      </c>
      <c r="CQ17" s="23" t="s">
        <v>27</v>
      </c>
      <c r="CR17" s="23" t="s">
        <v>27</v>
      </c>
      <c r="CS17" s="23" t="s">
        <v>27</v>
      </c>
      <c r="CT17" s="24" t="s">
        <v>27</v>
      </c>
      <c r="CU17" s="23" t="s">
        <v>27</v>
      </c>
      <c r="CV17" s="23" t="s">
        <v>27</v>
      </c>
      <c r="CW17" s="23" t="s">
        <v>27</v>
      </c>
      <c r="CX17" s="23" t="s">
        <v>27</v>
      </c>
      <c r="CY17" s="23" t="s">
        <v>27</v>
      </c>
      <c r="CZ17" s="23" t="s">
        <v>27</v>
      </c>
      <c r="DA17" s="23" t="s">
        <v>27</v>
      </c>
      <c r="DB17" s="23" t="s">
        <v>27</v>
      </c>
      <c r="DC17" s="23" t="s">
        <v>27</v>
      </c>
      <c r="DD17" s="23" t="s">
        <v>27</v>
      </c>
      <c r="DE17" s="23" t="s">
        <v>27</v>
      </c>
      <c r="DF17" s="24" t="s">
        <v>27</v>
      </c>
      <c r="DG17" s="23" t="s">
        <v>27</v>
      </c>
      <c r="DH17" s="23" t="s">
        <v>27</v>
      </c>
      <c r="DI17" s="23" t="s">
        <v>27</v>
      </c>
      <c r="DJ17" s="23" t="s">
        <v>27</v>
      </c>
      <c r="DK17" s="23" t="s">
        <v>27</v>
      </c>
      <c r="DL17" s="23" t="s">
        <v>27</v>
      </c>
      <c r="DM17" s="23" t="s">
        <v>27</v>
      </c>
      <c r="DN17" s="23" t="s">
        <v>27</v>
      </c>
      <c r="DO17" s="23" t="s">
        <v>27</v>
      </c>
      <c r="DP17" s="23" t="s">
        <v>27</v>
      </c>
      <c r="DQ17" s="23" t="s">
        <v>27</v>
      </c>
      <c r="DR17" s="24" t="s">
        <v>27</v>
      </c>
      <c r="DS17" s="23" t="s">
        <v>27</v>
      </c>
      <c r="DT17" s="23" t="s">
        <v>27</v>
      </c>
      <c r="DU17" s="23" t="s">
        <v>27</v>
      </c>
      <c r="DV17" s="23" t="s">
        <v>27</v>
      </c>
      <c r="DW17" s="23" t="s">
        <v>27</v>
      </c>
      <c r="DX17" s="23" t="s">
        <v>27</v>
      </c>
      <c r="DY17" s="23" t="s">
        <v>27</v>
      </c>
      <c r="DZ17" s="23" t="s">
        <v>27</v>
      </c>
      <c r="EA17" s="23" t="s">
        <v>27</v>
      </c>
      <c r="EB17" s="23" t="s">
        <v>27</v>
      </c>
      <c r="EC17" s="23" t="s">
        <v>27</v>
      </c>
      <c r="ED17" s="24" t="s">
        <v>27</v>
      </c>
      <c r="EE17" s="23">
        <v>-37.939028999999998</v>
      </c>
      <c r="EF17" s="23">
        <v>-36.860629000000003</v>
      </c>
      <c r="EG17" s="23">
        <v>-35.836906999999997</v>
      </c>
      <c r="EH17" s="23">
        <v>-33.739548999999997</v>
      </c>
      <c r="EI17" s="23">
        <v>-32.933253000000001</v>
      </c>
      <c r="EJ17" s="23">
        <v>-32.401536</v>
      </c>
      <c r="EK17" s="23">
        <v>-31.909856999999999</v>
      </c>
      <c r="EL17" s="23">
        <v>-30.309023</v>
      </c>
      <c r="EM17" s="23">
        <v>-29.776700000000002</v>
      </c>
      <c r="EN17" s="23">
        <v>-29.227129999999999</v>
      </c>
      <c r="EO17" s="23">
        <v>-32.868999000000002</v>
      </c>
      <c r="EP17" s="24">
        <v>-32.133338000000002</v>
      </c>
      <c r="EQ17" s="23">
        <v>-31.421686000000001</v>
      </c>
    </row>
    <row r="18" spans="1:147" s="30" customFormat="1" ht="18" customHeight="1" x14ac:dyDescent="0.25">
      <c r="A18" s="21"/>
      <c r="B18" s="27" t="s">
        <v>17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4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4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4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4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4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4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4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4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4"/>
      <c r="EQ18" s="23"/>
    </row>
    <row r="19" spans="1:147" s="16" customFormat="1" ht="18" customHeight="1" x14ac:dyDescent="0.25">
      <c r="A19" s="21" t="s">
        <v>28</v>
      </c>
      <c r="B19" s="27" t="s">
        <v>29</v>
      </c>
      <c r="C19" s="23">
        <v>1674.749456</v>
      </c>
      <c r="D19" s="23">
        <v>1722.2602959999999</v>
      </c>
      <c r="E19" s="23">
        <v>1563.943986</v>
      </c>
      <c r="F19" s="23">
        <v>1580.3745260000001</v>
      </c>
      <c r="G19" s="23">
        <v>1582.650926</v>
      </c>
      <c r="H19" s="23">
        <v>1608.573472</v>
      </c>
      <c r="I19" s="23">
        <v>1664.3417380000001</v>
      </c>
      <c r="J19" s="23">
        <v>1649.2190889999999</v>
      </c>
      <c r="K19" s="23">
        <v>1577.232184</v>
      </c>
      <c r="L19" s="23">
        <v>1590.4886530000001</v>
      </c>
      <c r="M19" s="23">
        <v>1647.7142839999999</v>
      </c>
      <c r="N19" s="24">
        <v>1760.32114</v>
      </c>
      <c r="O19" s="23">
        <v>1951.1511969999999</v>
      </c>
      <c r="P19" s="23">
        <v>1983.8585760000001</v>
      </c>
      <c r="Q19" s="23">
        <v>1994.364333</v>
      </c>
      <c r="R19" s="23">
        <v>2119.7597620000001</v>
      </c>
      <c r="S19" s="23">
        <v>2109.749041</v>
      </c>
      <c r="T19" s="23">
        <v>2225.8889770000001</v>
      </c>
      <c r="U19" s="23">
        <v>2462.7064340000002</v>
      </c>
      <c r="V19" s="23">
        <v>2619.6671350000001</v>
      </c>
      <c r="W19" s="23">
        <v>2807.6045159999999</v>
      </c>
      <c r="X19" s="23">
        <v>2850.6936839999998</v>
      </c>
      <c r="Y19" s="23">
        <v>3121.6015769999999</v>
      </c>
      <c r="Z19" s="24">
        <v>3379.0848299999998</v>
      </c>
      <c r="AA19" s="23">
        <v>3641.690787</v>
      </c>
      <c r="AB19" s="23">
        <v>3611.9280509999999</v>
      </c>
      <c r="AC19" s="23">
        <v>3885.6080080000002</v>
      </c>
      <c r="AD19" s="23">
        <v>4007.9126609999998</v>
      </c>
      <c r="AE19" s="23">
        <v>3944.7764529999999</v>
      </c>
      <c r="AF19" s="23">
        <v>4082.4721209999998</v>
      </c>
      <c r="AG19" s="23">
        <v>4204.93289</v>
      </c>
      <c r="AH19" s="23">
        <v>4257.4087769999996</v>
      </c>
      <c r="AI19" s="23">
        <v>4190.6841180000001</v>
      </c>
      <c r="AJ19" s="23">
        <v>4434.2554550000004</v>
      </c>
      <c r="AK19" s="23">
        <v>4516.7349960000001</v>
      </c>
      <c r="AL19" s="24">
        <v>4419.8919729999998</v>
      </c>
      <c r="AM19" s="23">
        <v>4424.7725460000001</v>
      </c>
      <c r="AN19" s="23">
        <v>4579.6721980000002</v>
      </c>
      <c r="AO19" s="23">
        <v>4483.7637619999996</v>
      </c>
      <c r="AP19" s="23">
        <v>4574.5611829999998</v>
      </c>
      <c r="AQ19" s="23">
        <v>4594.3920209999997</v>
      </c>
      <c r="AR19" s="23">
        <v>4269.4758579999998</v>
      </c>
      <c r="AS19" s="23">
        <v>4345.8949839999996</v>
      </c>
      <c r="AT19" s="23">
        <v>4387.0707549999997</v>
      </c>
      <c r="AU19" s="23">
        <v>4683.9821899999997</v>
      </c>
      <c r="AV19" s="23">
        <v>4583.8652309999998</v>
      </c>
      <c r="AW19" s="23">
        <v>4635.7684939999999</v>
      </c>
      <c r="AX19" s="24">
        <v>4676.171276</v>
      </c>
      <c r="AY19" s="23">
        <v>4617.3996340000003</v>
      </c>
      <c r="AZ19" s="23">
        <v>4681.7731720000002</v>
      </c>
      <c r="BA19" s="23">
        <v>4803.9300169999997</v>
      </c>
      <c r="BB19" s="23">
        <v>4903.0883960000001</v>
      </c>
      <c r="BC19" s="23">
        <v>4994.0587729999997</v>
      </c>
      <c r="BD19" s="23">
        <v>4964.9095799999996</v>
      </c>
      <c r="BE19" s="23">
        <v>4968.478419</v>
      </c>
      <c r="BF19" s="23">
        <v>4908.4945070000003</v>
      </c>
      <c r="BG19" s="23">
        <v>4993.1076789999997</v>
      </c>
      <c r="BH19" s="23">
        <v>5166.2191140000004</v>
      </c>
      <c r="BI19" s="23">
        <v>5168.5004170000002</v>
      </c>
      <c r="BJ19" s="24">
        <v>5265.0907900000002</v>
      </c>
      <c r="BK19" s="23">
        <v>5294.7573279999997</v>
      </c>
      <c r="BL19" s="23">
        <v>5343.7105330000004</v>
      </c>
      <c r="BM19" s="23">
        <v>5451.4046010000002</v>
      </c>
      <c r="BN19" s="23">
        <v>5575.6958059999997</v>
      </c>
      <c r="BO19" s="23">
        <v>5604.5084360000001</v>
      </c>
      <c r="BP19" s="23">
        <v>5718.4858770000001</v>
      </c>
      <c r="BQ19" s="23">
        <v>5696.0694199999998</v>
      </c>
      <c r="BR19" s="23">
        <v>5747.8205669999998</v>
      </c>
      <c r="BS19" s="23">
        <v>5742.0797119999997</v>
      </c>
      <c r="BT19" s="23">
        <v>5847.405702</v>
      </c>
      <c r="BU19" s="23">
        <v>6061.1167660000001</v>
      </c>
      <c r="BV19" s="24">
        <v>6162.8870180000004</v>
      </c>
      <c r="BW19" s="23">
        <v>6271.4718080000002</v>
      </c>
      <c r="BX19" s="23">
        <v>6332.5102960000004</v>
      </c>
      <c r="BY19" s="23">
        <v>6217.7762119999998</v>
      </c>
      <c r="BZ19" s="23">
        <v>6135.4289909999998</v>
      </c>
      <c r="CA19" s="23">
        <v>6256.4474870000004</v>
      </c>
      <c r="CB19" s="23">
        <v>6216.3327220000001</v>
      </c>
      <c r="CC19" s="23">
        <v>6360.3867799999998</v>
      </c>
      <c r="CD19" s="23">
        <v>6336.3629819999996</v>
      </c>
      <c r="CE19" s="23">
        <v>6410.1660629999997</v>
      </c>
      <c r="CF19" s="23">
        <v>6633.8372790000003</v>
      </c>
      <c r="CG19" s="23">
        <v>7102.5416910000004</v>
      </c>
      <c r="CH19" s="24">
        <v>7651.4408100000001</v>
      </c>
      <c r="CI19" s="23">
        <v>8162.1088220000001</v>
      </c>
      <c r="CJ19" s="23">
        <v>8035.5103829999998</v>
      </c>
      <c r="CK19" s="23">
        <v>7665.7321359999996</v>
      </c>
      <c r="CL19" s="23">
        <v>7470.5620600000002</v>
      </c>
      <c r="CM19" s="23">
        <v>7680.4385519999996</v>
      </c>
      <c r="CN19" s="23">
        <v>7715.785543</v>
      </c>
      <c r="CO19" s="23">
        <v>8210.1948570000004</v>
      </c>
      <c r="CP19" s="23">
        <v>8822.9129059999996</v>
      </c>
      <c r="CQ19" s="23">
        <v>8927.6265139999996</v>
      </c>
      <c r="CR19" s="23">
        <v>8904.5833129999992</v>
      </c>
      <c r="CS19" s="23">
        <v>9205.8690320000005</v>
      </c>
      <c r="CT19" s="24">
        <v>9616.0056600000007</v>
      </c>
      <c r="CU19" s="23">
        <v>9953.6442690000003</v>
      </c>
      <c r="CV19" s="23">
        <v>9896.2737440000001</v>
      </c>
      <c r="CW19" s="23">
        <v>9579.0977070000008</v>
      </c>
      <c r="CX19" s="23">
        <v>9537.7308369999992</v>
      </c>
      <c r="CY19" s="23">
        <v>9729.9493320000001</v>
      </c>
      <c r="CZ19" s="23">
        <v>9614.0008080000007</v>
      </c>
      <c r="DA19" s="23">
        <v>9714.675577</v>
      </c>
      <c r="DB19" s="23">
        <v>9421.5227159999995</v>
      </c>
      <c r="DC19" s="23">
        <v>9270.7200830000002</v>
      </c>
      <c r="DD19" s="23">
        <v>9216.5217130000001</v>
      </c>
      <c r="DE19" s="23">
        <v>9656.7750520000009</v>
      </c>
      <c r="DF19" s="24">
        <v>9365.6338199999991</v>
      </c>
      <c r="DG19" s="23">
        <v>9354.9583000000002</v>
      </c>
      <c r="DH19" s="23">
        <v>9241.9814819999992</v>
      </c>
      <c r="DI19" s="23">
        <v>9019.6813849999999</v>
      </c>
      <c r="DJ19" s="23">
        <v>9046.3945769999991</v>
      </c>
      <c r="DK19" s="23">
        <v>9306.3961429999999</v>
      </c>
      <c r="DL19" s="23">
        <v>9604.7616670000007</v>
      </c>
      <c r="DM19" s="23">
        <v>9793.5883560000002</v>
      </c>
      <c r="DN19" s="23">
        <v>10270.5524</v>
      </c>
      <c r="DO19" s="23">
        <v>9665.0073100000009</v>
      </c>
      <c r="DP19" s="23">
        <v>9854.8949690000009</v>
      </c>
      <c r="DQ19" s="23">
        <v>9924.1541249999991</v>
      </c>
      <c r="DR19" s="24">
        <v>9947.5386450000005</v>
      </c>
      <c r="DS19" s="23">
        <v>9977.3959340000001</v>
      </c>
      <c r="DT19" s="23">
        <v>10031.057326</v>
      </c>
      <c r="DU19" s="23">
        <v>10433.434393</v>
      </c>
      <c r="DV19" s="23">
        <v>10507.047769000001</v>
      </c>
      <c r="DW19" s="23">
        <v>10665.771001999999</v>
      </c>
      <c r="DX19" s="23">
        <v>10691.818209999999</v>
      </c>
      <c r="DY19" s="23">
        <v>10845.258723999999</v>
      </c>
      <c r="DZ19" s="23">
        <v>10879.432145999999</v>
      </c>
      <c r="EA19" s="23">
        <v>10836.324619999999</v>
      </c>
      <c r="EB19" s="23">
        <v>10691.767766000001</v>
      </c>
      <c r="EC19" s="23">
        <v>11009.686177</v>
      </c>
      <c r="ED19" s="24">
        <v>10856.529560999999</v>
      </c>
      <c r="EE19" s="23">
        <v>10440.616998</v>
      </c>
      <c r="EF19" s="23">
        <v>10355.768453000001</v>
      </c>
      <c r="EG19" s="23">
        <v>10358.372964</v>
      </c>
      <c r="EH19" s="23">
        <v>10650.551989</v>
      </c>
      <c r="EI19" s="23">
        <v>10803.523338000001</v>
      </c>
      <c r="EJ19" s="23">
        <v>10762.393016</v>
      </c>
      <c r="EK19" s="23">
        <v>10661.597338</v>
      </c>
      <c r="EL19" s="23">
        <v>10575.541654000001</v>
      </c>
      <c r="EM19" s="23">
        <v>10230.299649</v>
      </c>
      <c r="EN19" s="23">
        <v>10706.248462</v>
      </c>
      <c r="EO19" s="23">
        <v>11058.656279999999</v>
      </c>
      <c r="EP19" s="24">
        <v>11499.882401000001</v>
      </c>
      <c r="EQ19" s="23">
        <v>11552.326918000001</v>
      </c>
    </row>
    <row r="20" spans="1:147" s="16" customFormat="1" ht="18" customHeight="1" x14ac:dyDescent="0.25">
      <c r="A20" s="21" t="s">
        <v>30</v>
      </c>
      <c r="B20" s="27" t="s">
        <v>31</v>
      </c>
      <c r="C20" s="23">
        <v>101.83869</v>
      </c>
      <c r="D20" s="23">
        <v>22.462049</v>
      </c>
      <c r="E20" s="23">
        <v>18.846979000000001</v>
      </c>
      <c r="F20" s="23">
        <v>18.673669</v>
      </c>
      <c r="G20" s="23">
        <v>19.797305999999999</v>
      </c>
      <c r="H20" s="23">
        <v>23.688376999999999</v>
      </c>
      <c r="I20" s="23">
        <v>40.64367</v>
      </c>
      <c r="J20" s="23">
        <v>37.946607999999998</v>
      </c>
      <c r="K20" s="23">
        <v>22.830369999999998</v>
      </c>
      <c r="L20" s="23">
        <v>20.874813</v>
      </c>
      <c r="M20" s="23">
        <v>22.652692999999999</v>
      </c>
      <c r="N20" s="24">
        <v>12.482073</v>
      </c>
      <c r="O20" s="23">
        <v>12.171640999999999</v>
      </c>
      <c r="P20" s="23">
        <v>12.080627</v>
      </c>
      <c r="Q20" s="23">
        <v>12.443049999999999</v>
      </c>
      <c r="R20" s="23">
        <v>15.134988</v>
      </c>
      <c r="S20" s="23">
        <v>17.293467</v>
      </c>
      <c r="T20" s="23">
        <v>17.530788000000001</v>
      </c>
      <c r="U20" s="23">
        <v>19.349308000000001</v>
      </c>
      <c r="V20" s="23">
        <v>20.234289</v>
      </c>
      <c r="W20" s="23">
        <v>18.410205000000001</v>
      </c>
      <c r="X20" s="23">
        <v>30.767305</v>
      </c>
      <c r="Y20" s="23">
        <v>111.025409</v>
      </c>
      <c r="Z20" s="24">
        <v>283.10416800000002</v>
      </c>
      <c r="AA20" s="23">
        <v>450.515106</v>
      </c>
      <c r="AB20" s="23">
        <v>486.982889</v>
      </c>
      <c r="AC20" s="23">
        <v>736.98729300000002</v>
      </c>
      <c r="AD20" s="23">
        <v>833.13005399999997</v>
      </c>
      <c r="AE20" s="23">
        <v>840.50623700000006</v>
      </c>
      <c r="AF20" s="23">
        <v>949.67728899999997</v>
      </c>
      <c r="AG20" s="23">
        <v>983.41831100000002</v>
      </c>
      <c r="AH20" s="23">
        <v>988.56508799999995</v>
      </c>
      <c r="AI20" s="23">
        <v>806.90680399999997</v>
      </c>
      <c r="AJ20" s="23">
        <v>859.49212499999999</v>
      </c>
      <c r="AK20" s="23">
        <v>857.27006700000004</v>
      </c>
      <c r="AL20" s="24">
        <v>588.491986</v>
      </c>
      <c r="AM20" s="23">
        <v>592.04832899999997</v>
      </c>
      <c r="AN20" s="23">
        <v>593.27772800000002</v>
      </c>
      <c r="AO20" s="23">
        <v>401.867299</v>
      </c>
      <c r="AP20" s="23">
        <v>449.203892</v>
      </c>
      <c r="AQ20" s="23">
        <v>460.53935799999999</v>
      </c>
      <c r="AR20" s="23">
        <v>18.292892999999999</v>
      </c>
      <c r="AS20" s="23">
        <v>33.401656000000003</v>
      </c>
      <c r="AT20" s="23">
        <v>10.152533999999999</v>
      </c>
      <c r="AU20" s="23">
        <v>10.301773000000001</v>
      </c>
      <c r="AV20" s="23">
        <v>0</v>
      </c>
      <c r="AW20" s="23">
        <v>0</v>
      </c>
      <c r="AX20" s="24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4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4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4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4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0</v>
      </c>
      <c r="DE20" s="23">
        <v>0</v>
      </c>
      <c r="DF20" s="24">
        <v>0</v>
      </c>
      <c r="DG20" s="23">
        <v>0</v>
      </c>
      <c r="DH20" s="23">
        <v>0</v>
      </c>
      <c r="DI20" s="23">
        <v>0</v>
      </c>
      <c r="DJ20" s="23">
        <v>0</v>
      </c>
      <c r="DK20" s="23">
        <v>0</v>
      </c>
      <c r="DL20" s="23">
        <v>0</v>
      </c>
      <c r="DM20" s="23">
        <v>0</v>
      </c>
      <c r="DN20" s="23">
        <v>144.14137600000001</v>
      </c>
      <c r="DO20" s="23">
        <v>150.86577700000001</v>
      </c>
      <c r="DP20" s="23">
        <v>320.39895200000001</v>
      </c>
      <c r="DQ20" s="23">
        <v>302.54972700000002</v>
      </c>
      <c r="DR20" s="24">
        <v>340.273123</v>
      </c>
      <c r="DS20" s="23">
        <v>487.21065700000003</v>
      </c>
      <c r="DT20" s="23">
        <v>672.69971199999998</v>
      </c>
      <c r="DU20" s="23">
        <v>1099.184896</v>
      </c>
      <c r="DV20" s="23">
        <v>1028.826425</v>
      </c>
      <c r="DW20" s="23">
        <v>1199.604441</v>
      </c>
      <c r="DX20" s="23">
        <v>1097.632967</v>
      </c>
      <c r="DY20" s="23">
        <v>1408.1090220000001</v>
      </c>
      <c r="DZ20" s="23">
        <v>1382.8332270000001</v>
      </c>
      <c r="EA20" s="23">
        <v>1440.8631660000001</v>
      </c>
      <c r="EB20" s="23">
        <v>1408.94109</v>
      </c>
      <c r="EC20" s="23">
        <v>1581.554347</v>
      </c>
      <c r="ED20" s="24">
        <v>1343.6802150000001</v>
      </c>
      <c r="EE20" s="23">
        <v>1472.982974</v>
      </c>
      <c r="EF20" s="23">
        <v>1497.662658</v>
      </c>
      <c r="EG20" s="23">
        <v>1492.7558389999999</v>
      </c>
      <c r="EH20" s="23">
        <v>1489.4308100000001</v>
      </c>
      <c r="EI20" s="23">
        <v>1572.8780079999999</v>
      </c>
      <c r="EJ20" s="23">
        <v>1672.541485</v>
      </c>
      <c r="EK20" s="23">
        <v>1493.259078</v>
      </c>
      <c r="EL20" s="23">
        <v>1198.838841</v>
      </c>
      <c r="EM20" s="23">
        <v>807.10214299999996</v>
      </c>
      <c r="EN20" s="23">
        <v>1083.3335669999999</v>
      </c>
      <c r="EO20" s="23">
        <v>1488.53359</v>
      </c>
      <c r="EP20" s="24">
        <v>1903.3522250000001</v>
      </c>
      <c r="EQ20" s="23">
        <v>2050.4377159999999</v>
      </c>
    </row>
    <row r="21" spans="1:147" s="16" customFormat="1" ht="18" customHeight="1" x14ac:dyDescent="0.25">
      <c r="A21" s="21" t="s">
        <v>32</v>
      </c>
      <c r="B21" s="27" t="s">
        <v>33</v>
      </c>
      <c r="C21" s="23">
        <v>286.467893</v>
      </c>
      <c r="D21" s="23">
        <v>266.92904299999998</v>
      </c>
      <c r="E21" s="23">
        <v>285.47709900000001</v>
      </c>
      <c r="F21" s="23">
        <v>281.53524499999997</v>
      </c>
      <c r="G21" s="23">
        <v>286.98416500000002</v>
      </c>
      <c r="H21" s="23">
        <v>290.88768299999998</v>
      </c>
      <c r="I21" s="23">
        <v>267.39885600000002</v>
      </c>
      <c r="J21" s="23">
        <v>231.74185800000001</v>
      </c>
      <c r="K21" s="23">
        <v>209.32924700000001</v>
      </c>
      <c r="L21" s="23">
        <v>186.63716600000001</v>
      </c>
      <c r="M21" s="23">
        <v>181.13955999999999</v>
      </c>
      <c r="N21" s="24">
        <v>193.414728</v>
      </c>
      <c r="O21" s="23">
        <v>194.058706</v>
      </c>
      <c r="P21" s="23">
        <v>209.002871</v>
      </c>
      <c r="Q21" s="23">
        <v>228.39333099999999</v>
      </c>
      <c r="R21" s="23">
        <v>287.82115900000002</v>
      </c>
      <c r="S21" s="23">
        <v>306.40240899999998</v>
      </c>
      <c r="T21" s="23">
        <v>296.00169299999999</v>
      </c>
      <c r="U21" s="23">
        <v>304.11490600000002</v>
      </c>
      <c r="V21" s="23">
        <v>376.26098500000001</v>
      </c>
      <c r="W21" s="23">
        <v>396.61052899999999</v>
      </c>
      <c r="X21" s="23">
        <v>403.91467599999999</v>
      </c>
      <c r="Y21" s="23">
        <v>415.52296899999999</v>
      </c>
      <c r="Z21" s="24">
        <v>411.79017199999998</v>
      </c>
      <c r="AA21" s="23">
        <v>448.16076900000002</v>
      </c>
      <c r="AB21" s="23">
        <v>455.62598400000002</v>
      </c>
      <c r="AC21" s="23">
        <v>493.21563500000002</v>
      </c>
      <c r="AD21" s="23">
        <v>528.34758099999999</v>
      </c>
      <c r="AE21" s="23">
        <v>542.68188899999996</v>
      </c>
      <c r="AF21" s="23">
        <v>573.23671899999999</v>
      </c>
      <c r="AG21" s="23">
        <v>612.27691600000003</v>
      </c>
      <c r="AH21" s="23">
        <v>636.76208999999994</v>
      </c>
      <c r="AI21" s="23">
        <v>674.80060700000001</v>
      </c>
      <c r="AJ21" s="23">
        <v>699.26731500000005</v>
      </c>
      <c r="AK21" s="23">
        <v>714.35603600000002</v>
      </c>
      <c r="AL21" s="24">
        <v>710.92259899999999</v>
      </c>
      <c r="AM21" s="23">
        <v>710.07613000000003</v>
      </c>
      <c r="AN21" s="23">
        <v>727.79051300000003</v>
      </c>
      <c r="AO21" s="23">
        <v>692.23358800000005</v>
      </c>
      <c r="AP21" s="23">
        <v>668.30740800000001</v>
      </c>
      <c r="AQ21" s="23">
        <v>724.98241599999994</v>
      </c>
      <c r="AR21" s="23">
        <v>770.27810799999997</v>
      </c>
      <c r="AS21" s="23">
        <v>813.09388300000001</v>
      </c>
      <c r="AT21" s="23">
        <v>822.13409999999999</v>
      </c>
      <c r="AU21" s="23">
        <v>815.88803399999995</v>
      </c>
      <c r="AV21" s="23">
        <v>808.92119300000002</v>
      </c>
      <c r="AW21" s="23">
        <v>809.12640899999997</v>
      </c>
      <c r="AX21" s="24">
        <v>914.39979100000005</v>
      </c>
      <c r="AY21" s="23">
        <v>885.84948699999995</v>
      </c>
      <c r="AZ21" s="23">
        <v>881.59424000000001</v>
      </c>
      <c r="BA21" s="23">
        <v>873.76648299999999</v>
      </c>
      <c r="BB21" s="23">
        <v>839.52096800000004</v>
      </c>
      <c r="BC21" s="23">
        <v>945.64948600000002</v>
      </c>
      <c r="BD21" s="23">
        <v>903.55795499999999</v>
      </c>
      <c r="BE21" s="23">
        <v>909.03024400000004</v>
      </c>
      <c r="BF21" s="23">
        <v>901.71962799999994</v>
      </c>
      <c r="BG21" s="23">
        <v>887.63503600000001</v>
      </c>
      <c r="BH21" s="23">
        <v>851.08412599999997</v>
      </c>
      <c r="BI21" s="23">
        <v>834.70737899999995</v>
      </c>
      <c r="BJ21" s="24">
        <v>791.63397399999997</v>
      </c>
      <c r="BK21" s="23">
        <v>779.85548400000005</v>
      </c>
      <c r="BL21" s="23">
        <v>770.196777</v>
      </c>
      <c r="BM21" s="23">
        <v>732.14159600000005</v>
      </c>
      <c r="BN21" s="23">
        <v>717.53760199999999</v>
      </c>
      <c r="BO21" s="23">
        <v>718.24543500000004</v>
      </c>
      <c r="BP21" s="23">
        <v>734.19921099999999</v>
      </c>
      <c r="BQ21" s="23">
        <v>742.55005400000005</v>
      </c>
      <c r="BR21" s="23">
        <v>771.297731</v>
      </c>
      <c r="BS21" s="23">
        <v>784.68501300000003</v>
      </c>
      <c r="BT21" s="23">
        <v>769.57501500000001</v>
      </c>
      <c r="BU21" s="23">
        <v>808.30987200000004</v>
      </c>
      <c r="BV21" s="24">
        <v>790.39135899999997</v>
      </c>
      <c r="BW21" s="23">
        <v>801.61006499999996</v>
      </c>
      <c r="BX21" s="23">
        <v>764.09489099999996</v>
      </c>
      <c r="BY21" s="23">
        <v>785.25842299999999</v>
      </c>
      <c r="BZ21" s="23">
        <v>366.88117099999999</v>
      </c>
      <c r="CA21" s="23">
        <v>424.22941300000002</v>
      </c>
      <c r="CB21" s="23">
        <v>397.16074500000002</v>
      </c>
      <c r="CC21" s="23">
        <v>360.24467099999998</v>
      </c>
      <c r="CD21" s="23">
        <v>372.59711299999998</v>
      </c>
      <c r="CE21" s="23">
        <v>375.85462000000001</v>
      </c>
      <c r="CF21" s="23">
        <v>385.976878</v>
      </c>
      <c r="CG21" s="23">
        <v>449.44760400000001</v>
      </c>
      <c r="CH21" s="24">
        <v>488.71311200000002</v>
      </c>
      <c r="CI21" s="23">
        <v>472.36846600000001</v>
      </c>
      <c r="CJ21" s="23">
        <v>439.59343100000001</v>
      </c>
      <c r="CK21" s="23">
        <v>338.56734799999998</v>
      </c>
      <c r="CL21" s="23">
        <v>339.423137</v>
      </c>
      <c r="CM21" s="23">
        <v>324.61693500000001</v>
      </c>
      <c r="CN21" s="23">
        <v>319.59940399999999</v>
      </c>
      <c r="CO21" s="23">
        <v>311.44194499999998</v>
      </c>
      <c r="CP21" s="23">
        <v>281.62496800000002</v>
      </c>
      <c r="CQ21" s="23">
        <v>284.79443700000002</v>
      </c>
      <c r="CR21" s="23">
        <v>265.656136</v>
      </c>
      <c r="CS21" s="23">
        <v>256.07160699999997</v>
      </c>
      <c r="CT21" s="24">
        <v>295.22750200000002</v>
      </c>
      <c r="CU21" s="23">
        <v>293.44460400000003</v>
      </c>
      <c r="CV21" s="23">
        <v>299.105053</v>
      </c>
      <c r="CW21" s="23">
        <v>302.65952499999997</v>
      </c>
      <c r="CX21" s="23">
        <v>314.07228500000002</v>
      </c>
      <c r="CY21" s="23">
        <v>313.86568</v>
      </c>
      <c r="CZ21" s="23">
        <v>306.95525500000002</v>
      </c>
      <c r="DA21" s="23">
        <v>312.25664</v>
      </c>
      <c r="DB21" s="23">
        <v>320.96757500000001</v>
      </c>
      <c r="DC21" s="23">
        <v>325.91020500000002</v>
      </c>
      <c r="DD21" s="23">
        <v>330.15886699999999</v>
      </c>
      <c r="DE21" s="23">
        <v>344.32842699999998</v>
      </c>
      <c r="DF21" s="24">
        <v>357.44728199999997</v>
      </c>
      <c r="DG21" s="23">
        <v>368.82728500000002</v>
      </c>
      <c r="DH21" s="23">
        <v>352.98734400000001</v>
      </c>
      <c r="DI21" s="23">
        <v>367.68246399999998</v>
      </c>
      <c r="DJ21" s="23">
        <v>357.35655200000002</v>
      </c>
      <c r="DK21" s="23">
        <v>351.31874399999998</v>
      </c>
      <c r="DL21" s="23">
        <v>379.40567399999998</v>
      </c>
      <c r="DM21" s="23">
        <v>368.79580900000002</v>
      </c>
      <c r="DN21" s="23">
        <v>418.48181199999999</v>
      </c>
      <c r="DO21" s="23">
        <v>414.62311599999998</v>
      </c>
      <c r="DP21" s="23">
        <v>412.96170499999999</v>
      </c>
      <c r="DQ21" s="23">
        <v>501.121377</v>
      </c>
      <c r="DR21" s="24">
        <v>479.66794700000003</v>
      </c>
      <c r="DS21" s="23">
        <v>476.82479799999999</v>
      </c>
      <c r="DT21" s="23">
        <v>477.77136899999999</v>
      </c>
      <c r="DU21" s="23">
        <v>464.87772000000001</v>
      </c>
      <c r="DV21" s="23">
        <v>460.71459599999997</v>
      </c>
      <c r="DW21" s="23">
        <v>525.81237699999997</v>
      </c>
      <c r="DX21" s="23">
        <v>517.00117799999998</v>
      </c>
      <c r="DY21" s="23">
        <v>530.23617200000001</v>
      </c>
      <c r="DZ21" s="23">
        <v>496.24134700000002</v>
      </c>
      <c r="EA21" s="23">
        <v>482.28773100000001</v>
      </c>
      <c r="EB21" s="23">
        <v>488.799825</v>
      </c>
      <c r="EC21" s="23">
        <v>489.82403599999998</v>
      </c>
      <c r="ED21" s="24">
        <v>494.41716300000002</v>
      </c>
      <c r="EE21" s="23">
        <v>396.09786300000002</v>
      </c>
      <c r="EF21" s="23">
        <v>393.13837999999998</v>
      </c>
      <c r="EG21" s="23">
        <v>388.41799200000003</v>
      </c>
      <c r="EH21" s="23">
        <v>398.80408999999997</v>
      </c>
      <c r="EI21" s="23">
        <v>398.81031899999999</v>
      </c>
      <c r="EJ21" s="23">
        <v>411.65859699999999</v>
      </c>
      <c r="EK21" s="23">
        <v>420.94408600000003</v>
      </c>
      <c r="EL21" s="23">
        <v>425.73308700000001</v>
      </c>
      <c r="EM21" s="23">
        <v>426.41698300000002</v>
      </c>
      <c r="EN21" s="23">
        <v>431.87706400000002</v>
      </c>
      <c r="EO21" s="23">
        <v>446.19435499999997</v>
      </c>
      <c r="EP21" s="24">
        <v>455.164648</v>
      </c>
      <c r="EQ21" s="23">
        <v>476.38653099999999</v>
      </c>
    </row>
    <row r="22" spans="1:147" s="16" customFormat="1" ht="18" customHeight="1" x14ac:dyDescent="0.25">
      <c r="A22" s="21" t="s">
        <v>34</v>
      </c>
      <c r="B22" s="27" t="s">
        <v>35</v>
      </c>
      <c r="C22" s="23">
        <v>245.41852499999999</v>
      </c>
      <c r="D22" s="23">
        <v>251.01432199999999</v>
      </c>
      <c r="E22" s="23">
        <v>258.46262899999999</v>
      </c>
      <c r="F22" s="23">
        <v>251.152918</v>
      </c>
      <c r="G22" s="23">
        <v>262.36397399999998</v>
      </c>
      <c r="H22" s="23">
        <v>271.09966500000002</v>
      </c>
      <c r="I22" s="23">
        <v>264.07908200000003</v>
      </c>
      <c r="J22" s="23">
        <v>248.39156</v>
      </c>
      <c r="K22" s="23">
        <v>213.21777599999999</v>
      </c>
      <c r="L22" s="23">
        <v>197.345842</v>
      </c>
      <c r="M22" s="23">
        <v>232.29939999999999</v>
      </c>
      <c r="N22" s="24">
        <v>199.51100700000001</v>
      </c>
      <c r="O22" s="23">
        <v>198.07097899999999</v>
      </c>
      <c r="P22" s="23">
        <v>207.92435399999999</v>
      </c>
      <c r="Q22" s="23">
        <v>201.55980700000001</v>
      </c>
      <c r="R22" s="23">
        <v>209.80877100000001</v>
      </c>
      <c r="S22" s="23">
        <v>210.648887</v>
      </c>
      <c r="T22" s="23">
        <v>167.77177399999999</v>
      </c>
      <c r="U22" s="23">
        <v>184.759106</v>
      </c>
      <c r="V22" s="23">
        <v>186.80835200000001</v>
      </c>
      <c r="W22" s="23">
        <v>188.91088500000001</v>
      </c>
      <c r="X22" s="23">
        <v>214.926782</v>
      </c>
      <c r="Y22" s="23">
        <v>236.50594799999999</v>
      </c>
      <c r="Z22" s="24">
        <v>234.01213300000001</v>
      </c>
      <c r="AA22" s="23">
        <v>268.266864</v>
      </c>
      <c r="AB22" s="23">
        <v>295.28790800000002</v>
      </c>
      <c r="AC22" s="23">
        <v>320.27597200000002</v>
      </c>
      <c r="AD22" s="23">
        <v>351.990205</v>
      </c>
      <c r="AE22" s="23">
        <v>329.74454400000002</v>
      </c>
      <c r="AF22" s="23">
        <v>360.813694</v>
      </c>
      <c r="AG22" s="23">
        <v>386.021164</v>
      </c>
      <c r="AH22" s="23">
        <v>399.72794499999998</v>
      </c>
      <c r="AI22" s="23">
        <v>384.31036599999999</v>
      </c>
      <c r="AJ22" s="23">
        <v>368.98143399999998</v>
      </c>
      <c r="AK22" s="23">
        <v>358.77712200000002</v>
      </c>
      <c r="AL22" s="24">
        <v>330.00392799999997</v>
      </c>
      <c r="AM22" s="23">
        <v>344.54468800000001</v>
      </c>
      <c r="AN22" s="23">
        <v>385.94662299999999</v>
      </c>
      <c r="AO22" s="23">
        <v>349.62122199999999</v>
      </c>
      <c r="AP22" s="23">
        <v>346.01500900000002</v>
      </c>
      <c r="AQ22" s="23">
        <v>341.72610200000003</v>
      </c>
      <c r="AR22" s="23">
        <v>331.04256400000003</v>
      </c>
      <c r="AS22" s="23">
        <v>328.08858199999997</v>
      </c>
      <c r="AT22" s="23">
        <v>291.39875999999998</v>
      </c>
      <c r="AU22" s="23">
        <v>265.53612399999997</v>
      </c>
      <c r="AV22" s="23">
        <v>249.46370400000001</v>
      </c>
      <c r="AW22" s="23">
        <v>247.885673</v>
      </c>
      <c r="AX22" s="24">
        <v>233.854648</v>
      </c>
      <c r="AY22" s="23">
        <v>269.338144</v>
      </c>
      <c r="AZ22" s="23">
        <v>303.14488899999998</v>
      </c>
      <c r="BA22" s="23">
        <v>347.77331099999998</v>
      </c>
      <c r="BB22" s="23">
        <v>305.31561399999998</v>
      </c>
      <c r="BC22" s="23">
        <v>298.34605699999997</v>
      </c>
      <c r="BD22" s="23">
        <v>277.96159899999998</v>
      </c>
      <c r="BE22" s="23">
        <v>275.001802</v>
      </c>
      <c r="BF22" s="23">
        <v>285.16180600000001</v>
      </c>
      <c r="BG22" s="23">
        <v>310.94713400000001</v>
      </c>
      <c r="BH22" s="23">
        <v>338.89299499999998</v>
      </c>
      <c r="BI22" s="23">
        <v>358.361828</v>
      </c>
      <c r="BJ22" s="24">
        <v>398.81455499999998</v>
      </c>
      <c r="BK22" s="23">
        <v>431.769226</v>
      </c>
      <c r="BL22" s="23">
        <v>459.69263599999999</v>
      </c>
      <c r="BM22" s="23">
        <v>432.13126399999999</v>
      </c>
      <c r="BN22" s="23">
        <v>398.558515</v>
      </c>
      <c r="BO22" s="23">
        <v>394.14894399999997</v>
      </c>
      <c r="BP22" s="23">
        <v>382.38989900000001</v>
      </c>
      <c r="BQ22" s="23">
        <v>343.69804399999998</v>
      </c>
      <c r="BR22" s="23">
        <v>358.93171799999999</v>
      </c>
      <c r="BS22" s="23">
        <v>337.52012000000002</v>
      </c>
      <c r="BT22" s="23">
        <v>326.11891200000002</v>
      </c>
      <c r="BU22" s="23">
        <v>318.37639200000001</v>
      </c>
      <c r="BV22" s="24">
        <v>274.10055299999999</v>
      </c>
      <c r="BW22" s="23">
        <v>264.557389</v>
      </c>
      <c r="BX22" s="23">
        <v>252.839247</v>
      </c>
      <c r="BY22" s="23">
        <v>249.052064</v>
      </c>
      <c r="BZ22" s="23">
        <v>245.79962599999999</v>
      </c>
      <c r="CA22" s="23">
        <v>226.30581599999999</v>
      </c>
      <c r="CB22" s="23">
        <v>227.54112699999999</v>
      </c>
      <c r="CC22" s="23">
        <v>232.49360999999999</v>
      </c>
      <c r="CD22" s="23">
        <v>230.306319</v>
      </c>
      <c r="CE22" s="23">
        <v>223.93585200000001</v>
      </c>
      <c r="CF22" s="23">
        <v>212.75371699999999</v>
      </c>
      <c r="CG22" s="23">
        <v>199.21028699999999</v>
      </c>
      <c r="CH22" s="24">
        <v>217.951078</v>
      </c>
      <c r="CI22" s="23">
        <v>197.01599899999999</v>
      </c>
      <c r="CJ22" s="23">
        <v>183.616714</v>
      </c>
      <c r="CK22" s="23">
        <v>168.269769</v>
      </c>
      <c r="CL22" s="23">
        <v>161.26763099999999</v>
      </c>
      <c r="CM22" s="23">
        <v>160.265432</v>
      </c>
      <c r="CN22" s="23">
        <v>172.65254999999999</v>
      </c>
      <c r="CO22" s="23">
        <v>193.14319399999999</v>
      </c>
      <c r="CP22" s="23">
        <v>179.556071</v>
      </c>
      <c r="CQ22" s="23">
        <v>178.12922</v>
      </c>
      <c r="CR22" s="23">
        <v>180.820874</v>
      </c>
      <c r="CS22" s="23">
        <v>184.690596</v>
      </c>
      <c r="CT22" s="24">
        <v>203.97775100000001</v>
      </c>
      <c r="CU22" s="23">
        <v>193.01751400000001</v>
      </c>
      <c r="CV22" s="23">
        <v>179.743955</v>
      </c>
      <c r="CW22" s="23">
        <v>172.613192</v>
      </c>
      <c r="CX22" s="23">
        <v>160.496769</v>
      </c>
      <c r="CY22" s="23">
        <v>191.72640699999999</v>
      </c>
      <c r="CZ22" s="23">
        <v>169.37932900000001</v>
      </c>
      <c r="DA22" s="23">
        <v>166.040513</v>
      </c>
      <c r="DB22" s="23">
        <v>158.16803200000001</v>
      </c>
      <c r="DC22" s="23">
        <v>162.550005</v>
      </c>
      <c r="DD22" s="23">
        <v>196.60963100000001</v>
      </c>
      <c r="DE22" s="23">
        <v>198.90755200000001</v>
      </c>
      <c r="DF22" s="24">
        <v>178.02282</v>
      </c>
      <c r="DG22" s="23">
        <v>175.98835600000001</v>
      </c>
      <c r="DH22" s="23">
        <v>175.31358499999999</v>
      </c>
      <c r="DI22" s="23">
        <v>157.476865</v>
      </c>
      <c r="DJ22" s="23">
        <v>155.82984200000001</v>
      </c>
      <c r="DK22" s="23">
        <v>150.80852899999999</v>
      </c>
      <c r="DL22" s="23">
        <v>154.942376</v>
      </c>
      <c r="DM22" s="23">
        <v>155.67748499999999</v>
      </c>
      <c r="DN22" s="23">
        <v>152.83321900000001</v>
      </c>
      <c r="DO22" s="23">
        <v>138.69140899999999</v>
      </c>
      <c r="DP22" s="23">
        <v>138.715588</v>
      </c>
      <c r="DQ22" s="23">
        <v>138.74654799999999</v>
      </c>
      <c r="DR22" s="24">
        <v>136.683674</v>
      </c>
      <c r="DS22" s="23">
        <v>131.20068699999999</v>
      </c>
      <c r="DT22" s="23">
        <v>131.345102</v>
      </c>
      <c r="DU22" s="23">
        <v>130.25395700000001</v>
      </c>
      <c r="DV22" s="23">
        <v>133.07978900000001</v>
      </c>
      <c r="DW22" s="23">
        <v>131.50860700000001</v>
      </c>
      <c r="DX22" s="23">
        <v>128.84419800000001</v>
      </c>
      <c r="DY22" s="23">
        <v>126.30929999999999</v>
      </c>
      <c r="DZ22" s="23">
        <v>127.750975</v>
      </c>
      <c r="EA22" s="23">
        <v>130.82696799999999</v>
      </c>
      <c r="EB22" s="23">
        <v>129.580343</v>
      </c>
      <c r="EC22" s="23">
        <v>130.74151699999999</v>
      </c>
      <c r="ED22" s="24">
        <v>133.22558000000001</v>
      </c>
      <c r="EE22" s="23">
        <v>99.005489999999995</v>
      </c>
      <c r="EF22" s="23">
        <v>98.027186</v>
      </c>
      <c r="EG22" s="23">
        <v>97.617805000000004</v>
      </c>
      <c r="EH22" s="23">
        <v>92.177474000000004</v>
      </c>
      <c r="EI22" s="23">
        <v>58.644786000000003</v>
      </c>
      <c r="EJ22" s="23">
        <v>57.785825000000003</v>
      </c>
      <c r="EK22" s="23">
        <v>57.405996000000002</v>
      </c>
      <c r="EL22" s="23">
        <v>57.587029000000001</v>
      </c>
      <c r="EM22" s="23">
        <v>56.590544000000001</v>
      </c>
      <c r="EN22" s="23">
        <v>56.256742000000003</v>
      </c>
      <c r="EO22" s="23">
        <v>54.580511000000001</v>
      </c>
      <c r="EP22" s="24">
        <v>56.671138999999997</v>
      </c>
      <c r="EQ22" s="23">
        <v>54.834313000000002</v>
      </c>
    </row>
    <row r="23" spans="1:147" s="16" customFormat="1" ht="18" customHeight="1" x14ac:dyDescent="0.25">
      <c r="A23" s="12" t="s">
        <v>36</v>
      </c>
      <c r="B23" s="13" t="s">
        <v>37</v>
      </c>
      <c r="C23" s="14">
        <v>170.240802</v>
      </c>
      <c r="D23" s="14">
        <v>169.49040600000001</v>
      </c>
      <c r="E23" s="14">
        <v>171.28401700000001</v>
      </c>
      <c r="F23" s="14">
        <v>182.563962</v>
      </c>
      <c r="G23" s="14">
        <v>197.41063199999999</v>
      </c>
      <c r="H23" s="14">
        <v>205.66716299999999</v>
      </c>
      <c r="I23" s="14">
        <v>209.663297</v>
      </c>
      <c r="J23" s="14">
        <v>218.15316799999999</v>
      </c>
      <c r="K23" s="14">
        <v>226.941002</v>
      </c>
      <c r="L23" s="14">
        <v>224.046076</v>
      </c>
      <c r="M23" s="14">
        <v>235.56776099999999</v>
      </c>
      <c r="N23" s="15">
        <v>257.09649899999999</v>
      </c>
      <c r="O23" s="14">
        <v>270.53924699999999</v>
      </c>
      <c r="P23" s="14">
        <v>275.44238000000001</v>
      </c>
      <c r="Q23" s="14">
        <v>274.23145899999997</v>
      </c>
      <c r="R23" s="14">
        <v>268.07989500000002</v>
      </c>
      <c r="S23" s="14">
        <v>272.03874300000001</v>
      </c>
      <c r="T23" s="14">
        <v>280.153682</v>
      </c>
      <c r="U23" s="14">
        <v>276.62277899999998</v>
      </c>
      <c r="V23" s="14">
        <v>281.27175899999997</v>
      </c>
      <c r="W23" s="14">
        <v>306.854086</v>
      </c>
      <c r="X23" s="14">
        <v>310.85155800000001</v>
      </c>
      <c r="Y23" s="14">
        <v>315.61965600000002</v>
      </c>
      <c r="Z23" s="15">
        <v>357.12732099999999</v>
      </c>
      <c r="AA23" s="14">
        <v>357.947293</v>
      </c>
      <c r="AB23" s="14">
        <v>361.43467700000002</v>
      </c>
      <c r="AC23" s="14">
        <v>393.62061</v>
      </c>
      <c r="AD23" s="14">
        <v>401.09419200000002</v>
      </c>
      <c r="AE23" s="14">
        <v>400.79779100000002</v>
      </c>
      <c r="AF23" s="14">
        <v>405.58452199999999</v>
      </c>
      <c r="AG23" s="14">
        <v>406.745721</v>
      </c>
      <c r="AH23" s="14">
        <v>406.94675100000001</v>
      </c>
      <c r="AI23" s="14">
        <v>430.07306899999998</v>
      </c>
      <c r="AJ23" s="14">
        <v>438.58750199999997</v>
      </c>
      <c r="AK23" s="14">
        <v>457.946009</v>
      </c>
      <c r="AL23" s="15">
        <v>500.271818</v>
      </c>
      <c r="AM23" s="14">
        <v>530.08616800000004</v>
      </c>
      <c r="AN23" s="14">
        <v>641.81091600000002</v>
      </c>
      <c r="AO23" s="14">
        <v>613.57125599999995</v>
      </c>
      <c r="AP23" s="14">
        <v>615.18814999999995</v>
      </c>
      <c r="AQ23" s="14">
        <v>602.15497900000003</v>
      </c>
      <c r="AR23" s="14">
        <v>616.91490199999998</v>
      </c>
      <c r="AS23" s="14">
        <v>631.94878300000005</v>
      </c>
      <c r="AT23" s="14">
        <v>655.11302000000001</v>
      </c>
      <c r="AU23" s="14">
        <v>685.52280900000005</v>
      </c>
      <c r="AV23" s="14">
        <v>676.30680099999995</v>
      </c>
      <c r="AW23" s="14">
        <v>676.70565699999997</v>
      </c>
      <c r="AX23" s="15">
        <v>679.18568200000004</v>
      </c>
      <c r="AY23" s="14">
        <v>677.60344499999997</v>
      </c>
      <c r="AZ23" s="14">
        <v>702.69822799999997</v>
      </c>
      <c r="BA23" s="14">
        <v>712.34053200000005</v>
      </c>
      <c r="BB23" s="14">
        <v>725.89669800000001</v>
      </c>
      <c r="BC23" s="14">
        <v>749.47804299999996</v>
      </c>
      <c r="BD23" s="14">
        <v>748.64048400000001</v>
      </c>
      <c r="BE23" s="14">
        <v>743.08818599999995</v>
      </c>
      <c r="BF23" s="14">
        <v>766.16599900000006</v>
      </c>
      <c r="BG23" s="14">
        <v>876.180339</v>
      </c>
      <c r="BH23" s="14">
        <v>879.43080399999997</v>
      </c>
      <c r="BI23" s="14">
        <v>877.61816699999997</v>
      </c>
      <c r="BJ23" s="15">
        <v>912.791426</v>
      </c>
      <c r="BK23" s="14">
        <v>913.77601600000003</v>
      </c>
      <c r="BL23" s="14">
        <v>915.97038599999996</v>
      </c>
      <c r="BM23" s="14">
        <v>917.60504700000001</v>
      </c>
      <c r="BN23" s="14">
        <v>932.14233300000001</v>
      </c>
      <c r="BO23" s="14">
        <v>937.45322699999997</v>
      </c>
      <c r="BP23" s="14">
        <v>942.53324399999997</v>
      </c>
      <c r="BQ23" s="14">
        <v>954.87176599999998</v>
      </c>
      <c r="BR23" s="14">
        <v>946.19535900000005</v>
      </c>
      <c r="BS23" s="14">
        <v>944.55722400000002</v>
      </c>
      <c r="BT23" s="14">
        <v>941.61408200000005</v>
      </c>
      <c r="BU23" s="14">
        <v>950.89819799999998</v>
      </c>
      <c r="BV23" s="15">
        <v>948.75692600000002</v>
      </c>
      <c r="BW23" s="14">
        <v>981.18192699999997</v>
      </c>
      <c r="BX23" s="14">
        <v>994.08948899999996</v>
      </c>
      <c r="BY23" s="14">
        <v>1072.7624699999999</v>
      </c>
      <c r="BZ23" s="14">
        <v>1504.3699630000001</v>
      </c>
      <c r="CA23" s="14">
        <v>1504.6278480000001</v>
      </c>
      <c r="CB23" s="14">
        <v>1496.6721170000001</v>
      </c>
      <c r="CC23" s="14">
        <v>1497.7078690000001</v>
      </c>
      <c r="CD23" s="14">
        <v>1795.7865159999999</v>
      </c>
      <c r="CE23" s="14">
        <v>1813.6356519999999</v>
      </c>
      <c r="CF23" s="14">
        <v>1856.0033189999999</v>
      </c>
      <c r="CG23" s="14">
        <v>1840.8710860000001</v>
      </c>
      <c r="CH23" s="15">
        <v>1793.522434</v>
      </c>
      <c r="CI23" s="14">
        <v>1801.4197999999999</v>
      </c>
      <c r="CJ23" s="14">
        <v>1800.317274</v>
      </c>
      <c r="CK23" s="14">
        <v>1819.718766</v>
      </c>
      <c r="CL23" s="14">
        <v>1880.1517389999999</v>
      </c>
      <c r="CM23" s="14">
        <v>1885.7801139999999</v>
      </c>
      <c r="CN23" s="14">
        <v>1956.390159</v>
      </c>
      <c r="CO23" s="14">
        <v>1966.8489400000001</v>
      </c>
      <c r="CP23" s="14">
        <v>1992.5532889999999</v>
      </c>
      <c r="CQ23" s="14">
        <v>2061.2716009999999</v>
      </c>
      <c r="CR23" s="14">
        <v>2072.0923560000001</v>
      </c>
      <c r="CS23" s="14">
        <v>2110.7652680000001</v>
      </c>
      <c r="CT23" s="15">
        <v>2230.1920919999998</v>
      </c>
      <c r="CU23" s="14">
        <v>2319.15346</v>
      </c>
      <c r="CV23" s="14">
        <v>2331.1793109999999</v>
      </c>
      <c r="CW23" s="14">
        <v>2370.72739</v>
      </c>
      <c r="CX23" s="14">
        <v>2358.6857450000002</v>
      </c>
      <c r="CY23" s="14">
        <v>2246.1015699999998</v>
      </c>
      <c r="CZ23" s="14">
        <v>2324.7110550000002</v>
      </c>
      <c r="DA23" s="14">
        <v>2348.8267289999999</v>
      </c>
      <c r="DB23" s="14">
        <v>2354.1296790000001</v>
      </c>
      <c r="DC23" s="14">
        <v>2363.7714500000002</v>
      </c>
      <c r="DD23" s="14">
        <v>2389.951137</v>
      </c>
      <c r="DE23" s="14">
        <v>2400.7940199999998</v>
      </c>
      <c r="DF23" s="15">
        <v>2426.4664680000001</v>
      </c>
      <c r="DG23" s="14">
        <v>2438.8706969999998</v>
      </c>
      <c r="DH23" s="14">
        <v>2464.174035</v>
      </c>
      <c r="DI23" s="14">
        <v>2438.3980230000002</v>
      </c>
      <c r="DJ23" s="14">
        <v>2436.5177950000002</v>
      </c>
      <c r="DK23" s="14">
        <v>2456.2952190000001</v>
      </c>
      <c r="DL23" s="14">
        <v>2465.106072</v>
      </c>
      <c r="DM23" s="14">
        <v>2533.5574529999999</v>
      </c>
      <c r="DN23" s="14">
        <v>2605.203712</v>
      </c>
      <c r="DO23" s="14">
        <v>2939.975367</v>
      </c>
      <c r="DP23" s="14">
        <v>2955.0338350000002</v>
      </c>
      <c r="DQ23" s="14">
        <v>2911.5572990000001</v>
      </c>
      <c r="DR23" s="15">
        <v>2927.2926419999999</v>
      </c>
      <c r="DS23" s="14">
        <v>2656.7631310000002</v>
      </c>
      <c r="DT23" s="14">
        <v>2679.0893740000001</v>
      </c>
      <c r="DU23" s="14">
        <v>2673.0440250000001</v>
      </c>
      <c r="DV23" s="14">
        <v>2707.9493819999998</v>
      </c>
      <c r="DW23" s="14">
        <v>2730.5151959999998</v>
      </c>
      <c r="DX23" s="14">
        <v>2750.7293909999999</v>
      </c>
      <c r="DY23" s="14">
        <v>2756.5109579999998</v>
      </c>
      <c r="DZ23" s="14">
        <v>2790.0087669999998</v>
      </c>
      <c r="EA23" s="14">
        <v>2795.1595889999999</v>
      </c>
      <c r="EB23" s="14">
        <v>2877.070056</v>
      </c>
      <c r="EC23" s="14">
        <v>2938.1958709999999</v>
      </c>
      <c r="ED23" s="15">
        <v>2965.2185460000001</v>
      </c>
      <c r="EE23" s="14">
        <v>2607.5343600000001</v>
      </c>
      <c r="EF23" s="14">
        <v>2642.1135100000001</v>
      </c>
      <c r="EG23" s="14">
        <v>2718.738844</v>
      </c>
      <c r="EH23" s="14">
        <v>2740.2062940000001</v>
      </c>
      <c r="EI23" s="14">
        <v>2767.9268740000002</v>
      </c>
      <c r="EJ23" s="14">
        <v>2776.6907150000002</v>
      </c>
      <c r="EK23" s="14">
        <v>2628.900157</v>
      </c>
      <c r="EL23" s="14">
        <v>2642.7768390000001</v>
      </c>
      <c r="EM23" s="14">
        <v>2684.7792669999999</v>
      </c>
      <c r="EN23" s="14">
        <v>2675.423311</v>
      </c>
      <c r="EO23" s="14">
        <v>2661.77954</v>
      </c>
      <c r="EP23" s="15">
        <v>2697.9760190000002</v>
      </c>
      <c r="EQ23" s="14">
        <v>2689.4037709999998</v>
      </c>
    </row>
    <row r="24" spans="1:147" s="16" customFormat="1" ht="18" customHeight="1" x14ac:dyDescent="0.25">
      <c r="A24" s="21"/>
      <c r="B24" s="27" t="s">
        <v>38</v>
      </c>
      <c r="C24" s="23" t="s">
        <v>39</v>
      </c>
      <c r="D24" s="23" t="s">
        <v>39</v>
      </c>
      <c r="E24" s="23" t="s">
        <v>39</v>
      </c>
      <c r="F24" s="23" t="s">
        <v>39</v>
      </c>
      <c r="G24" s="23" t="s">
        <v>39</v>
      </c>
      <c r="H24" s="23" t="s">
        <v>39</v>
      </c>
      <c r="I24" s="23" t="s">
        <v>39</v>
      </c>
      <c r="J24" s="23" t="s">
        <v>39</v>
      </c>
      <c r="K24" s="23" t="s">
        <v>39</v>
      </c>
      <c r="L24" s="23" t="s">
        <v>39</v>
      </c>
      <c r="M24" s="23" t="s">
        <v>39</v>
      </c>
      <c r="N24" s="24" t="s">
        <v>39</v>
      </c>
      <c r="O24" s="23" t="s">
        <v>39</v>
      </c>
      <c r="P24" s="23" t="s">
        <v>39</v>
      </c>
      <c r="Q24" s="23" t="s">
        <v>39</v>
      </c>
      <c r="R24" s="23" t="s">
        <v>39</v>
      </c>
      <c r="S24" s="23" t="s">
        <v>39</v>
      </c>
      <c r="T24" s="23" t="s">
        <v>39</v>
      </c>
      <c r="U24" s="23" t="s">
        <v>39</v>
      </c>
      <c r="V24" s="23" t="s">
        <v>39</v>
      </c>
      <c r="W24" s="23" t="s">
        <v>39</v>
      </c>
      <c r="X24" s="23" t="s">
        <v>39</v>
      </c>
      <c r="Y24" s="23" t="s">
        <v>39</v>
      </c>
      <c r="Z24" s="24" t="s">
        <v>39</v>
      </c>
      <c r="AA24" s="23" t="s">
        <v>39</v>
      </c>
      <c r="AB24" s="23" t="s">
        <v>39</v>
      </c>
      <c r="AC24" s="23" t="s">
        <v>39</v>
      </c>
      <c r="AD24" s="23" t="s">
        <v>39</v>
      </c>
      <c r="AE24" s="23" t="s">
        <v>39</v>
      </c>
      <c r="AF24" s="23" t="s">
        <v>39</v>
      </c>
      <c r="AG24" s="23" t="s">
        <v>39</v>
      </c>
      <c r="AH24" s="23" t="s">
        <v>39</v>
      </c>
      <c r="AI24" s="23" t="s">
        <v>39</v>
      </c>
      <c r="AJ24" s="23" t="s">
        <v>39</v>
      </c>
      <c r="AK24" s="23" t="s">
        <v>39</v>
      </c>
      <c r="AL24" s="24" t="s">
        <v>39</v>
      </c>
      <c r="AM24" s="23" t="s">
        <v>39</v>
      </c>
      <c r="AN24" s="23" t="s">
        <v>39</v>
      </c>
      <c r="AO24" s="23" t="s">
        <v>39</v>
      </c>
      <c r="AP24" s="23" t="s">
        <v>39</v>
      </c>
      <c r="AQ24" s="23" t="s">
        <v>39</v>
      </c>
      <c r="AR24" s="23" t="s">
        <v>39</v>
      </c>
      <c r="AS24" s="23" t="s">
        <v>39</v>
      </c>
      <c r="AT24" s="23" t="s">
        <v>39</v>
      </c>
      <c r="AU24" s="23" t="s">
        <v>39</v>
      </c>
      <c r="AV24" s="23" t="s">
        <v>39</v>
      </c>
      <c r="AW24" s="23" t="s">
        <v>39</v>
      </c>
      <c r="AX24" s="24" t="s">
        <v>39</v>
      </c>
      <c r="AY24" s="23" t="s">
        <v>39</v>
      </c>
      <c r="AZ24" s="23" t="s">
        <v>39</v>
      </c>
      <c r="BA24" s="23" t="s">
        <v>39</v>
      </c>
      <c r="BB24" s="23" t="s">
        <v>39</v>
      </c>
      <c r="BC24" s="23" t="s">
        <v>39</v>
      </c>
      <c r="BD24" s="23" t="s">
        <v>39</v>
      </c>
      <c r="BE24" s="23" t="s">
        <v>39</v>
      </c>
      <c r="BF24" s="23" t="s">
        <v>39</v>
      </c>
      <c r="BG24" s="23" t="s">
        <v>39</v>
      </c>
      <c r="BH24" s="23" t="s">
        <v>39</v>
      </c>
      <c r="BI24" s="23" t="s">
        <v>39</v>
      </c>
      <c r="BJ24" s="24" t="s">
        <v>39</v>
      </c>
      <c r="BK24" s="23" t="s">
        <v>39</v>
      </c>
      <c r="BL24" s="23" t="s">
        <v>39</v>
      </c>
      <c r="BM24" s="23" t="s">
        <v>39</v>
      </c>
      <c r="BN24" s="23" t="s">
        <v>39</v>
      </c>
      <c r="BO24" s="23" t="s">
        <v>39</v>
      </c>
      <c r="BP24" s="23" t="s">
        <v>39</v>
      </c>
      <c r="BQ24" s="23" t="s">
        <v>39</v>
      </c>
      <c r="BR24" s="23" t="s">
        <v>39</v>
      </c>
      <c r="BS24" s="23" t="s">
        <v>39</v>
      </c>
      <c r="BT24" s="23" t="s">
        <v>39</v>
      </c>
      <c r="BU24" s="23" t="s">
        <v>39</v>
      </c>
      <c r="BV24" s="24" t="s">
        <v>39</v>
      </c>
      <c r="BW24" s="23" t="s">
        <v>39</v>
      </c>
      <c r="BX24" s="23" t="s">
        <v>39</v>
      </c>
      <c r="BY24" s="23" t="s">
        <v>39</v>
      </c>
      <c r="BZ24" s="23" t="s">
        <v>39</v>
      </c>
      <c r="CA24" s="23" t="s">
        <v>39</v>
      </c>
      <c r="CB24" s="23" t="s">
        <v>39</v>
      </c>
      <c r="CC24" s="23" t="s">
        <v>39</v>
      </c>
      <c r="CD24" s="23" t="s">
        <v>39</v>
      </c>
      <c r="CE24" s="23" t="s">
        <v>39</v>
      </c>
      <c r="CF24" s="23" t="s">
        <v>39</v>
      </c>
      <c r="CG24" s="23" t="s">
        <v>39</v>
      </c>
      <c r="CH24" s="24" t="s">
        <v>39</v>
      </c>
      <c r="CI24" s="23" t="s">
        <v>39</v>
      </c>
      <c r="CJ24" s="23" t="s">
        <v>39</v>
      </c>
      <c r="CK24" s="23" t="s">
        <v>39</v>
      </c>
      <c r="CL24" s="23" t="s">
        <v>39</v>
      </c>
      <c r="CM24" s="23" t="s">
        <v>39</v>
      </c>
      <c r="CN24" s="23" t="s">
        <v>39</v>
      </c>
      <c r="CO24" s="23" t="s">
        <v>39</v>
      </c>
      <c r="CP24" s="23" t="s">
        <v>39</v>
      </c>
      <c r="CQ24" s="23" t="s">
        <v>39</v>
      </c>
      <c r="CR24" s="23" t="s">
        <v>39</v>
      </c>
      <c r="CS24" s="23" t="s">
        <v>39</v>
      </c>
      <c r="CT24" s="24" t="s">
        <v>39</v>
      </c>
      <c r="CU24" s="23" t="s">
        <v>39</v>
      </c>
      <c r="CV24" s="23" t="s">
        <v>39</v>
      </c>
      <c r="CW24" s="23" t="s">
        <v>39</v>
      </c>
      <c r="CX24" s="23" t="s">
        <v>39</v>
      </c>
      <c r="CY24" s="23" t="s">
        <v>39</v>
      </c>
      <c r="CZ24" s="23" t="s">
        <v>39</v>
      </c>
      <c r="DA24" s="23" t="s">
        <v>39</v>
      </c>
      <c r="DB24" s="23" t="s">
        <v>39</v>
      </c>
      <c r="DC24" s="23" t="s">
        <v>39</v>
      </c>
      <c r="DD24" s="23" t="s">
        <v>39</v>
      </c>
      <c r="DE24" s="23" t="s">
        <v>39</v>
      </c>
      <c r="DF24" s="24" t="s">
        <v>39</v>
      </c>
      <c r="DG24" s="23" t="s">
        <v>39</v>
      </c>
      <c r="DH24" s="23" t="s">
        <v>39</v>
      </c>
      <c r="DI24" s="23" t="s">
        <v>39</v>
      </c>
      <c r="DJ24" s="23" t="s">
        <v>39</v>
      </c>
      <c r="DK24" s="23" t="s">
        <v>39</v>
      </c>
      <c r="DL24" s="23" t="s">
        <v>39</v>
      </c>
      <c r="DM24" s="23" t="s">
        <v>39</v>
      </c>
      <c r="DN24" s="23" t="s">
        <v>39</v>
      </c>
      <c r="DO24" s="23" t="s">
        <v>39</v>
      </c>
      <c r="DP24" s="23" t="s">
        <v>39</v>
      </c>
      <c r="DQ24" s="23" t="s">
        <v>39</v>
      </c>
      <c r="DR24" s="24" t="s">
        <v>39</v>
      </c>
      <c r="DS24" s="23" t="s">
        <v>39</v>
      </c>
      <c r="DT24" s="23" t="s">
        <v>39</v>
      </c>
      <c r="DU24" s="23" t="s">
        <v>39</v>
      </c>
      <c r="DV24" s="23" t="s">
        <v>39</v>
      </c>
      <c r="DW24" s="23" t="s">
        <v>39</v>
      </c>
      <c r="DX24" s="23" t="s">
        <v>39</v>
      </c>
      <c r="DY24" s="23" t="s">
        <v>39</v>
      </c>
      <c r="DZ24" s="23" t="s">
        <v>39</v>
      </c>
      <c r="EA24" s="23" t="s">
        <v>39</v>
      </c>
      <c r="EB24" s="23" t="s">
        <v>39</v>
      </c>
      <c r="EC24" s="23" t="s">
        <v>39</v>
      </c>
      <c r="ED24" s="24" t="s">
        <v>39</v>
      </c>
      <c r="EE24" s="23">
        <v>-348.526679</v>
      </c>
      <c r="EF24" s="23">
        <v>-348.934888</v>
      </c>
      <c r="EG24" s="23">
        <v>-323.132091</v>
      </c>
      <c r="EH24" s="23">
        <v>-324.35889300000002</v>
      </c>
      <c r="EI24" s="23">
        <v>-328.18636299999997</v>
      </c>
      <c r="EJ24" s="23">
        <v>-329.35960399999999</v>
      </c>
      <c r="EK24" s="23">
        <v>-73.726825000000005</v>
      </c>
      <c r="EL24" s="23">
        <v>-76.851600000000005</v>
      </c>
      <c r="EM24" s="23">
        <v>-60.573790000000002</v>
      </c>
      <c r="EN24" s="23">
        <v>-59.425817000000002</v>
      </c>
      <c r="EO24" s="23">
        <v>-72.986760000000004</v>
      </c>
      <c r="EP24" s="24">
        <v>-102.53449500000001</v>
      </c>
      <c r="EQ24" s="23">
        <v>-109.70808700000001</v>
      </c>
    </row>
    <row r="25" spans="1:147" s="16" customFormat="1" ht="18" customHeight="1" x14ac:dyDescent="0.25">
      <c r="A25" s="21"/>
      <c r="B25" s="27" t="s">
        <v>17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4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4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4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4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4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4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4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4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4"/>
      <c r="EQ25" s="23"/>
    </row>
    <row r="26" spans="1:147" s="16" customFormat="1" ht="18" customHeight="1" x14ac:dyDescent="0.25">
      <c r="A26" s="21" t="s">
        <v>40</v>
      </c>
      <c r="B26" s="27" t="s">
        <v>41</v>
      </c>
      <c r="C26" s="23">
        <v>144.49660299999999</v>
      </c>
      <c r="D26" s="23">
        <v>143.54451</v>
      </c>
      <c r="E26" s="23">
        <v>144.57732100000001</v>
      </c>
      <c r="F26" s="23">
        <v>155.29136199999999</v>
      </c>
      <c r="G26" s="23">
        <v>169.53786400000001</v>
      </c>
      <c r="H26" s="23">
        <v>176.91983500000001</v>
      </c>
      <c r="I26" s="23">
        <v>178.091386</v>
      </c>
      <c r="J26" s="23">
        <v>188.10499999999999</v>
      </c>
      <c r="K26" s="23">
        <v>195.18485799999999</v>
      </c>
      <c r="L26" s="23">
        <v>190.221081</v>
      </c>
      <c r="M26" s="23">
        <v>193.32450800000001</v>
      </c>
      <c r="N26" s="24">
        <v>211.96299400000001</v>
      </c>
      <c r="O26" s="23">
        <v>224.84484399999999</v>
      </c>
      <c r="P26" s="23">
        <v>227.11077499999999</v>
      </c>
      <c r="Q26" s="23">
        <v>225.639692</v>
      </c>
      <c r="R26" s="23">
        <v>218.85097200000001</v>
      </c>
      <c r="S26" s="23">
        <v>216.90586999999999</v>
      </c>
      <c r="T26" s="23">
        <v>218.97402600000001</v>
      </c>
      <c r="U26" s="23">
        <v>215.16850500000001</v>
      </c>
      <c r="V26" s="23">
        <v>219.57617500000001</v>
      </c>
      <c r="W26" s="23">
        <v>243.66296600000001</v>
      </c>
      <c r="X26" s="23">
        <v>247.09794500000001</v>
      </c>
      <c r="Y26" s="23">
        <v>251.36169200000001</v>
      </c>
      <c r="Z26" s="24">
        <v>284.53723300000001</v>
      </c>
      <c r="AA26" s="23">
        <v>285.30299400000001</v>
      </c>
      <c r="AB26" s="23">
        <v>283.98620099999999</v>
      </c>
      <c r="AC26" s="23">
        <v>281.92878899999999</v>
      </c>
      <c r="AD26" s="23">
        <v>287.42909500000002</v>
      </c>
      <c r="AE26" s="23">
        <v>287.31754100000001</v>
      </c>
      <c r="AF26" s="23">
        <v>291.84934700000002</v>
      </c>
      <c r="AG26" s="23">
        <v>290.17067600000001</v>
      </c>
      <c r="AH26" s="23">
        <v>288.984556</v>
      </c>
      <c r="AI26" s="23">
        <v>313.04534100000001</v>
      </c>
      <c r="AJ26" s="23">
        <v>323.39655499999998</v>
      </c>
      <c r="AK26" s="23">
        <v>333.27495499999998</v>
      </c>
      <c r="AL26" s="24">
        <v>368.175365</v>
      </c>
      <c r="AM26" s="23">
        <v>377.30994900000002</v>
      </c>
      <c r="AN26" s="23">
        <v>487.12672199999997</v>
      </c>
      <c r="AO26" s="23">
        <v>458.03602799999999</v>
      </c>
      <c r="AP26" s="23">
        <v>455.50496500000003</v>
      </c>
      <c r="AQ26" s="23">
        <v>439.43206199999997</v>
      </c>
      <c r="AR26" s="23">
        <v>439.87837200000001</v>
      </c>
      <c r="AS26" s="23">
        <v>454.20457800000003</v>
      </c>
      <c r="AT26" s="23">
        <v>476.43479300000001</v>
      </c>
      <c r="AU26" s="23">
        <v>395.37408699999997</v>
      </c>
      <c r="AV26" s="23">
        <v>386.018618</v>
      </c>
      <c r="AW26" s="23">
        <v>385.382859</v>
      </c>
      <c r="AX26" s="24">
        <v>387.31079499999998</v>
      </c>
      <c r="AY26" s="23">
        <v>385.36518699999999</v>
      </c>
      <c r="AZ26" s="23">
        <v>405.075515</v>
      </c>
      <c r="BA26" s="23">
        <v>409.31918000000002</v>
      </c>
      <c r="BB26" s="23">
        <v>423.63137899999998</v>
      </c>
      <c r="BC26" s="23">
        <v>441.55715199999997</v>
      </c>
      <c r="BD26" s="23">
        <v>441.42458900000003</v>
      </c>
      <c r="BE26" s="23">
        <v>435.76559300000002</v>
      </c>
      <c r="BF26" s="23">
        <v>451.42332599999997</v>
      </c>
      <c r="BG26" s="23">
        <v>559.70264399999996</v>
      </c>
      <c r="BH26" s="23">
        <v>566.28191000000004</v>
      </c>
      <c r="BI26" s="23">
        <v>564.36990100000003</v>
      </c>
      <c r="BJ26" s="24">
        <v>579.36658499999999</v>
      </c>
      <c r="BK26" s="23">
        <v>580.48867900000005</v>
      </c>
      <c r="BL26" s="23">
        <v>582.53123400000004</v>
      </c>
      <c r="BM26" s="23">
        <v>585.89075800000001</v>
      </c>
      <c r="BN26" s="23">
        <v>597.96520899999996</v>
      </c>
      <c r="BO26" s="23">
        <v>595.39874599999996</v>
      </c>
      <c r="BP26" s="23">
        <v>601.08600799999999</v>
      </c>
      <c r="BQ26" s="23">
        <v>603.01485500000001</v>
      </c>
      <c r="BR26" s="23">
        <v>594.55857100000003</v>
      </c>
      <c r="BS26" s="23">
        <v>588.693622</v>
      </c>
      <c r="BT26" s="23">
        <v>591.05442000000005</v>
      </c>
      <c r="BU26" s="23">
        <v>599.12508200000002</v>
      </c>
      <c r="BV26" s="24">
        <v>594.89735499999995</v>
      </c>
      <c r="BW26" s="23">
        <v>617.80812700000001</v>
      </c>
      <c r="BX26" s="23">
        <v>626.35714800000005</v>
      </c>
      <c r="BY26" s="23">
        <v>695.95191899999998</v>
      </c>
      <c r="BZ26" s="23">
        <v>1068.331136</v>
      </c>
      <c r="CA26" s="23">
        <v>1063.448504</v>
      </c>
      <c r="CB26" s="23">
        <v>1050.07347</v>
      </c>
      <c r="CC26" s="23">
        <v>1058.312578</v>
      </c>
      <c r="CD26" s="23">
        <v>1355.9563419999999</v>
      </c>
      <c r="CE26" s="23">
        <v>1372.05079</v>
      </c>
      <c r="CF26" s="23">
        <v>1413.3471850000001</v>
      </c>
      <c r="CG26" s="23">
        <v>1395.487179</v>
      </c>
      <c r="CH26" s="24">
        <v>1365.933761</v>
      </c>
      <c r="CI26" s="23">
        <v>1361.9686180000001</v>
      </c>
      <c r="CJ26" s="23">
        <v>1360.4046860000001</v>
      </c>
      <c r="CK26" s="23">
        <v>1371.1950139999999</v>
      </c>
      <c r="CL26" s="23">
        <v>1428.1575290000001</v>
      </c>
      <c r="CM26" s="23">
        <v>1429.080123</v>
      </c>
      <c r="CN26" s="23">
        <v>1488.1092650000001</v>
      </c>
      <c r="CO26" s="23">
        <v>1487.796644</v>
      </c>
      <c r="CP26" s="23">
        <v>1498.4672230000001</v>
      </c>
      <c r="CQ26" s="23">
        <v>1560.9831770000001</v>
      </c>
      <c r="CR26" s="23">
        <v>1571.1243569999999</v>
      </c>
      <c r="CS26" s="23">
        <v>1596.7345600000001</v>
      </c>
      <c r="CT26" s="24">
        <v>1662.205093</v>
      </c>
      <c r="CU26" s="23">
        <v>1747.180218</v>
      </c>
      <c r="CV26" s="23">
        <v>1745.271651</v>
      </c>
      <c r="CW26" s="23">
        <v>1782.1407320000001</v>
      </c>
      <c r="CX26" s="23">
        <v>1759.432303</v>
      </c>
      <c r="CY26" s="23">
        <v>1548.374536</v>
      </c>
      <c r="CZ26" s="23">
        <v>1536.2657979999999</v>
      </c>
      <c r="DA26" s="23">
        <v>1553.0298319999999</v>
      </c>
      <c r="DB26" s="23">
        <v>1537.9630549999999</v>
      </c>
      <c r="DC26" s="23">
        <v>1546.1680229999999</v>
      </c>
      <c r="DD26" s="23">
        <v>1567.092253</v>
      </c>
      <c r="DE26" s="23">
        <v>1556.8333680000001</v>
      </c>
      <c r="DF26" s="24">
        <v>1548.9571309999999</v>
      </c>
      <c r="DG26" s="23">
        <v>1556.4927789999999</v>
      </c>
      <c r="DH26" s="23">
        <v>1559.78009</v>
      </c>
      <c r="DI26" s="23">
        <v>1555.3450359999999</v>
      </c>
      <c r="DJ26" s="23">
        <v>1546.003528</v>
      </c>
      <c r="DK26" s="23">
        <v>1560.1162509999999</v>
      </c>
      <c r="DL26" s="23">
        <v>1564.6250259999999</v>
      </c>
      <c r="DM26" s="23">
        <v>1632.464379</v>
      </c>
      <c r="DN26" s="23">
        <v>1676.715504</v>
      </c>
      <c r="DO26" s="23">
        <v>1788.340346</v>
      </c>
      <c r="DP26" s="23">
        <v>1801.144967</v>
      </c>
      <c r="DQ26" s="23">
        <v>1745.4282390000001</v>
      </c>
      <c r="DR26" s="24">
        <v>1747.0341450000001</v>
      </c>
      <c r="DS26" s="23">
        <v>1483.849152</v>
      </c>
      <c r="DT26" s="23">
        <v>1481.3911720000001</v>
      </c>
      <c r="DU26" s="23">
        <v>1476.686923</v>
      </c>
      <c r="DV26" s="23">
        <v>1500.4462060000001</v>
      </c>
      <c r="DW26" s="23">
        <v>1498.3432929999999</v>
      </c>
      <c r="DX26" s="23">
        <v>1518.011769</v>
      </c>
      <c r="DY26" s="23">
        <v>1515.507179</v>
      </c>
      <c r="DZ26" s="23">
        <v>1542.867256</v>
      </c>
      <c r="EA26" s="23">
        <v>1544.970826</v>
      </c>
      <c r="EB26" s="23">
        <v>1612.227738</v>
      </c>
      <c r="EC26" s="23">
        <v>1579.5744729999999</v>
      </c>
      <c r="ED26" s="24">
        <v>1613.9048780000001</v>
      </c>
      <c r="EE26" s="23">
        <v>1545.8712390000001</v>
      </c>
      <c r="EF26" s="23">
        <v>1579.891701</v>
      </c>
      <c r="EG26" s="23">
        <v>1640.8418429999999</v>
      </c>
      <c r="EH26" s="23">
        <v>1651.9365600000001</v>
      </c>
      <c r="EI26" s="23">
        <v>1657.8440860000001</v>
      </c>
      <c r="EJ26" s="23">
        <v>1657.4445169999999</v>
      </c>
      <c r="EK26" s="23">
        <v>1507.2518789999999</v>
      </c>
      <c r="EL26" s="23">
        <v>1517.862439</v>
      </c>
      <c r="EM26" s="23">
        <v>1545.441386</v>
      </c>
      <c r="EN26" s="23">
        <v>1565.0684799999999</v>
      </c>
      <c r="EO26" s="23">
        <v>1562.416647</v>
      </c>
      <c r="EP26" s="24">
        <v>1546.2830570000001</v>
      </c>
      <c r="EQ26" s="23">
        <v>1545.037296</v>
      </c>
    </row>
    <row r="27" spans="1:147" s="16" customFormat="1" ht="18" customHeight="1" x14ac:dyDescent="0.25">
      <c r="A27" s="17" t="s">
        <v>42</v>
      </c>
      <c r="B27" s="18" t="s">
        <v>43</v>
      </c>
      <c r="C27" s="19">
        <v>25.744198999999998</v>
      </c>
      <c r="D27" s="19">
        <v>25.945896000000001</v>
      </c>
      <c r="E27" s="19">
        <v>26.706696000000001</v>
      </c>
      <c r="F27" s="19">
        <v>27.272600000000001</v>
      </c>
      <c r="G27" s="19">
        <v>27.872768000000001</v>
      </c>
      <c r="H27" s="19">
        <v>28.747328</v>
      </c>
      <c r="I27" s="19">
        <v>31.571911</v>
      </c>
      <c r="J27" s="19">
        <v>30.048168</v>
      </c>
      <c r="K27" s="19">
        <v>31.756143999999999</v>
      </c>
      <c r="L27" s="19">
        <v>33.824995000000001</v>
      </c>
      <c r="M27" s="19">
        <v>42.243253000000003</v>
      </c>
      <c r="N27" s="20">
        <v>45.133505</v>
      </c>
      <c r="O27" s="19">
        <v>45.694403000000001</v>
      </c>
      <c r="P27" s="19">
        <v>48.331605000000003</v>
      </c>
      <c r="Q27" s="19">
        <v>48.591766999999997</v>
      </c>
      <c r="R27" s="19">
        <v>49.228923000000002</v>
      </c>
      <c r="S27" s="19">
        <v>55.132872999999996</v>
      </c>
      <c r="T27" s="19">
        <v>61.179656000000001</v>
      </c>
      <c r="U27" s="19">
        <v>61.454273999999998</v>
      </c>
      <c r="V27" s="19">
        <v>61.695583999999997</v>
      </c>
      <c r="W27" s="19">
        <v>63.191119999999998</v>
      </c>
      <c r="X27" s="19">
        <v>63.753613000000001</v>
      </c>
      <c r="Y27" s="19">
        <v>64.257964000000001</v>
      </c>
      <c r="Z27" s="20">
        <v>72.590087999999994</v>
      </c>
      <c r="AA27" s="19">
        <v>72.644299000000004</v>
      </c>
      <c r="AB27" s="19">
        <v>77.448475999999999</v>
      </c>
      <c r="AC27" s="19">
        <v>111.691821</v>
      </c>
      <c r="AD27" s="19">
        <v>113.665097</v>
      </c>
      <c r="AE27" s="19">
        <v>113.48025</v>
      </c>
      <c r="AF27" s="19">
        <v>113.735175</v>
      </c>
      <c r="AG27" s="19">
        <v>116.575045</v>
      </c>
      <c r="AH27" s="19">
        <v>117.96219499999999</v>
      </c>
      <c r="AI27" s="19">
        <v>117.027728</v>
      </c>
      <c r="AJ27" s="19">
        <v>115.19094699999999</v>
      </c>
      <c r="AK27" s="19">
        <v>124.671054</v>
      </c>
      <c r="AL27" s="20">
        <v>132.096453</v>
      </c>
      <c r="AM27" s="19">
        <v>152.776219</v>
      </c>
      <c r="AN27" s="19">
        <v>154.68419399999999</v>
      </c>
      <c r="AO27" s="19">
        <v>155.53522799999999</v>
      </c>
      <c r="AP27" s="19">
        <v>159.68318500000001</v>
      </c>
      <c r="AQ27" s="19">
        <v>162.722917</v>
      </c>
      <c r="AR27" s="19">
        <v>177.03653</v>
      </c>
      <c r="AS27" s="19">
        <v>177.74420499999999</v>
      </c>
      <c r="AT27" s="19">
        <v>178.67822699999999</v>
      </c>
      <c r="AU27" s="19">
        <v>290.14872200000002</v>
      </c>
      <c r="AV27" s="19">
        <v>290.288183</v>
      </c>
      <c r="AW27" s="19">
        <v>291.32279799999998</v>
      </c>
      <c r="AX27" s="20">
        <v>291.874887</v>
      </c>
      <c r="AY27" s="19">
        <v>292.23825799999997</v>
      </c>
      <c r="AZ27" s="19">
        <v>297.62271299999998</v>
      </c>
      <c r="BA27" s="19">
        <v>303.02135199999998</v>
      </c>
      <c r="BB27" s="19">
        <v>302.26531899999998</v>
      </c>
      <c r="BC27" s="19">
        <v>307.92089099999998</v>
      </c>
      <c r="BD27" s="19">
        <v>307.21589499999999</v>
      </c>
      <c r="BE27" s="19">
        <v>307.32259299999998</v>
      </c>
      <c r="BF27" s="19">
        <v>314.74267300000002</v>
      </c>
      <c r="BG27" s="19">
        <v>316.47769499999998</v>
      </c>
      <c r="BH27" s="19">
        <v>313.14889399999998</v>
      </c>
      <c r="BI27" s="19">
        <v>313.248266</v>
      </c>
      <c r="BJ27" s="20">
        <v>333.42484100000001</v>
      </c>
      <c r="BK27" s="19">
        <v>333.28733699999998</v>
      </c>
      <c r="BL27" s="19">
        <v>333.43915199999998</v>
      </c>
      <c r="BM27" s="19">
        <v>331.71428900000001</v>
      </c>
      <c r="BN27" s="19">
        <v>334.17712399999999</v>
      </c>
      <c r="BO27" s="19">
        <v>342.05448100000001</v>
      </c>
      <c r="BP27" s="19">
        <v>341.44723599999998</v>
      </c>
      <c r="BQ27" s="19">
        <v>351.85691100000003</v>
      </c>
      <c r="BR27" s="19">
        <v>351.63678800000002</v>
      </c>
      <c r="BS27" s="19">
        <v>355.86360200000001</v>
      </c>
      <c r="BT27" s="19">
        <v>350.559662</v>
      </c>
      <c r="BU27" s="19">
        <v>351.77311600000002</v>
      </c>
      <c r="BV27" s="20">
        <v>353.85957100000002</v>
      </c>
      <c r="BW27" s="19">
        <v>363.37380000000002</v>
      </c>
      <c r="BX27" s="19">
        <v>367.73234100000002</v>
      </c>
      <c r="BY27" s="19">
        <v>376.81055099999998</v>
      </c>
      <c r="BZ27" s="19">
        <v>436.03882700000003</v>
      </c>
      <c r="CA27" s="19">
        <v>441.17934400000001</v>
      </c>
      <c r="CB27" s="19">
        <v>446.59864700000003</v>
      </c>
      <c r="CC27" s="19">
        <v>439.39529099999999</v>
      </c>
      <c r="CD27" s="19">
        <v>439.830174</v>
      </c>
      <c r="CE27" s="19">
        <v>441.58486199999999</v>
      </c>
      <c r="CF27" s="19">
        <v>442.65613400000001</v>
      </c>
      <c r="CG27" s="19">
        <v>445.38390700000002</v>
      </c>
      <c r="CH27" s="20">
        <v>427.58867299999997</v>
      </c>
      <c r="CI27" s="19">
        <v>439.45118200000002</v>
      </c>
      <c r="CJ27" s="19">
        <v>439.91258800000003</v>
      </c>
      <c r="CK27" s="19">
        <v>448.523752</v>
      </c>
      <c r="CL27" s="19">
        <v>451.99421000000001</v>
      </c>
      <c r="CM27" s="19">
        <v>456.69999100000001</v>
      </c>
      <c r="CN27" s="19">
        <v>468.28089399999999</v>
      </c>
      <c r="CO27" s="19">
        <v>479.05229600000001</v>
      </c>
      <c r="CP27" s="19">
        <v>494.08606600000002</v>
      </c>
      <c r="CQ27" s="19">
        <v>500.28842400000002</v>
      </c>
      <c r="CR27" s="19">
        <v>500.96799900000002</v>
      </c>
      <c r="CS27" s="19">
        <v>514.030708</v>
      </c>
      <c r="CT27" s="20">
        <v>567.98699899999997</v>
      </c>
      <c r="CU27" s="19">
        <v>571.97324200000003</v>
      </c>
      <c r="CV27" s="19">
        <v>585.90765999999996</v>
      </c>
      <c r="CW27" s="19">
        <v>588.58665800000006</v>
      </c>
      <c r="CX27" s="19">
        <v>599.25344199999995</v>
      </c>
      <c r="CY27" s="19">
        <v>697.727034</v>
      </c>
      <c r="CZ27" s="19">
        <v>788.44525699999997</v>
      </c>
      <c r="DA27" s="19">
        <v>795.79689699999994</v>
      </c>
      <c r="DB27" s="19">
        <v>816.16662399999996</v>
      </c>
      <c r="DC27" s="19">
        <v>817.60342700000001</v>
      </c>
      <c r="DD27" s="19">
        <v>822.85888399999999</v>
      </c>
      <c r="DE27" s="19">
        <v>843.96065199999998</v>
      </c>
      <c r="DF27" s="20">
        <v>877.50933699999996</v>
      </c>
      <c r="DG27" s="19">
        <v>882.37791800000002</v>
      </c>
      <c r="DH27" s="19">
        <v>904.39394500000003</v>
      </c>
      <c r="DI27" s="19">
        <v>883.05298700000003</v>
      </c>
      <c r="DJ27" s="19">
        <v>890.51426700000002</v>
      </c>
      <c r="DK27" s="19">
        <v>896.17896800000005</v>
      </c>
      <c r="DL27" s="19">
        <v>900.48104599999999</v>
      </c>
      <c r="DM27" s="19">
        <v>901.093074</v>
      </c>
      <c r="DN27" s="19">
        <v>928.48820799999999</v>
      </c>
      <c r="DO27" s="19">
        <v>1151.6350210000001</v>
      </c>
      <c r="DP27" s="19">
        <v>1153.888868</v>
      </c>
      <c r="DQ27" s="19">
        <v>1166.12906</v>
      </c>
      <c r="DR27" s="20">
        <v>1180.258497</v>
      </c>
      <c r="DS27" s="19">
        <v>1172.9139789999999</v>
      </c>
      <c r="DT27" s="19">
        <v>1197.698202</v>
      </c>
      <c r="DU27" s="19">
        <v>1196.3571019999999</v>
      </c>
      <c r="DV27" s="19">
        <v>1207.5031759999999</v>
      </c>
      <c r="DW27" s="19">
        <v>1232.1719029999999</v>
      </c>
      <c r="DX27" s="19">
        <v>1232.7176219999999</v>
      </c>
      <c r="DY27" s="19">
        <v>1241.0037789999999</v>
      </c>
      <c r="DZ27" s="19">
        <v>1247.141511</v>
      </c>
      <c r="EA27" s="19">
        <v>1250.1887630000001</v>
      </c>
      <c r="EB27" s="19">
        <v>1264.842318</v>
      </c>
      <c r="EC27" s="19">
        <v>1358.621398</v>
      </c>
      <c r="ED27" s="20">
        <v>1351.313668</v>
      </c>
      <c r="EE27" s="19">
        <v>1061.663121</v>
      </c>
      <c r="EF27" s="19">
        <v>1062.2218089999999</v>
      </c>
      <c r="EG27" s="19">
        <v>1077.897001</v>
      </c>
      <c r="EH27" s="19">
        <v>1088.269734</v>
      </c>
      <c r="EI27" s="19">
        <v>1110.0827879999999</v>
      </c>
      <c r="EJ27" s="19">
        <v>1119.246198</v>
      </c>
      <c r="EK27" s="19">
        <v>1121.6482779999999</v>
      </c>
      <c r="EL27" s="19">
        <v>1124.9143999999999</v>
      </c>
      <c r="EM27" s="19">
        <v>1139.3378809999999</v>
      </c>
      <c r="EN27" s="19">
        <v>1110.3548310000001</v>
      </c>
      <c r="EO27" s="19">
        <v>1099.362893</v>
      </c>
      <c r="EP27" s="20">
        <v>1151.6929620000001</v>
      </c>
      <c r="EQ27" s="19">
        <v>1144.366475</v>
      </c>
    </row>
    <row r="28" spans="1:147" s="16" customFormat="1" ht="18" customHeight="1" x14ac:dyDescent="0.25">
      <c r="A28" s="31" t="s">
        <v>44</v>
      </c>
      <c r="B28" s="32" t="s">
        <v>45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4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4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4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4">
        <v>0</v>
      </c>
      <c r="AY28" s="33">
        <v>122.690635</v>
      </c>
      <c r="AZ28" s="33">
        <v>149.05772999999999</v>
      </c>
      <c r="BA28" s="33">
        <v>115.77392</v>
      </c>
      <c r="BB28" s="33">
        <v>114.97524300000001</v>
      </c>
      <c r="BC28" s="33">
        <v>229.74265700000001</v>
      </c>
      <c r="BD28" s="33">
        <v>188.06685400000001</v>
      </c>
      <c r="BE28" s="33">
        <v>169.82984300000001</v>
      </c>
      <c r="BF28" s="33">
        <v>164.98682199999999</v>
      </c>
      <c r="BG28" s="33">
        <v>158.424779</v>
      </c>
      <c r="BH28" s="33">
        <v>157.68423200000001</v>
      </c>
      <c r="BI28" s="33">
        <v>159.87493499999999</v>
      </c>
      <c r="BJ28" s="34">
        <v>163.939819</v>
      </c>
      <c r="BK28" s="33">
        <v>160.67393100000001</v>
      </c>
      <c r="BL28" s="33">
        <v>146.367479</v>
      </c>
      <c r="BM28" s="33">
        <v>138.99663200000001</v>
      </c>
      <c r="BN28" s="33">
        <v>153.853038</v>
      </c>
      <c r="BO28" s="33">
        <v>152.82259400000001</v>
      </c>
      <c r="BP28" s="33">
        <v>189.12828400000001</v>
      </c>
      <c r="BQ28" s="33">
        <v>185.36325400000001</v>
      </c>
      <c r="BR28" s="33">
        <v>188.11962</v>
      </c>
      <c r="BS28" s="33">
        <v>180.23399900000001</v>
      </c>
      <c r="BT28" s="33">
        <v>176.16198800000001</v>
      </c>
      <c r="BU28" s="33">
        <v>194.33052699999999</v>
      </c>
      <c r="BV28" s="34">
        <v>175.848479</v>
      </c>
      <c r="BW28" s="33">
        <v>381.93044900000001</v>
      </c>
      <c r="BX28" s="33">
        <v>417.84481899999997</v>
      </c>
      <c r="BY28" s="33">
        <v>397.48710899999998</v>
      </c>
      <c r="BZ28" s="33">
        <v>403.99322599999999</v>
      </c>
      <c r="CA28" s="33">
        <v>363.202585</v>
      </c>
      <c r="CB28" s="33">
        <v>316.39182199999999</v>
      </c>
      <c r="CC28" s="33">
        <v>355.25798099999997</v>
      </c>
      <c r="CD28" s="33">
        <v>417.57587100000001</v>
      </c>
      <c r="CE28" s="33">
        <v>615.45603300000005</v>
      </c>
      <c r="CF28" s="33">
        <v>989.70812599999999</v>
      </c>
      <c r="CG28" s="33">
        <v>1554.612306</v>
      </c>
      <c r="CH28" s="34">
        <v>2298.6462710000001</v>
      </c>
      <c r="CI28" s="33">
        <v>3101.6750000000002</v>
      </c>
      <c r="CJ28" s="33">
        <v>2109.6050479999999</v>
      </c>
      <c r="CK28" s="33">
        <v>1727.167064</v>
      </c>
      <c r="CL28" s="33">
        <v>1242.4452040000001</v>
      </c>
      <c r="CM28" s="33">
        <v>1159.480562</v>
      </c>
      <c r="CN28" s="33">
        <v>1204.1700089999999</v>
      </c>
      <c r="CO28" s="33">
        <v>1284.0345239999999</v>
      </c>
      <c r="CP28" s="33">
        <v>1523.457748</v>
      </c>
      <c r="CQ28" s="33">
        <v>1352.3111489999999</v>
      </c>
      <c r="CR28" s="33">
        <v>1188.2304790000001</v>
      </c>
      <c r="CS28" s="33">
        <v>1141.4254330000001</v>
      </c>
      <c r="CT28" s="34">
        <v>1261.026685</v>
      </c>
      <c r="CU28" s="33">
        <v>1346.4025320000001</v>
      </c>
      <c r="CV28" s="33">
        <v>1256.678793</v>
      </c>
      <c r="CW28" s="33">
        <v>1049.5848080000001</v>
      </c>
      <c r="CX28" s="33">
        <v>995.70562500000005</v>
      </c>
      <c r="CY28" s="33">
        <v>933.29176800000005</v>
      </c>
      <c r="CZ28" s="33">
        <v>914.83056799999997</v>
      </c>
      <c r="DA28" s="33">
        <v>859.928358</v>
      </c>
      <c r="DB28" s="33">
        <v>803.906519</v>
      </c>
      <c r="DC28" s="33">
        <v>788.53334800000005</v>
      </c>
      <c r="DD28" s="33">
        <v>762.55446900000004</v>
      </c>
      <c r="DE28" s="33">
        <v>727.13793399999997</v>
      </c>
      <c r="DF28" s="34">
        <v>704.44468900000004</v>
      </c>
      <c r="DG28" s="33">
        <v>674.73103000000003</v>
      </c>
      <c r="DH28" s="33">
        <v>658.71065999999996</v>
      </c>
      <c r="DI28" s="33">
        <v>653.41135499999996</v>
      </c>
      <c r="DJ28" s="33">
        <v>618.77984100000003</v>
      </c>
      <c r="DK28" s="33">
        <v>626.40452800000003</v>
      </c>
      <c r="DL28" s="33">
        <v>626.28821300000004</v>
      </c>
      <c r="DM28" s="33">
        <v>601.35122100000001</v>
      </c>
      <c r="DN28" s="33">
        <v>597.86509799999999</v>
      </c>
      <c r="DO28" s="33">
        <v>587.729645</v>
      </c>
      <c r="DP28" s="33">
        <v>552.83574199999998</v>
      </c>
      <c r="DQ28" s="33">
        <v>485.629321</v>
      </c>
      <c r="DR28" s="34">
        <v>505.00257699999997</v>
      </c>
      <c r="DS28" s="33">
        <v>540.10043399999995</v>
      </c>
      <c r="DT28" s="33">
        <v>530.15535599999998</v>
      </c>
      <c r="DU28" s="33">
        <v>462.10404</v>
      </c>
      <c r="DV28" s="33">
        <v>554.23871299999996</v>
      </c>
      <c r="DW28" s="33">
        <v>539.43740100000002</v>
      </c>
      <c r="DX28" s="33">
        <v>474.850325</v>
      </c>
      <c r="DY28" s="33">
        <v>443.33819299999999</v>
      </c>
      <c r="DZ28" s="33">
        <v>677.49419799999998</v>
      </c>
      <c r="EA28" s="33">
        <v>591.81069300000001</v>
      </c>
      <c r="EB28" s="33">
        <v>566.35102300000005</v>
      </c>
      <c r="EC28" s="33">
        <v>573.81067499999995</v>
      </c>
      <c r="ED28" s="34">
        <v>728.78369599999996</v>
      </c>
      <c r="EE28" s="33">
        <v>554.18151699999999</v>
      </c>
      <c r="EF28" s="33">
        <v>518.29555400000004</v>
      </c>
      <c r="EG28" s="33">
        <v>551.78389400000003</v>
      </c>
      <c r="EH28" s="33">
        <v>511.69566099999997</v>
      </c>
      <c r="EI28" s="33">
        <v>492.210892</v>
      </c>
      <c r="EJ28" s="33">
        <v>534.49659099999997</v>
      </c>
      <c r="EK28" s="33">
        <v>548.29509199999995</v>
      </c>
      <c r="EL28" s="33">
        <v>587.88451399999997</v>
      </c>
      <c r="EM28" s="33">
        <v>568.41206199999999</v>
      </c>
      <c r="EN28" s="33">
        <v>527.26773000000003</v>
      </c>
      <c r="EO28" s="33">
        <v>511.42920800000002</v>
      </c>
      <c r="EP28" s="34">
        <v>584.09444399999995</v>
      </c>
      <c r="EQ28" s="33">
        <v>590.36439800000005</v>
      </c>
    </row>
    <row r="29" spans="1:147" s="16" customFormat="1" ht="18" customHeight="1" x14ac:dyDescent="0.25">
      <c r="A29" s="21" t="s">
        <v>46</v>
      </c>
      <c r="B29" s="26" t="s">
        <v>47</v>
      </c>
      <c r="C29" s="23">
        <v>14901.645237999999</v>
      </c>
      <c r="D29" s="23">
        <v>15477.988433</v>
      </c>
      <c r="E29" s="23">
        <v>16110.928608</v>
      </c>
      <c r="F29" s="23">
        <v>16494.707922000001</v>
      </c>
      <c r="G29" s="23">
        <v>16991.908103000002</v>
      </c>
      <c r="H29" s="23">
        <v>17366.442899000001</v>
      </c>
      <c r="I29" s="23">
        <v>17773.583202000002</v>
      </c>
      <c r="J29" s="23">
        <v>18493.842454000001</v>
      </c>
      <c r="K29" s="23">
        <v>19078.642199000002</v>
      </c>
      <c r="L29" s="23">
        <v>19582.530300999999</v>
      </c>
      <c r="M29" s="23">
        <v>19809.432883000001</v>
      </c>
      <c r="N29" s="24">
        <v>19940.951052</v>
      </c>
      <c r="O29" s="23">
        <v>21261.232294000001</v>
      </c>
      <c r="P29" s="23">
        <v>20962.785798000001</v>
      </c>
      <c r="Q29" s="23">
        <v>20604.499526</v>
      </c>
      <c r="R29" s="23">
        <v>20368.092369000002</v>
      </c>
      <c r="S29" s="23">
        <v>19958.966818000001</v>
      </c>
      <c r="T29" s="23">
        <v>19915.226078</v>
      </c>
      <c r="U29" s="23">
        <v>20253.598269999999</v>
      </c>
      <c r="V29" s="23">
        <v>20425.112195000002</v>
      </c>
      <c r="W29" s="23">
        <v>20214.996738999998</v>
      </c>
      <c r="X29" s="23">
        <v>19853.008355000002</v>
      </c>
      <c r="Y29" s="23">
        <v>20080.992663000001</v>
      </c>
      <c r="Z29" s="24">
        <v>19878.379355000001</v>
      </c>
      <c r="AA29" s="23">
        <v>20099.740129000002</v>
      </c>
      <c r="AB29" s="23">
        <v>19935.701106</v>
      </c>
      <c r="AC29" s="23">
        <v>19757.237670999999</v>
      </c>
      <c r="AD29" s="23">
        <v>19831.203567</v>
      </c>
      <c r="AE29" s="23">
        <v>19996.905525999999</v>
      </c>
      <c r="AF29" s="23">
        <v>20395.571222999999</v>
      </c>
      <c r="AG29" s="23">
        <v>20557.407875000001</v>
      </c>
      <c r="AH29" s="23">
        <v>20739.779675000002</v>
      </c>
      <c r="AI29" s="23">
        <v>21357.487327999999</v>
      </c>
      <c r="AJ29" s="23">
        <v>21600.867675000001</v>
      </c>
      <c r="AK29" s="23">
        <v>22253.982384999999</v>
      </c>
      <c r="AL29" s="24">
        <v>22166.658524999999</v>
      </c>
      <c r="AM29" s="23">
        <v>22112.492558000002</v>
      </c>
      <c r="AN29" s="23">
        <v>22601.560551999999</v>
      </c>
      <c r="AO29" s="23">
        <v>22696.465025000001</v>
      </c>
      <c r="AP29" s="23">
        <v>23165.314661</v>
      </c>
      <c r="AQ29" s="23">
        <v>23639.132223000001</v>
      </c>
      <c r="AR29" s="23">
        <v>24045.889594</v>
      </c>
      <c r="AS29" s="23">
        <v>24539.236687000001</v>
      </c>
      <c r="AT29" s="23">
        <v>25318.252528000001</v>
      </c>
      <c r="AU29" s="23">
        <v>26635.304553999998</v>
      </c>
      <c r="AV29" s="23">
        <v>26844.809978000001</v>
      </c>
      <c r="AW29" s="23">
        <v>27945.435678000002</v>
      </c>
      <c r="AX29" s="24">
        <v>28737.03311</v>
      </c>
      <c r="AY29" s="23">
        <v>28581.342638999999</v>
      </c>
      <c r="AZ29" s="23">
        <v>28366.216315000001</v>
      </c>
      <c r="BA29" s="23">
        <v>28987.277457</v>
      </c>
      <c r="BB29" s="23">
        <v>29675.691588000002</v>
      </c>
      <c r="BC29" s="23">
        <v>30437.925788</v>
      </c>
      <c r="BD29" s="23">
        <v>31142.687492000001</v>
      </c>
      <c r="BE29" s="23">
        <v>31608.919355999999</v>
      </c>
      <c r="BF29" s="23">
        <v>32211.143097</v>
      </c>
      <c r="BG29" s="23">
        <v>32271.655189000001</v>
      </c>
      <c r="BH29" s="23">
        <v>33055.063675999998</v>
      </c>
      <c r="BI29" s="23">
        <v>33393.695841000001</v>
      </c>
      <c r="BJ29" s="24">
        <v>33993.124337000001</v>
      </c>
      <c r="BK29" s="23">
        <v>33831.345326000002</v>
      </c>
      <c r="BL29" s="23">
        <v>34560.906710000003</v>
      </c>
      <c r="BM29" s="23">
        <v>34853.762538000003</v>
      </c>
      <c r="BN29" s="23">
        <v>35847.284335999997</v>
      </c>
      <c r="BO29" s="23">
        <v>36492.484914000001</v>
      </c>
      <c r="BP29" s="23">
        <v>37412.161694000002</v>
      </c>
      <c r="BQ29" s="23">
        <v>38269.345623000001</v>
      </c>
      <c r="BR29" s="23">
        <v>38795.149062999997</v>
      </c>
      <c r="BS29" s="23">
        <v>38950.335097000003</v>
      </c>
      <c r="BT29" s="23">
        <v>39604.784680999997</v>
      </c>
      <c r="BU29" s="23">
        <v>40567.640675000002</v>
      </c>
      <c r="BV29" s="24">
        <v>40535.264079</v>
      </c>
      <c r="BW29" s="23">
        <v>41989.921163999999</v>
      </c>
      <c r="BX29" s="23">
        <v>42623.080107000002</v>
      </c>
      <c r="BY29" s="23">
        <v>42139.974463999999</v>
      </c>
      <c r="BZ29" s="23">
        <v>43300.453537000001</v>
      </c>
      <c r="CA29" s="23">
        <v>43837.555208999998</v>
      </c>
      <c r="CB29" s="23">
        <v>43954.606770999999</v>
      </c>
      <c r="CC29" s="23">
        <v>44534.830907000003</v>
      </c>
      <c r="CD29" s="23">
        <v>44896.045489999997</v>
      </c>
      <c r="CE29" s="23">
        <v>45926.071351999999</v>
      </c>
      <c r="CF29" s="23">
        <v>47648.302958</v>
      </c>
      <c r="CG29" s="23">
        <v>50159.234066999998</v>
      </c>
      <c r="CH29" s="24">
        <v>52115.721722000002</v>
      </c>
      <c r="CI29" s="23">
        <v>54655.406765</v>
      </c>
      <c r="CJ29" s="23">
        <v>52414.978848999999</v>
      </c>
      <c r="CK29" s="23">
        <v>51442.448838999997</v>
      </c>
      <c r="CL29" s="23">
        <v>49913.840334</v>
      </c>
      <c r="CM29" s="23">
        <v>50311.119187999997</v>
      </c>
      <c r="CN29" s="23">
        <v>51223.199828999997</v>
      </c>
      <c r="CO29" s="23">
        <v>52496.429388999997</v>
      </c>
      <c r="CP29" s="23">
        <v>54587.805834999999</v>
      </c>
      <c r="CQ29" s="23">
        <v>55319.294267999998</v>
      </c>
      <c r="CR29" s="23">
        <v>54970.113366999998</v>
      </c>
      <c r="CS29" s="23">
        <v>55552.179343000003</v>
      </c>
      <c r="CT29" s="24">
        <v>57511.385445</v>
      </c>
      <c r="CU29" s="23">
        <v>58152.389752000003</v>
      </c>
      <c r="CV29" s="23">
        <v>58106.522949999999</v>
      </c>
      <c r="CW29" s="23">
        <v>56276.090525</v>
      </c>
      <c r="CX29" s="23">
        <v>55541.434869999997</v>
      </c>
      <c r="CY29" s="23">
        <v>55482.585226000003</v>
      </c>
      <c r="CZ29" s="23">
        <v>55301.412167000002</v>
      </c>
      <c r="DA29" s="23">
        <v>56066.342033000001</v>
      </c>
      <c r="DB29" s="23">
        <v>55656.218101999999</v>
      </c>
      <c r="DC29" s="23">
        <v>55171.363802</v>
      </c>
      <c r="DD29" s="23">
        <v>55068.615278999998</v>
      </c>
      <c r="DE29" s="23">
        <v>55780.497180999999</v>
      </c>
      <c r="DF29" s="24">
        <v>55621.965194999997</v>
      </c>
      <c r="DG29" s="23">
        <v>55638.55343</v>
      </c>
      <c r="DH29" s="23">
        <v>54940.163116999996</v>
      </c>
      <c r="DI29" s="23">
        <v>55186.700394</v>
      </c>
      <c r="DJ29" s="23">
        <v>55373.028964999998</v>
      </c>
      <c r="DK29" s="23">
        <v>55271.517297999999</v>
      </c>
      <c r="DL29" s="23">
        <v>56442.659808999997</v>
      </c>
      <c r="DM29" s="23">
        <v>56294.442287999998</v>
      </c>
      <c r="DN29" s="23">
        <v>56115.119696000002</v>
      </c>
      <c r="DO29" s="23">
        <v>56675.619903999999</v>
      </c>
      <c r="DP29" s="23">
        <v>57060.998125999999</v>
      </c>
      <c r="DQ29" s="23">
        <v>57801.345662</v>
      </c>
      <c r="DR29" s="24">
        <v>58122.337005000001</v>
      </c>
      <c r="DS29" s="23">
        <v>56582.965736999999</v>
      </c>
      <c r="DT29" s="23">
        <v>56583.882349</v>
      </c>
      <c r="DU29" s="23">
        <v>56256.993471000002</v>
      </c>
      <c r="DV29" s="23">
        <v>58210.027185999999</v>
      </c>
      <c r="DW29" s="23">
        <v>57725.116577000001</v>
      </c>
      <c r="DX29" s="23">
        <v>58344.500685999999</v>
      </c>
      <c r="DY29" s="23">
        <v>58480.032762000003</v>
      </c>
      <c r="DZ29" s="23">
        <v>60470.381648000002</v>
      </c>
      <c r="EA29" s="23">
        <v>61193.207986000001</v>
      </c>
      <c r="EB29" s="23">
        <v>62147.803510999998</v>
      </c>
      <c r="EC29" s="23">
        <v>63591.410602999997</v>
      </c>
      <c r="ED29" s="24">
        <v>65123.936950000003</v>
      </c>
      <c r="EE29" s="23">
        <v>63724.268256000003</v>
      </c>
      <c r="EF29" s="23">
        <v>63836.639840999997</v>
      </c>
      <c r="EG29" s="23">
        <v>63876.686851999999</v>
      </c>
      <c r="EH29" s="23">
        <v>64043.982856000002</v>
      </c>
      <c r="EI29" s="23">
        <v>64251.700088999998</v>
      </c>
      <c r="EJ29" s="23">
        <v>64241.426197000001</v>
      </c>
      <c r="EK29" s="23">
        <v>64418.906989000003</v>
      </c>
      <c r="EL29" s="23">
        <v>65161.687499</v>
      </c>
      <c r="EM29" s="23">
        <v>65264.498393000002</v>
      </c>
      <c r="EN29" s="23">
        <v>65406.715341000003</v>
      </c>
      <c r="EO29" s="23">
        <v>65973.251329000006</v>
      </c>
      <c r="EP29" s="24">
        <v>67056.004862999995</v>
      </c>
      <c r="EQ29" s="23">
        <v>66045.288581999994</v>
      </c>
    </row>
    <row r="30" spans="1:147" s="16" customFormat="1" ht="18" customHeight="1" x14ac:dyDescent="0.25">
      <c r="A30" s="21"/>
      <c r="B30" s="27" t="s">
        <v>48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4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4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4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4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4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4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4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4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4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4"/>
      <c r="EQ30" s="23"/>
    </row>
    <row r="31" spans="1:147" s="16" customFormat="1" ht="18" customHeight="1" x14ac:dyDescent="0.25">
      <c r="A31" s="21"/>
      <c r="B31" s="27" t="s">
        <v>49</v>
      </c>
      <c r="C31" s="23" t="s">
        <v>39</v>
      </c>
      <c r="D31" s="23" t="s">
        <v>39</v>
      </c>
      <c r="E31" s="23" t="s">
        <v>39</v>
      </c>
      <c r="F31" s="23" t="s">
        <v>39</v>
      </c>
      <c r="G31" s="23" t="s">
        <v>39</v>
      </c>
      <c r="H31" s="23" t="s">
        <v>39</v>
      </c>
      <c r="I31" s="23" t="s">
        <v>39</v>
      </c>
      <c r="J31" s="23" t="s">
        <v>39</v>
      </c>
      <c r="K31" s="23" t="s">
        <v>39</v>
      </c>
      <c r="L31" s="23" t="s">
        <v>39</v>
      </c>
      <c r="M31" s="23" t="s">
        <v>39</v>
      </c>
      <c r="N31" s="24" t="s">
        <v>39</v>
      </c>
      <c r="O31" s="23" t="s">
        <v>39</v>
      </c>
      <c r="P31" s="23" t="s">
        <v>39</v>
      </c>
      <c r="Q31" s="23" t="s">
        <v>39</v>
      </c>
      <c r="R31" s="23" t="s">
        <v>39</v>
      </c>
      <c r="S31" s="23" t="s">
        <v>39</v>
      </c>
      <c r="T31" s="23" t="s">
        <v>39</v>
      </c>
      <c r="U31" s="23" t="s">
        <v>39</v>
      </c>
      <c r="V31" s="23" t="s">
        <v>39</v>
      </c>
      <c r="W31" s="23" t="s">
        <v>39</v>
      </c>
      <c r="X31" s="23" t="s">
        <v>39</v>
      </c>
      <c r="Y31" s="23" t="s">
        <v>39</v>
      </c>
      <c r="Z31" s="24" t="s">
        <v>39</v>
      </c>
      <c r="AA31" s="23" t="s">
        <v>39</v>
      </c>
      <c r="AB31" s="23" t="s">
        <v>39</v>
      </c>
      <c r="AC31" s="23" t="s">
        <v>39</v>
      </c>
      <c r="AD31" s="23" t="s">
        <v>39</v>
      </c>
      <c r="AE31" s="23" t="s">
        <v>39</v>
      </c>
      <c r="AF31" s="23" t="s">
        <v>39</v>
      </c>
      <c r="AG31" s="23" t="s">
        <v>39</v>
      </c>
      <c r="AH31" s="23" t="s">
        <v>39</v>
      </c>
      <c r="AI31" s="23" t="s">
        <v>39</v>
      </c>
      <c r="AJ31" s="23" t="s">
        <v>39</v>
      </c>
      <c r="AK31" s="23" t="s">
        <v>39</v>
      </c>
      <c r="AL31" s="24" t="s">
        <v>39</v>
      </c>
      <c r="AM31" s="23" t="s">
        <v>39</v>
      </c>
      <c r="AN31" s="23" t="s">
        <v>39</v>
      </c>
      <c r="AO31" s="23" t="s">
        <v>39</v>
      </c>
      <c r="AP31" s="23" t="s">
        <v>39</v>
      </c>
      <c r="AQ31" s="23" t="s">
        <v>39</v>
      </c>
      <c r="AR31" s="23" t="s">
        <v>39</v>
      </c>
      <c r="AS31" s="23" t="s">
        <v>39</v>
      </c>
      <c r="AT31" s="23" t="s">
        <v>39</v>
      </c>
      <c r="AU31" s="23" t="s">
        <v>39</v>
      </c>
      <c r="AV31" s="23" t="s">
        <v>39</v>
      </c>
      <c r="AW31" s="23" t="s">
        <v>39</v>
      </c>
      <c r="AX31" s="24" t="s">
        <v>39</v>
      </c>
      <c r="AY31" s="23" t="s">
        <v>39</v>
      </c>
      <c r="AZ31" s="23" t="s">
        <v>39</v>
      </c>
      <c r="BA31" s="23" t="s">
        <v>39</v>
      </c>
      <c r="BB31" s="23" t="s">
        <v>39</v>
      </c>
      <c r="BC31" s="23" t="s">
        <v>39</v>
      </c>
      <c r="BD31" s="23" t="s">
        <v>39</v>
      </c>
      <c r="BE31" s="23" t="s">
        <v>39</v>
      </c>
      <c r="BF31" s="23" t="s">
        <v>39</v>
      </c>
      <c r="BG31" s="23" t="s">
        <v>39</v>
      </c>
      <c r="BH31" s="23" t="s">
        <v>39</v>
      </c>
      <c r="BI31" s="23" t="s">
        <v>39</v>
      </c>
      <c r="BJ31" s="24" t="s">
        <v>39</v>
      </c>
      <c r="BK31" s="23" t="s">
        <v>39</v>
      </c>
      <c r="BL31" s="23" t="s">
        <v>39</v>
      </c>
      <c r="BM31" s="23" t="s">
        <v>39</v>
      </c>
      <c r="BN31" s="23" t="s">
        <v>39</v>
      </c>
      <c r="BO31" s="23" t="s">
        <v>39</v>
      </c>
      <c r="BP31" s="23" t="s">
        <v>39</v>
      </c>
      <c r="BQ31" s="23" t="s">
        <v>39</v>
      </c>
      <c r="BR31" s="23" t="s">
        <v>39</v>
      </c>
      <c r="BS31" s="23" t="s">
        <v>39</v>
      </c>
      <c r="BT31" s="23" t="s">
        <v>39</v>
      </c>
      <c r="BU31" s="23" t="s">
        <v>39</v>
      </c>
      <c r="BV31" s="24" t="s">
        <v>39</v>
      </c>
      <c r="BW31" s="23" t="s">
        <v>39</v>
      </c>
      <c r="BX31" s="23" t="s">
        <v>39</v>
      </c>
      <c r="BY31" s="23" t="s">
        <v>39</v>
      </c>
      <c r="BZ31" s="23" t="s">
        <v>39</v>
      </c>
      <c r="CA31" s="23" t="s">
        <v>39</v>
      </c>
      <c r="CB31" s="23" t="s">
        <v>39</v>
      </c>
      <c r="CC31" s="23" t="s">
        <v>39</v>
      </c>
      <c r="CD31" s="23" t="s">
        <v>39</v>
      </c>
      <c r="CE31" s="23" t="s">
        <v>39</v>
      </c>
      <c r="CF31" s="23" t="s">
        <v>39</v>
      </c>
      <c r="CG31" s="23" t="s">
        <v>39</v>
      </c>
      <c r="CH31" s="24" t="s">
        <v>39</v>
      </c>
      <c r="CI31" s="23" t="s">
        <v>39</v>
      </c>
      <c r="CJ31" s="23" t="s">
        <v>39</v>
      </c>
      <c r="CK31" s="23" t="s">
        <v>39</v>
      </c>
      <c r="CL31" s="23" t="s">
        <v>39</v>
      </c>
      <c r="CM31" s="23" t="s">
        <v>39</v>
      </c>
      <c r="CN31" s="23" t="s">
        <v>39</v>
      </c>
      <c r="CO31" s="23" t="s">
        <v>39</v>
      </c>
      <c r="CP31" s="23" t="s">
        <v>39</v>
      </c>
      <c r="CQ31" s="23" t="s">
        <v>39</v>
      </c>
      <c r="CR31" s="23" t="s">
        <v>39</v>
      </c>
      <c r="CS31" s="23" t="s">
        <v>39</v>
      </c>
      <c r="CT31" s="24" t="s">
        <v>39</v>
      </c>
      <c r="CU31" s="23" t="s">
        <v>39</v>
      </c>
      <c r="CV31" s="23" t="s">
        <v>39</v>
      </c>
      <c r="CW31" s="23" t="s">
        <v>39</v>
      </c>
      <c r="CX31" s="23" t="s">
        <v>39</v>
      </c>
      <c r="CY31" s="23" t="s">
        <v>39</v>
      </c>
      <c r="CZ31" s="23" t="s">
        <v>39</v>
      </c>
      <c r="DA31" s="23" t="s">
        <v>39</v>
      </c>
      <c r="DB31" s="23" t="s">
        <v>39</v>
      </c>
      <c r="DC31" s="23" t="s">
        <v>39</v>
      </c>
      <c r="DD31" s="23" t="s">
        <v>39</v>
      </c>
      <c r="DE31" s="23" t="s">
        <v>39</v>
      </c>
      <c r="DF31" s="24" t="s">
        <v>39</v>
      </c>
      <c r="DG31" s="23" t="s">
        <v>39</v>
      </c>
      <c r="DH31" s="23" t="s">
        <v>39</v>
      </c>
      <c r="DI31" s="23" t="s">
        <v>39</v>
      </c>
      <c r="DJ31" s="23" t="s">
        <v>39</v>
      </c>
      <c r="DK31" s="23" t="s">
        <v>39</v>
      </c>
      <c r="DL31" s="23" t="s">
        <v>39</v>
      </c>
      <c r="DM31" s="23" t="s">
        <v>39</v>
      </c>
      <c r="DN31" s="23" t="s">
        <v>39</v>
      </c>
      <c r="DO31" s="23" t="s">
        <v>39</v>
      </c>
      <c r="DP31" s="23" t="s">
        <v>39</v>
      </c>
      <c r="DQ31" s="23" t="s">
        <v>39</v>
      </c>
      <c r="DR31" s="24" t="s">
        <v>39</v>
      </c>
      <c r="DS31" s="23" t="s">
        <v>39</v>
      </c>
      <c r="DT31" s="23" t="s">
        <v>39</v>
      </c>
      <c r="DU31" s="23" t="s">
        <v>39</v>
      </c>
      <c r="DV31" s="23" t="s">
        <v>39</v>
      </c>
      <c r="DW31" s="23" t="s">
        <v>39</v>
      </c>
      <c r="DX31" s="23" t="s">
        <v>39</v>
      </c>
      <c r="DY31" s="23" t="s">
        <v>39</v>
      </c>
      <c r="DZ31" s="23" t="s">
        <v>39</v>
      </c>
      <c r="EA31" s="23" t="s">
        <v>39</v>
      </c>
      <c r="EB31" s="23" t="s">
        <v>39</v>
      </c>
      <c r="EC31" s="23" t="s">
        <v>39</v>
      </c>
      <c r="ED31" s="24" t="s">
        <v>39</v>
      </c>
      <c r="EE31" s="23">
        <v>-732.76397799999995</v>
      </c>
      <c r="EF31" s="23">
        <v>-826.77058399999999</v>
      </c>
      <c r="EG31" s="23">
        <v>-865.41443000000004</v>
      </c>
      <c r="EH31" s="23">
        <v>-845.06932400000005</v>
      </c>
      <c r="EI31" s="23">
        <v>-851.09978100000001</v>
      </c>
      <c r="EJ31" s="23">
        <v>-847.16657999999995</v>
      </c>
      <c r="EK31" s="23">
        <v>-812.70301099999995</v>
      </c>
      <c r="EL31" s="23">
        <v>-821.34824400000002</v>
      </c>
      <c r="EM31" s="23">
        <v>-776.652512</v>
      </c>
      <c r="EN31" s="23">
        <v>-728.16716499999995</v>
      </c>
      <c r="EO31" s="23">
        <v>-705.80375300000003</v>
      </c>
      <c r="EP31" s="24">
        <v>-692.58281199999999</v>
      </c>
      <c r="EQ31" s="23">
        <v>-696.83258799999999</v>
      </c>
    </row>
    <row r="32" spans="1:147" s="16" customFormat="1" ht="18" customHeight="1" x14ac:dyDescent="0.25">
      <c r="A32" s="21"/>
      <c r="B32" s="27" t="s">
        <v>50</v>
      </c>
      <c r="C32" s="23" t="s">
        <v>39</v>
      </c>
      <c r="D32" s="23" t="s">
        <v>39</v>
      </c>
      <c r="E32" s="23" t="s">
        <v>39</v>
      </c>
      <c r="F32" s="23" t="s">
        <v>39</v>
      </c>
      <c r="G32" s="23" t="s">
        <v>39</v>
      </c>
      <c r="H32" s="23" t="s">
        <v>39</v>
      </c>
      <c r="I32" s="23" t="s">
        <v>39</v>
      </c>
      <c r="J32" s="23" t="s">
        <v>39</v>
      </c>
      <c r="K32" s="23" t="s">
        <v>39</v>
      </c>
      <c r="L32" s="23" t="s">
        <v>39</v>
      </c>
      <c r="M32" s="23" t="s">
        <v>39</v>
      </c>
      <c r="N32" s="24" t="s">
        <v>39</v>
      </c>
      <c r="O32" s="23" t="s">
        <v>39</v>
      </c>
      <c r="P32" s="23" t="s">
        <v>39</v>
      </c>
      <c r="Q32" s="23" t="s">
        <v>39</v>
      </c>
      <c r="R32" s="23" t="s">
        <v>39</v>
      </c>
      <c r="S32" s="23" t="s">
        <v>39</v>
      </c>
      <c r="T32" s="23" t="s">
        <v>39</v>
      </c>
      <c r="U32" s="23" t="s">
        <v>39</v>
      </c>
      <c r="V32" s="23" t="s">
        <v>39</v>
      </c>
      <c r="W32" s="23" t="s">
        <v>39</v>
      </c>
      <c r="X32" s="23" t="s">
        <v>39</v>
      </c>
      <c r="Y32" s="23" t="s">
        <v>39</v>
      </c>
      <c r="Z32" s="24" t="s">
        <v>39</v>
      </c>
      <c r="AA32" s="23" t="s">
        <v>39</v>
      </c>
      <c r="AB32" s="23" t="s">
        <v>39</v>
      </c>
      <c r="AC32" s="23" t="s">
        <v>39</v>
      </c>
      <c r="AD32" s="23" t="s">
        <v>39</v>
      </c>
      <c r="AE32" s="23" t="s">
        <v>39</v>
      </c>
      <c r="AF32" s="23" t="s">
        <v>39</v>
      </c>
      <c r="AG32" s="23" t="s">
        <v>39</v>
      </c>
      <c r="AH32" s="23" t="s">
        <v>39</v>
      </c>
      <c r="AI32" s="23" t="s">
        <v>39</v>
      </c>
      <c r="AJ32" s="23" t="s">
        <v>39</v>
      </c>
      <c r="AK32" s="23" t="s">
        <v>39</v>
      </c>
      <c r="AL32" s="24" t="s">
        <v>39</v>
      </c>
      <c r="AM32" s="23" t="s">
        <v>39</v>
      </c>
      <c r="AN32" s="23" t="s">
        <v>39</v>
      </c>
      <c r="AO32" s="23" t="s">
        <v>39</v>
      </c>
      <c r="AP32" s="23" t="s">
        <v>39</v>
      </c>
      <c r="AQ32" s="23" t="s">
        <v>39</v>
      </c>
      <c r="AR32" s="23" t="s">
        <v>39</v>
      </c>
      <c r="AS32" s="23" t="s">
        <v>39</v>
      </c>
      <c r="AT32" s="23" t="s">
        <v>39</v>
      </c>
      <c r="AU32" s="23" t="s">
        <v>39</v>
      </c>
      <c r="AV32" s="23" t="s">
        <v>39</v>
      </c>
      <c r="AW32" s="23" t="s">
        <v>39</v>
      </c>
      <c r="AX32" s="24" t="s">
        <v>39</v>
      </c>
      <c r="AY32" s="23" t="s">
        <v>39</v>
      </c>
      <c r="AZ32" s="23" t="s">
        <v>39</v>
      </c>
      <c r="BA32" s="23" t="s">
        <v>39</v>
      </c>
      <c r="BB32" s="23" t="s">
        <v>39</v>
      </c>
      <c r="BC32" s="23" t="s">
        <v>39</v>
      </c>
      <c r="BD32" s="23" t="s">
        <v>39</v>
      </c>
      <c r="BE32" s="23" t="s">
        <v>39</v>
      </c>
      <c r="BF32" s="23" t="s">
        <v>39</v>
      </c>
      <c r="BG32" s="23" t="s">
        <v>39</v>
      </c>
      <c r="BH32" s="23" t="s">
        <v>39</v>
      </c>
      <c r="BI32" s="23" t="s">
        <v>39</v>
      </c>
      <c r="BJ32" s="24" t="s">
        <v>39</v>
      </c>
      <c r="BK32" s="23" t="s">
        <v>39</v>
      </c>
      <c r="BL32" s="23" t="s">
        <v>39</v>
      </c>
      <c r="BM32" s="23" t="s">
        <v>39</v>
      </c>
      <c r="BN32" s="23" t="s">
        <v>39</v>
      </c>
      <c r="BO32" s="23" t="s">
        <v>39</v>
      </c>
      <c r="BP32" s="23" t="s">
        <v>39</v>
      </c>
      <c r="BQ32" s="23" t="s">
        <v>39</v>
      </c>
      <c r="BR32" s="23" t="s">
        <v>39</v>
      </c>
      <c r="BS32" s="23" t="s">
        <v>39</v>
      </c>
      <c r="BT32" s="23" t="s">
        <v>39</v>
      </c>
      <c r="BU32" s="23" t="s">
        <v>39</v>
      </c>
      <c r="BV32" s="24" t="s">
        <v>39</v>
      </c>
      <c r="BW32" s="23" t="s">
        <v>39</v>
      </c>
      <c r="BX32" s="23" t="s">
        <v>39</v>
      </c>
      <c r="BY32" s="23" t="s">
        <v>39</v>
      </c>
      <c r="BZ32" s="23" t="s">
        <v>39</v>
      </c>
      <c r="CA32" s="23" t="s">
        <v>39</v>
      </c>
      <c r="CB32" s="23" t="s">
        <v>39</v>
      </c>
      <c r="CC32" s="23" t="s">
        <v>39</v>
      </c>
      <c r="CD32" s="23" t="s">
        <v>39</v>
      </c>
      <c r="CE32" s="23" t="s">
        <v>39</v>
      </c>
      <c r="CF32" s="23" t="s">
        <v>39</v>
      </c>
      <c r="CG32" s="23" t="s">
        <v>39</v>
      </c>
      <c r="CH32" s="24" t="s">
        <v>39</v>
      </c>
      <c r="CI32" s="23" t="s">
        <v>39</v>
      </c>
      <c r="CJ32" s="23" t="s">
        <v>39</v>
      </c>
      <c r="CK32" s="23" t="s">
        <v>39</v>
      </c>
      <c r="CL32" s="23" t="s">
        <v>39</v>
      </c>
      <c r="CM32" s="23" t="s">
        <v>39</v>
      </c>
      <c r="CN32" s="23" t="s">
        <v>39</v>
      </c>
      <c r="CO32" s="23" t="s">
        <v>39</v>
      </c>
      <c r="CP32" s="23" t="s">
        <v>39</v>
      </c>
      <c r="CQ32" s="23" t="s">
        <v>39</v>
      </c>
      <c r="CR32" s="23" t="s">
        <v>39</v>
      </c>
      <c r="CS32" s="23" t="s">
        <v>39</v>
      </c>
      <c r="CT32" s="24" t="s">
        <v>39</v>
      </c>
      <c r="CU32" s="23" t="s">
        <v>39</v>
      </c>
      <c r="CV32" s="23" t="s">
        <v>39</v>
      </c>
      <c r="CW32" s="23" t="s">
        <v>39</v>
      </c>
      <c r="CX32" s="23" t="s">
        <v>39</v>
      </c>
      <c r="CY32" s="23" t="s">
        <v>39</v>
      </c>
      <c r="CZ32" s="23" t="s">
        <v>39</v>
      </c>
      <c r="DA32" s="23" t="s">
        <v>39</v>
      </c>
      <c r="DB32" s="23" t="s">
        <v>39</v>
      </c>
      <c r="DC32" s="23" t="s">
        <v>39</v>
      </c>
      <c r="DD32" s="23" t="s">
        <v>39</v>
      </c>
      <c r="DE32" s="23" t="s">
        <v>39</v>
      </c>
      <c r="DF32" s="24" t="s">
        <v>39</v>
      </c>
      <c r="DG32" s="23" t="s">
        <v>39</v>
      </c>
      <c r="DH32" s="23" t="s">
        <v>39</v>
      </c>
      <c r="DI32" s="23" t="s">
        <v>39</v>
      </c>
      <c r="DJ32" s="23" t="s">
        <v>39</v>
      </c>
      <c r="DK32" s="23" t="s">
        <v>39</v>
      </c>
      <c r="DL32" s="23" t="s">
        <v>39</v>
      </c>
      <c r="DM32" s="23" t="s">
        <v>39</v>
      </c>
      <c r="DN32" s="23" t="s">
        <v>39</v>
      </c>
      <c r="DO32" s="23" t="s">
        <v>39</v>
      </c>
      <c r="DP32" s="23" t="s">
        <v>39</v>
      </c>
      <c r="DQ32" s="23" t="s">
        <v>39</v>
      </c>
      <c r="DR32" s="24" t="s">
        <v>39</v>
      </c>
      <c r="DS32" s="23" t="s">
        <v>39</v>
      </c>
      <c r="DT32" s="23" t="s">
        <v>39</v>
      </c>
      <c r="DU32" s="23" t="s">
        <v>39</v>
      </c>
      <c r="DV32" s="23" t="s">
        <v>39</v>
      </c>
      <c r="DW32" s="23" t="s">
        <v>39</v>
      </c>
      <c r="DX32" s="23" t="s">
        <v>39</v>
      </c>
      <c r="DY32" s="23" t="s">
        <v>39</v>
      </c>
      <c r="DZ32" s="23" t="s">
        <v>39</v>
      </c>
      <c r="EA32" s="23" t="s">
        <v>39</v>
      </c>
      <c r="EB32" s="23" t="s">
        <v>39</v>
      </c>
      <c r="EC32" s="23" t="s">
        <v>39</v>
      </c>
      <c r="ED32" s="24" t="s">
        <v>39</v>
      </c>
      <c r="EE32" s="23">
        <v>-276.67405100000002</v>
      </c>
      <c r="EF32" s="23">
        <v>-286.58907399999998</v>
      </c>
      <c r="EG32" s="23">
        <v>-360.712895</v>
      </c>
      <c r="EH32" s="23">
        <v>-353.63575700000001</v>
      </c>
      <c r="EI32" s="23">
        <v>-352.71756900000003</v>
      </c>
      <c r="EJ32" s="23">
        <v>-345.90065099999998</v>
      </c>
      <c r="EK32" s="23">
        <v>-352.91122000000001</v>
      </c>
      <c r="EL32" s="23">
        <v>-352.38350300000002</v>
      </c>
      <c r="EM32" s="23">
        <v>-369.13343099999997</v>
      </c>
      <c r="EN32" s="23">
        <v>-381.21514100000002</v>
      </c>
      <c r="EO32" s="23">
        <v>-390.83119699999997</v>
      </c>
      <c r="EP32" s="24">
        <v>-389.45190500000001</v>
      </c>
      <c r="EQ32" s="23">
        <v>-389.709249</v>
      </c>
    </row>
    <row r="33" spans="1:147" s="16" customFormat="1" ht="18" customHeight="1" x14ac:dyDescent="0.25">
      <c r="A33" s="21"/>
      <c r="B33" s="27" t="s">
        <v>17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4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4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4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4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4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4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4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4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4"/>
      <c r="EQ33" s="23"/>
    </row>
    <row r="34" spans="1:147" s="16" customFormat="1" ht="18" customHeight="1" x14ac:dyDescent="0.25">
      <c r="A34" s="21" t="s">
        <v>51</v>
      </c>
      <c r="B34" s="27" t="s">
        <v>52</v>
      </c>
      <c r="C34" s="23">
        <v>14901.645237999999</v>
      </c>
      <c r="D34" s="23">
        <v>15477.988433</v>
      </c>
      <c r="E34" s="23">
        <v>16110.928608</v>
      </c>
      <c r="F34" s="23">
        <v>16494.707922000001</v>
      </c>
      <c r="G34" s="23">
        <v>16991.908103000002</v>
      </c>
      <c r="H34" s="23">
        <v>17366.442899000001</v>
      </c>
      <c r="I34" s="23">
        <v>17773.583202000002</v>
      </c>
      <c r="J34" s="23">
        <v>18493.842454000001</v>
      </c>
      <c r="K34" s="23">
        <v>19078.642199000002</v>
      </c>
      <c r="L34" s="23">
        <v>19582.530300999999</v>
      </c>
      <c r="M34" s="23">
        <v>19809.432883000001</v>
      </c>
      <c r="N34" s="24">
        <v>19940.951052</v>
      </c>
      <c r="O34" s="23">
        <v>21261.232294000001</v>
      </c>
      <c r="P34" s="23">
        <v>20962.785798000001</v>
      </c>
      <c r="Q34" s="23">
        <v>20604.499526</v>
      </c>
      <c r="R34" s="23">
        <v>20368.092369000002</v>
      </c>
      <c r="S34" s="23">
        <v>19958.966818000001</v>
      </c>
      <c r="T34" s="23">
        <v>19915.226078</v>
      </c>
      <c r="U34" s="23">
        <v>20253.598269999999</v>
      </c>
      <c r="V34" s="23">
        <v>20425.112195000002</v>
      </c>
      <c r="W34" s="23">
        <v>20214.996738999998</v>
      </c>
      <c r="X34" s="23">
        <v>19853.008355000002</v>
      </c>
      <c r="Y34" s="23">
        <v>20080.992663000001</v>
      </c>
      <c r="Z34" s="24">
        <v>19878.379355000001</v>
      </c>
      <c r="AA34" s="23">
        <v>20099.740129000002</v>
      </c>
      <c r="AB34" s="23">
        <v>19935.701106</v>
      </c>
      <c r="AC34" s="23">
        <v>19757.237670999999</v>
      </c>
      <c r="AD34" s="23">
        <v>19831.203567</v>
      </c>
      <c r="AE34" s="23">
        <v>19996.905525999999</v>
      </c>
      <c r="AF34" s="23">
        <v>20395.571222999999</v>
      </c>
      <c r="AG34" s="23">
        <v>20557.407875000001</v>
      </c>
      <c r="AH34" s="23">
        <v>20739.779675000002</v>
      </c>
      <c r="AI34" s="23">
        <v>21357.487327999999</v>
      </c>
      <c r="AJ34" s="23">
        <v>21600.867675000001</v>
      </c>
      <c r="AK34" s="23">
        <v>22253.982384999999</v>
      </c>
      <c r="AL34" s="24">
        <v>22166.658524999999</v>
      </c>
      <c r="AM34" s="23">
        <v>22112.492558000002</v>
      </c>
      <c r="AN34" s="23">
        <v>22601.560551999999</v>
      </c>
      <c r="AO34" s="23">
        <v>22696.465025000001</v>
      </c>
      <c r="AP34" s="23">
        <v>23165.314661</v>
      </c>
      <c r="AQ34" s="23">
        <v>23639.132223000001</v>
      </c>
      <c r="AR34" s="23">
        <v>24045.889594</v>
      </c>
      <c r="AS34" s="23">
        <v>24539.236687000001</v>
      </c>
      <c r="AT34" s="23">
        <v>25318.252528000001</v>
      </c>
      <c r="AU34" s="23">
        <v>26635.304553999998</v>
      </c>
      <c r="AV34" s="23">
        <v>26844.809978000001</v>
      </c>
      <c r="AW34" s="23">
        <v>27945.435678000002</v>
      </c>
      <c r="AX34" s="24">
        <v>28737.03311</v>
      </c>
      <c r="AY34" s="23">
        <v>28581.342638999999</v>
      </c>
      <c r="AZ34" s="23">
        <v>28366.216315000001</v>
      </c>
      <c r="BA34" s="23">
        <v>28987.277457</v>
      </c>
      <c r="BB34" s="23">
        <v>29675.691588000002</v>
      </c>
      <c r="BC34" s="23">
        <v>30437.925788</v>
      </c>
      <c r="BD34" s="23">
        <v>31142.687492000001</v>
      </c>
      <c r="BE34" s="23">
        <v>31608.919355999999</v>
      </c>
      <c r="BF34" s="23">
        <v>32211.143097</v>
      </c>
      <c r="BG34" s="23">
        <v>32271.655189000001</v>
      </c>
      <c r="BH34" s="23">
        <v>33055.063675999998</v>
      </c>
      <c r="BI34" s="23">
        <v>33393.695841000001</v>
      </c>
      <c r="BJ34" s="24">
        <v>33993.124337000001</v>
      </c>
      <c r="BK34" s="23">
        <v>33831.345326000002</v>
      </c>
      <c r="BL34" s="23">
        <v>34560.906710000003</v>
      </c>
      <c r="BM34" s="23">
        <v>34853.762538000003</v>
      </c>
      <c r="BN34" s="23">
        <v>35847.284335999997</v>
      </c>
      <c r="BO34" s="23">
        <v>36492.484914000001</v>
      </c>
      <c r="BP34" s="23">
        <v>37412.161694000002</v>
      </c>
      <c r="BQ34" s="23">
        <v>38269.345623000001</v>
      </c>
      <c r="BR34" s="23">
        <v>38795.149062999997</v>
      </c>
      <c r="BS34" s="23">
        <v>38950.335097000003</v>
      </c>
      <c r="BT34" s="23">
        <v>39604.784680999997</v>
      </c>
      <c r="BU34" s="23">
        <v>40567.640675000002</v>
      </c>
      <c r="BV34" s="24">
        <v>40535.264079</v>
      </c>
      <c r="BW34" s="23">
        <v>41989.921163999999</v>
      </c>
      <c r="BX34" s="23">
        <v>42623.080107000002</v>
      </c>
      <c r="BY34" s="23">
        <v>42139.974463999999</v>
      </c>
      <c r="BZ34" s="23">
        <v>43300.453537000001</v>
      </c>
      <c r="CA34" s="23">
        <v>43837.555208999998</v>
      </c>
      <c r="CB34" s="23">
        <v>43954.606770999999</v>
      </c>
      <c r="CC34" s="23">
        <v>44534.830907000003</v>
      </c>
      <c r="CD34" s="23">
        <v>44896.045489999997</v>
      </c>
      <c r="CE34" s="23">
        <v>45926.071351999999</v>
      </c>
      <c r="CF34" s="23">
        <v>47648.302958</v>
      </c>
      <c r="CG34" s="23">
        <v>50159.234066999998</v>
      </c>
      <c r="CH34" s="24">
        <v>52115.721722000002</v>
      </c>
      <c r="CI34" s="23">
        <v>54655.406765</v>
      </c>
      <c r="CJ34" s="23">
        <v>52414.978848999999</v>
      </c>
      <c r="CK34" s="23">
        <v>51442.448838999997</v>
      </c>
      <c r="CL34" s="23">
        <v>49913.840334</v>
      </c>
      <c r="CM34" s="23">
        <v>50311.119187999997</v>
      </c>
      <c r="CN34" s="23">
        <v>51223.199828999997</v>
      </c>
      <c r="CO34" s="23">
        <v>52496.429388999997</v>
      </c>
      <c r="CP34" s="23">
        <v>54587.805834999999</v>
      </c>
      <c r="CQ34" s="23">
        <v>55319.294267999998</v>
      </c>
      <c r="CR34" s="23">
        <v>54970.113366999998</v>
      </c>
      <c r="CS34" s="23">
        <v>55552.179343000003</v>
      </c>
      <c r="CT34" s="24">
        <v>57511.385445</v>
      </c>
      <c r="CU34" s="23">
        <v>58152.389752000003</v>
      </c>
      <c r="CV34" s="23">
        <v>58106.522949999999</v>
      </c>
      <c r="CW34" s="23">
        <v>56276.090525</v>
      </c>
      <c r="CX34" s="23">
        <v>55541.434869999997</v>
      </c>
      <c r="CY34" s="23">
        <v>55482.585226000003</v>
      </c>
      <c r="CZ34" s="23">
        <v>55301.412167000002</v>
      </c>
      <c r="DA34" s="23">
        <v>56066.342033000001</v>
      </c>
      <c r="DB34" s="23">
        <v>55656.218101999999</v>
      </c>
      <c r="DC34" s="23">
        <v>55171.363802</v>
      </c>
      <c r="DD34" s="23">
        <v>55068.615278999998</v>
      </c>
      <c r="DE34" s="23">
        <v>55780.497180999999</v>
      </c>
      <c r="DF34" s="24">
        <v>55621.965194999997</v>
      </c>
      <c r="DG34" s="23">
        <v>55638.55343</v>
      </c>
      <c r="DH34" s="23">
        <v>54940.163116999996</v>
      </c>
      <c r="DI34" s="23">
        <v>55186.700394</v>
      </c>
      <c r="DJ34" s="23">
        <v>55373.028964999998</v>
      </c>
      <c r="DK34" s="23">
        <v>55271.517297999999</v>
      </c>
      <c r="DL34" s="23">
        <v>56442.659808999997</v>
      </c>
      <c r="DM34" s="23">
        <v>56294.442287999998</v>
      </c>
      <c r="DN34" s="23">
        <v>56115.119696000002</v>
      </c>
      <c r="DO34" s="23">
        <v>56675.619903999999</v>
      </c>
      <c r="DP34" s="23">
        <v>57060.998125999999</v>
      </c>
      <c r="DQ34" s="23">
        <v>57801.345662</v>
      </c>
      <c r="DR34" s="24">
        <v>58122.337005000001</v>
      </c>
      <c r="DS34" s="23">
        <v>56582.965736999999</v>
      </c>
      <c r="DT34" s="23">
        <v>56583.882349</v>
      </c>
      <c r="DU34" s="23">
        <v>56256.993471000002</v>
      </c>
      <c r="DV34" s="23">
        <v>58210.027185999999</v>
      </c>
      <c r="DW34" s="23">
        <v>57725.116577000001</v>
      </c>
      <c r="DX34" s="23">
        <v>58344.500685999999</v>
      </c>
      <c r="DY34" s="23">
        <v>58480.032762000003</v>
      </c>
      <c r="DZ34" s="23">
        <v>60470.381648000002</v>
      </c>
      <c r="EA34" s="23">
        <v>61193.207986000001</v>
      </c>
      <c r="EB34" s="23">
        <v>62147.803510999998</v>
      </c>
      <c r="EC34" s="23">
        <v>63591.410602999997</v>
      </c>
      <c r="ED34" s="24">
        <v>65123.936950000003</v>
      </c>
      <c r="EE34" s="23">
        <v>64733.706285</v>
      </c>
      <c r="EF34" s="23">
        <v>64949.999498999998</v>
      </c>
      <c r="EG34" s="23">
        <v>65102.814177</v>
      </c>
      <c r="EH34" s="23">
        <v>65242.687937000002</v>
      </c>
      <c r="EI34" s="23">
        <v>65455.517439000003</v>
      </c>
      <c r="EJ34" s="23">
        <v>65434.493428000002</v>
      </c>
      <c r="EK34" s="23">
        <v>65584.521219999995</v>
      </c>
      <c r="EL34" s="23">
        <v>66335.419246000005</v>
      </c>
      <c r="EM34" s="23">
        <v>66410.284335999997</v>
      </c>
      <c r="EN34" s="23">
        <v>66516.097647000002</v>
      </c>
      <c r="EO34" s="23">
        <v>67069.886278999998</v>
      </c>
      <c r="EP34" s="24">
        <v>68138.039579999997</v>
      </c>
      <c r="EQ34" s="23">
        <v>67131.830419000005</v>
      </c>
    </row>
    <row r="35" spans="1:147" s="16" customFormat="1" ht="18" customHeight="1" x14ac:dyDescent="0.25">
      <c r="A35" s="21"/>
      <c r="B35" s="27" t="s">
        <v>53</v>
      </c>
      <c r="C35" s="23">
        <v>199.68945400000001</v>
      </c>
      <c r="D35" s="23">
        <v>201.058717</v>
      </c>
      <c r="E35" s="23">
        <v>209.350842</v>
      </c>
      <c r="F35" s="23">
        <v>217.15925899999999</v>
      </c>
      <c r="G35" s="23">
        <v>223.801523</v>
      </c>
      <c r="H35" s="23">
        <v>231.84976399999999</v>
      </c>
      <c r="I35" s="23">
        <v>237.28576100000001</v>
      </c>
      <c r="J35" s="23">
        <v>245.69038900000001</v>
      </c>
      <c r="K35" s="23">
        <v>276.19058000000001</v>
      </c>
      <c r="L35" s="23">
        <v>330.89777199999997</v>
      </c>
      <c r="M35" s="23">
        <v>396.616263</v>
      </c>
      <c r="N35" s="24">
        <v>421.988136</v>
      </c>
      <c r="O35" s="23">
        <v>494.43667199999999</v>
      </c>
      <c r="P35" s="23">
        <v>588.91477499999996</v>
      </c>
      <c r="Q35" s="23">
        <v>642.56694300000004</v>
      </c>
      <c r="R35" s="23">
        <v>725.22804399999995</v>
      </c>
      <c r="S35" s="23">
        <v>782.319571</v>
      </c>
      <c r="T35" s="23">
        <v>830.100146</v>
      </c>
      <c r="U35" s="23">
        <v>908.504863</v>
      </c>
      <c r="V35" s="23">
        <v>971.45242499999995</v>
      </c>
      <c r="W35" s="23">
        <v>961.62160900000003</v>
      </c>
      <c r="X35" s="23">
        <v>1003.826458</v>
      </c>
      <c r="Y35" s="23">
        <v>1043.4098799999999</v>
      </c>
      <c r="Z35" s="24">
        <v>1014.73579</v>
      </c>
      <c r="AA35" s="23">
        <v>1022.919791</v>
      </c>
      <c r="AB35" s="23">
        <v>1035.3549800000001</v>
      </c>
      <c r="AC35" s="23">
        <v>1041.8828719999999</v>
      </c>
      <c r="AD35" s="23">
        <v>1071.8266900000001</v>
      </c>
      <c r="AE35" s="23">
        <v>1109.120222</v>
      </c>
      <c r="AF35" s="23">
        <v>1104.122196</v>
      </c>
      <c r="AG35" s="23">
        <v>1102.653517</v>
      </c>
      <c r="AH35" s="23">
        <v>1108.487169</v>
      </c>
      <c r="AI35" s="23">
        <v>1113.6584680000001</v>
      </c>
      <c r="AJ35" s="23">
        <v>1111.0211629999999</v>
      </c>
      <c r="AK35" s="23">
        <v>1082.8259869999999</v>
      </c>
      <c r="AL35" s="24">
        <v>1035.874278</v>
      </c>
      <c r="AM35" s="23">
        <v>1043.0657650000001</v>
      </c>
      <c r="AN35" s="23">
        <v>1051.3959379999999</v>
      </c>
      <c r="AO35" s="23">
        <v>1040.246883</v>
      </c>
      <c r="AP35" s="23">
        <v>1033.4613409999999</v>
      </c>
      <c r="AQ35" s="23">
        <v>1059.2428219999999</v>
      </c>
      <c r="AR35" s="23">
        <v>1081.8504439999999</v>
      </c>
      <c r="AS35" s="23">
        <v>1101.7345399999999</v>
      </c>
      <c r="AT35" s="23">
        <v>1134.7225470000001</v>
      </c>
      <c r="AU35" s="23">
        <v>1161.848358</v>
      </c>
      <c r="AV35" s="23">
        <v>1165.7298920000001</v>
      </c>
      <c r="AW35" s="23">
        <v>1162.1085399999999</v>
      </c>
      <c r="AX35" s="24">
        <v>1133.0137609999999</v>
      </c>
      <c r="AY35" s="23">
        <v>1156.6320029999999</v>
      </c>
      <c r="AZ35" s="23">
        <v>1186.0787379999999</v>
      </c>
      <c r="BA35" s="23">
        <v>1211.914775</v>
      </c>
      <c r="BB35" s="23">
        <v>1245.8568969999999</v>
      </c>
      <c r="BC35" s="23">
        <v>1276.751223</v>
      </c>
      <c r="BD35" s="23">
        <v>1248.7950470000001</v>
      </c>
      <c r="BE35" s="23">
        <v>1267.366047</v>
      </c>
      <c r="BF35" s="23">
        <v>1292.6935040000001</v>
      </c>
      <c r="BG35" s="23">
        <v>1290.4616759999999</v>
      </c>
      <c r="BH35" s="23">
        <v>1312.288429</v>
      </c>
      <c r="BI35" s="23">
        <v>1316.9919050000001</v>
      </c>
      <c r="BJ35" s="24">
        <v>1257.4010069999999</v>
      </c>
      <c r="BK35" s="23">
        <v>1282.943201</v>
      </c>
      <c r="BL35" s="23">
        <v>1288.2286160000001</v>
      </c>
      <c r="BM35" s="23">
        <v>1304.86025</v>
      </c>
      <c r="BN35" s="23">
        <v>1335.8029309999999</v>
      </c>
      <c r="BO35" s="23">
        <v>1366.538847</v>
      </c>
      <c r="BP35" s="23">
        <v>1340.2096959999999</v>
      </c>
      <c r="BQ35" s="23">
        <v>1377.282201</v>
      </c>
      <c r="BR35" s="23">
        <v>1382.535314</v>
      </c>
      <c r="BS35" s="23">
        <v>1399.286867</v>
      </c>
      <c r="BT35" s="23">
        <v>1446.426428</v>
      </c>
      <c r="BU35" s="23">
        <v>1453.6725510000001</v>
      </c>
      <c r="BV35" s="24">
        <v>1398.0052559999999</v>
      </c>
      <c r="BW35" s="23">
        <v>1449.670768</v>
      </c>
      <c r="BX35" s="23">
        <v>1502.818436</v>
      </c>
      <c r="BY35" s="23">
        <v>1525.9458729999999</v>
      </c>
      <c r="BZ35" s="23">
        <v>1585.934217</v>
      </c>
      <c r="CA35" s="23">
        <v>1681.218525</v>
      </c>
      <c r="CB35" s="23">
        <v>1655.880997</v>
      </c>
      <c r="CC35" s="23">
        <v>1722.5531140000001</v>
      </c>
      <c r="CD35" s="23">
        <v>1784.2716310000001</v>
      </c>
      <c r="CE35" s="23">
        <v>1782.0086220000001</v>
      </c>
      <c r="CF35" s="23">
        <v>1821.932241</v>
      </c>
      <c r="CG35" s="23">
        <v>1896.4280639999999</v>
      </c>
      <c r="CH35" s="24">
        <v>1978.033574</v>
      </c>
      <c r="CI35" s="23">
        <v>2205.5164479999999</v>
      </c>
      <c r="CJ35" s="23">
        <v>2221.4385069999998</v>
      </c>
      <c r="CK35" s="23">
        <v>2301.4367419999999</v>
      </c>
      <c r="CL35" s="23">
        <v>2413.8577260000002</v>
      </c>
      <c r="CM35" s="23">
        <v>2512.6696040000002</v>
      </c>
      <c r="CN35" s="23">
        <v>2590.3558050000001</v>
      </c>
      <c r="CO35" s="23">
        <v>2715.1580859999999</v>
      </c>
      <c r="CP35" s="23">
        <v>2818.828368</v>
      </c>
      <c r="CQ35" s="23">
        <v>2809.0349569999998</v>
      </c>
      <c r="CR35" s="23">
        <v>2847.6889769999998</v>
      </c>
      <c r="CS35" s="23">
        <v>2997.0901530000001</v>
      </c>
      <c r="CT35" s="24">
        <v>3046.6477719999998</v>
      </c>
      <c r="CU35" s="23">
        <v>3323.6922850000001</v>
      </c>
      <c r="CV35" s="23">
        <v>3216.5533009999999</v>
      </c>
      <c r="CW35" s="23">
        <v>3122.699505</v>
      </c>
      <c r="CX35" s="23">
        <v>3148.7283229999998</v>
      </c>
      <c r="CY35" s="23">
        <v>3167.0938740000001</v>
      </c>
      <c r="CZ35" s="23">
        <v>3154.4651939999999</v>
      </c>
      <c r="DA35" s="23">
        <v>3214.2156629999999</v>
      </c>
      <c r="DB35" s="23">
        <v>3273.4602150000001</v>
      </c>
      <c r="DC35" s="23">
        <v>3167.1550779999998</v>
      </c>
      <c r="DD35" s="23">
        <v>3134.0194879999999</v>
      </c>
      <c r="DE35" s="23">
        <v>3114.7059850000001</v>
      </c>
      <c r="DF35" s="24">
        <v>2891.5081319999999</v>
      </c>
      <c r="DG35" s="23">
        <v>2974.6501269999999</v>
      </c>
      <c r="DH35" s="23">
        <v>3017.3865099999998</v>
      </c>
      <c r="DI35" s="23">
        <v>3156.5915460000001</v>
      </c>
      <c r="DJ35" s="23">
        <v>3072.6434549999999</v>
      </c>
      <c r="DK35" s="23">
        <v>3071.8756119999998</v>
      </c>
      <c r="DL35" s="23">
        <v>3061.6288380000001</v>
      </c>
      <c r="DM35" s="23">
        <v>3084.5345280000001</v>
      </c>
      <c r="DN35" s="23">
        <v>3059.6427560000002</v>
      </c>
      <c r="DO35" s="23">
        <v>3084.8035490000002</v>
      </c>
      <c r="DP35" s="23">
        <v>3098.5335089999999</v>
      </c>
      <c r="DQ35" s="23">
        <v>3045.0354889999999</v>
      </c>
      <c r="DR35" s="24">
        <v>2993.4578179999999</v>
      </c>
      <c r="DS35" s="23">
        <v>3103.4443070000002</v>
      </c>
      <c r="DT35" s="23">
        <v>3116.631637</v>
      </c>
      <c r="DU35" s="23">
        <v>3151.0694579999999</v>
      </c>
      <c r="DV35" s="23">
        <v>3208.2899470000002</v>
      </c>
      <c r="DW35" s="23">
        <v>3185.512608</v>
      </c>
      <c r="DX35" s="23">
        <v>3120.769843</v>
      </c>
      <c r="DY35" s="23">
        <v>3164.9973559999999</v>
      </c>
      <c r="DZ35" s="23">
        <v>3217.8035380000001</v>
      </c>
      <c r="EA35" s="23">
        <v>3183.5568060000001</v>
      </c>
      <c r="EB35" s="23">
        <v>3212.4101850000002</v>
      </c>
      <c r="EC35" s="23">
        <v>3197.5032190000002</v>
      </c>
      <c r="ED35" s="24">
        <v>3050.5024739999999</v>
      </c>
      <c r="EE35" s="23">
        <v>3629.9388359999998</v>
      </c>
      <c r="EF35" s="23">
        <v>3691.9421010000001</v>
      </c>
      <c r="EG35" s="23">
        <v>3663.817845</v>
      </c>
      <c r="EH35" s="23">
        <v>3668.1069590000002</v>
      </c>
      <c r="EI35" s="23">
        <v>3712.795192</v>
      </c>
      <c r="EJ35" s="23">
        <v>3694.776437</v>
      </c>
      <c r="EK35" s="23">
        <v>3778.7368529999999</v>
      </c>
      <c r="EL35" s="23">
        <v>3796.5475529999999</v>
      </c>
      <c r="EM35" s="23">
        <v>3785.2038210000001</v>
      </c>
      <c r="EN35" s="23">
        <v>3801.582324</v>
      </c>
      <c r="EO35" s="23">
        <v>3734.75621</v>
      </c>
      <c r="EP35" s="24">
        <v>3655.0447330000002</v>
      </c>
      <c r="EQ35" s="23">
        <v>3691.2172139999998</v>
      </c>
    </row>
    <row r="36" spans="1:147" s="16" customFormat="1" ht="18" customHeight="1" x14ac:dyDescent="0.25">
      <c r="A36" s="21"/>
      <c r="B36" s="27" t="s">
        <v>17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4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4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4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4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4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4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4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4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4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4"/>
      <c r="EQ36" s="23"/>
    </row>
    <row r="37" spans="1:147" s="30" customFormat="1" ht="18" customHeight="1" x14ac:dyDescent="0.25">
      <c r="A37" s="21" t="s">
        <v>54</v>
      </c>
      <c r="B37" s="27" t="s">
        <v>55</v>
      </c>
      <c r="C37" s="23">
        <v>9699.1278129999992</v>
      </c>
      <c r="D37" s="23">
        <v>9888.4562220000007</v>
      </c>
      <c r="E37" s="23">
        <v>10253.366502999999</v>
      </c>
      <c r="F37" s="23">
        <v>10585.703195</v>
      </c>
      <c r="G37" s="23">
        <v>10844.388121</v>
      </c>
      <c r="H37" s="23">
        <v>11126.523009</v>
      </c>
      <c r="I37" s="23">
        <v>11432.611706</v>
      </c>
      <c r="J37" s="23">
        <v>11822.671564</v>
      </c>
      <c r="K37" s="23">
        <v>12028.220584999999</v>
      </c>
      <c r="L37" s="23">
        <v>12268.483144</v>
      </c>
      <c r="M37" s="23">
        <v>12355.864667</v>
      </c>
      <c r="N37" s="24">
        <v>12509.684297</v>
      </c>
      <c r="O37" s="23">
        <v>13375.252284</v>
      </c>
      <c r="P37" s="23">
        <v>13321.426056</v>
      </c>
      <c r="Q37" s="23">
        <v>13115.827310000001</v>
      </c>
      <c r="R37" s="23">
        <v>13175.141696999999</v>
      </c>
      <c r="S37" s="23">
        <v>12982.360489999999</v>
      </c>
      <c r="T37" s="23">
        <v>12829.301529</v>
      </c>
      <c r="U37" s="23">
        <v>12805.151551000001</v>
      </c>
      <c r="V37" s="23">
        <v>12810.373105999999</v>
      </c>
      <c r="W37" s="23">
        <v>12715.926836000001</v>
      </c>
      <c r="X37" s="23">
        <v>12656.793709</v>
      </c>
      <c r="Y37" s="23">
        <v>12697.800492</v>
      </c>
      <c r="Z37" s="24">
        <v>12541.735682</v>
      </c>
      <c r="AA37" s="23">
        <v>12504.510233999999</v>
      </c>
      <c r="AB37" s="23">
        <v>12421.586298</v>
      </c>
      <c r="AC37" s="23">
        <v>12424.042906000001</v>
      </c>
      <c r="AD37" s="23">
        <v>12531.845222</v>
      </c>
      <c r="AE37" s="23">
        <v>12769.256418000001</v>
      </c>
      <c r="AF37" s="23">
        <v>13032.304024999999</v>
      </c>
      <c r="AG37" s="23">
        <v>13077.793865</v>
      </c>
      <c r="AH37" s="23">
        <v>13239.129484999999</v>
      </c>
      <c r="AI37" s="23">
        <v>13629.401533</v>
      </c>
      <c r="AJ37" s="23">
        <v>13691.010270000001</v>
      </c>
      <c r="AK37" s="23">
        <v>13904.009282000001</v>
      </c>
      <c r="AL37" s="24">
        <v>14062.886528000001</v>
      </c>
      <c r="AM37" s="23">
        <v>14136.375620000001</v>
      </c>
      <c r="AN37" s="23">
        <v>14186.372049</v>
      </c>
      <c r="AO37" s="23">
        <v>14368.643162</v>
      </c>
      <c r="AP37" s="23">
        <v>14610.805343</v>
      </c>
      <c r="AQ37" s="23">
        <v>14883.86147</v>
      </c>
      <c r="AR37" s="23">
        <v>15120.470617000001</v>
      </c>
      <c r="AS37" s="23">
        <v>15370.688598000001</v>
      </c>
      <c r="AT37" s="23">
        <v>15887.772913999999</v>
      </c>
      <c r="AU37" s="23">
        <v>16682.652088999999</v>
      </c>
      <c r="AV37" s="23">
        <v>16883.172137000001</v>
      </c>
      <c r="AW37" s="23">
        <v>17458.492491000001</v>
      </c>
      <c r="AX37" s="24">
        <v>17715.304934</v>
      </c>
      <c r="AY37" s="23">
        <v>17549.179100000001</v>
      </c>
      <c r="AZ37" s="23">
        <v>17394.548068</v>
      </c>
      <c r="BA37" s="23">
        <v>17720.690439999998</v>
      </c>
      <c r="BB37" s="23">
        <v>18142.456319000001</v>
      </c>
      <c r="BC37" s="23">
        <v>18556.877995999999</v>
      </c>
      <c r="BD37" s="23">
        <v>18805.990215999998</v>
      </c>
      <c r="BE37" s="23">
        <v>18985.963464</v>
      </c>
      <c r="BF37" s="23">
        <v>19382.958644999999</v>
      </c>
      <c r="BG37" s="23">
        <v>19499.075015999999</v>
      </c>
      <c r="BH37" s="23">
        <v>19773.084021999999</v>
      </c>
      <c r="BI37" s="23">
        <v>19822.678022</v>
      </c>
      <c r="BJ37" s="24">
        <v>19971.415556</v>
      </c>
      <c r="BK37" s="23">
        <v>19924.867475999999</v>
      </c>
      <c r="BL37" s="23">
        <v>20002.70793</v>
      </c>
      <c r="BM37" s="23">
        <v>20191.644732000001</v>
      </c>
      <c r="BN37" s="23">
        <v>20612.495985000001</v>
      </c>
      <c r="BO37" s="23">
        <v>20748.439904999999</v>
      </c>
      <c r="BP37" s="23">
        <v>21030.192789000001</v>
      </c>
      <c r="BQ37" s="23">
        <v>21441.737147</v>
      </c>
      <c r="BR37" s="23">
        <v>21767.234608999999</v>
      </c>
      <c r="BS37" s="23">
        <v>21993.353511000001</v>
      </c>
      <c r="BT37" s="23">
        <v>22307.095137</v>
      </c>
      <c r="BU37" s="23">
        <v>22664.764009999999</v>
      </c>
      <c r="BV37" s="24">
        <v>22499.238114</v>
      </c>
      <c r="BW37" s="23">
        <v>23130.406987999999</v>
      </c>
      <c r="BX37" s="23">
        <v>23409.194428999999</v>
      </c>
      <c r="BY37" s="23">
        <v>23841.720354000001</v>
      </c>
      <c r="BZ37" s="23">
        <v>24330.342241999999</v>
      </c>
      <c r="CA37" s="23">
        <v>24381.901333000002</v>
      </c>
      <c r="CB37" s="23">
        <v>24338.209300999999</v>
      </c>
      <c r="CC37" s="23">
        <v>24870.463968</v>
      </c>
      <c r="CD37" s="23">
        <v>25229.355471999999</v>
      </c>
      <c r="CE37" s="23">
        <v>25806.204113</v>
      </c>
      <c r="CF37" s="23">
        <v>26797.431281000001</v>
      </c>
      <c r="CG37" s="23">
        <v>28041.555796000001</v>
      </c>
      <c r="CH37" s="24">
        <v>29535.976179000001</v>
      </c>
      <c r="CI37" s="23">
        <v>31607.633006</v>
      </c>
      <c r="CJ37" s="23">
        <v>30126.641863000001</v>
      </c>
      <c r="CK37" s="23">
        <v>29631.617173999999</v>
      </c>
      <c r="CL37" s="23">
        <v>28601.335014</v>
      </c>
      <c r="CM37" s="23">
        <v>28879.275394</v>
      </c>
      <c r="CN37" s="23">
        <v>29384.359662999999</v>
      </c>
      <c r="CO37" s="23">
        <v>30292.657170999999</v>
      </c>
      <c r="CP37" s="23">
        <v>31801.006342000001</v>
      </c>
      <c r="CQ37" s="23">
        <v>31747.841962999999</v>
      </c>
      <c r="CR37" s="23">
        <v>31635.456635999999</v>
      </c>
      <c r="CS37" s="23">
        <v>32342.683747999999</v>
      </c>
      <c r="CT37" s="24">
        <v>33300.851909999998</v>
      </c>
      <c r="CU37" s="23">
        <v>34089.143970999998</v>
      </c>
      <c r="CV37" s="23">
        <v>33816.424307000001</v>
      </c>
      <c r="CW37" s="23">
        <v>32380.135321999998</v>
      </c>
      <c r="CX37" s="23">
        <v>31847.170889000001</v>
      </c>
      <c r="CY37" s="23">
        <v>31374.286171</v>
      </c>
      <c r="CZ37" s="23">
        <v>31230.929574000002</v>
      </c>
      <c r="DA37" s="23">
        <v>31737.661603</v>
      </c>
      <c r="DB37" s="23">
        <v>31446.532749000002</v>
      </c>
      <c r="DC37" s="23">
        <v>31039.135188</v>
      </c>
      <c r="DD37" s="23">
        <v>31150.796436000001</v>
      </c>
      <c r="DE37" s="23">
        <v>31437.459165</v>
      </c>
      <c r="DF37" s="24">
        <v>30134.691169000002</v>
      </c>
      <c r="DG37" s="23">
        <v>30057.756787999999</v>
      </c>
      <c r="DH37" s="23">
        <v>29485.427475</v>
      </c>
      <c r="DI37" s="23">
        <v>29211.762986999998</v>
      </c>
      <c r="DJ37" s="23">
        <v>29592.613653</v>
      </c>
      <c r="DK37" s="23">
        <v>29607.772074</v>
      </c>
      <c r="DL37" s="23">
        <v>30017.154455</v>
      </c>
      <c r="DM37" s="23">
        <v>30114.719117000001</v>
      </c>
      <c r="DN37" s="23">
        <v>30015.679988</v>
      </c>
      <c r="DO37" s="23">
        <v>30053.804103999999</v>
      </c>
      <c r="DP37" s="23">
        <v>30030.834986999998</v>
      </c>
      <c r="DQ37" s="23">
        <v>30180.259093000001</v>
      </c>
      <c r="DR37" s="24">
        <v>30192.527703</v>
      </c>
      <c r="DS37" s="23">
        <v>30295.775523</v>
      </c>
      <c r="DT37" s="23">
        <v>30180.728090000001</v>
      </c>
      <c r="DU37" s="23">
        <v>30627.206396000001</v>
      </c>
      <c r="DV37" s="23">
        <v>31438.859369999998</v>
      </c>
      <c r="DW37" s="23">
        <v>31286.510263</v>
      </c>
      <c r="DX37" s="23">
        <v>31398.419260999999</v>
      </c>
      <c r="DY37" s="23">
        <v>31590.704302999999</v>
      </c>
      <c r="DZ37" s="23">
        <v>32684.229687999999</v>
      </c>
      <c r="EA37" s="23">
        <v>32890.669655999998</v>
      </c>
      <c r="EB37" s="23">
        <v>32985.853650999998</v>
      </c>
      <c r="EC37" s="23">
        <v>33077.267590000003</v>
      </c>
      <c r="ED37" s="24">
        <v>33371.777811</v>
      </c>
      <c r="EE37" s="23">
        <v>33187.183430999998</v>
      </c>
      <c r="EF37" s="23">
        <v>33314.566964999998</v>
      </c>
      <c r="EG37" s="23">
        <v>33459.020907999999</v>
      </c>
      <c r="EH37" s="23">
        <v>33515.707084000001</v>
      </c>
      <c r="EI37" s="23">
        <v>33580.192353999999</v>
      </c>
      <c r="EJ37" s="23">
        <v>33454.389157999998</v>
      </c>
      <c r="EK37" s="23">
        <v>33471.137361000001</v>
      </c>
      <c r="EL37" s="23">
        <v>34093.155637999997</v>
      </c>
      <c r="EM37" s="23">
        <v>33858.324971000002</v>
      </c>
      <c r="EN37" s="23">
        <v>34060.312871000002</v>
      </c>
      <c r="EO37" s="23">
        <v>34055.760806999999</v>
      </c>
      <c r="EP37" s="24">
        <v>33776.585789999997</v>
      </c>
      <c r="EQ37" s="23">
        <v>33839.976972999997</v>
      </c>
    </row>
    <row r="38" spans="1:147" s="30" customFormat="1" ht="18" customHeight="1" x14ac:dyDescent="0.25">
      <c r="A38" s="21"/>
      <c r="B38" s="26" t="s">
        <v>53</v>
      </c>
      <c r="C38" s="23">
        <v>90.788905</v>
      </c>
      <c r="D38" s="23">
        <v>92.956007</v>
      </c>
      <c r="E38" s="23">
        <v>97.904266000000007</v>
      </c>
      <c r="F38" s="23">
        <v>102.67035199999999</v>
      </c>
      <c r="G38" s="23">
        <v>107.182383</v>
      </c>
      <c r="H38" s="23">
        <v>111.82855600000001</v>
      </c>
      <c r="I38" s="23">
        <v>114.03227699999999</v>
      </c>
      <c r="J38" s="23">
        <v>121.474074</v>
      </c>
      <c r="K38" s="23">
        <v>141.372579</v>
      </c>
      <c r="L38" s="23">
        <v>192.15731600000001</v>
      </c>
      <c r="M38" s="23">
        <v>243.707067</v>
      </c>
      <c r="N38" s="24">
        <v>266.42762499999998</v>
      </c>
      <c r="O38" s="23">
        <v>325.547999</v>
      </c>
      <c r="P38" s="23">
        <v>406.95567599999998</v>
      </c>
      <c r="Q38" s="23">
        <v>454.03863699999999</v>
      </c>
      <c r="R38" s="23">
        <v>524.30234299999995</v>
      </c>
      <c r="S38" s="23">
        <v>569.00745500000005</v>
      </c>
      <c r="T38" s="23">
        <v>612.66432899999995</v>
      </c>
      <c r="U38" s="23">
        <v>682.69818199999997</v>
      </c>
      <c r="V38" s="23">
        <v>734.916606</v>
      </c>
      <c r="W38" s="23">
        <v>716.96584399999995</v>
      </c>
      <c r="X38" s="23">
        <v>751.646028</v>
      </c>
      <c r="Y38" s="23">
        <v>792.24803799999995</v>
      </c>
      <c r="Z38" s="24">
        <v>762.52067</v>
      </c>
      <c r="AA38" s="23">
        <v>760.36156200000005</v>
      </c>
      <c r="AB38" s="23">
        <v>768.22817699999996</v>
      </c>
      <c r="AC38" s="23">
        <v>770.94205799999997</v>
      </c>
      <c r="AD38" s="23">
        <v>797.03266099999996</v>
      </c>
      <c r="AE38" s="23">
        <v>826.84091799999999</v>
      </c>
      <c r="AF38" s="23">
        <v>817.47639300000003</v>
      </c>
      <c r="AG38" s="23">
        <v>812.61042399999997</v>
      </c>
      <c r="AH38" s="23">
        <v>814.70770000000005</v>
      </c>
      <c r="AI38" s="23">
        <v>818.35209499999996</v>
      </c>
      <c r="AJ38" s="23">
        <v>809.12044400000002</v>
      </c>
      <c r="AK38" s="23">
        <v>779.79417100000001</v>
      </c>
      <c r="AL38" s="24">
        <v>743.35695399999997</v>
      </c>
      <c r="AM38" s="23">
        <v>745.60410899999999</v>
      </c>
      <c r="AN38" s="23">
        <v>751.10131000000001</v>
      </c>
      <c r="AO38" s="23">
        <v>733.16691300000002</v>
      </c>
      <c r="AP38" s="23">
        <v>735.92222200000003</v>
      </c>
      <c r="AQ38" s="23">
        <v>757.76739099999998</v>
      </c>
      <c r="AR38" s="23">
        <v>773.45397500000001</v>
      </c>
      <c r="AS38" s="23">
        <v>789.01765599999999</v>
      </c>
      <c r="AT38" s="23">
        <v>817.60231899999997</v>
      </c>
      <c r="AU38" s="23">
        <v>838.22463200000004</v>
      </c>
      <c r="AV38" s="23">
        <v>845.77375300000006</v>
      </c>
      <c r="AW38" s="23">
        <v>843.59934199999998</v>
      </c>
      <c r="AX38" s="24">
        <v>822.58061899999996</v>
      </c>
      <c r="AY38" s="23">
        <v>840.54683199999999</v>
      </c>
      <c r="AZ38" s="23">
        <v>868.40691700000002</v>
      </c>
      <c r="BA38" s="23">
        <v>891.36985200000004</v>
      </c>
      <c r="BB38" s="23">
        <v>918.761753</v>
      </c>
      <c r="BC38" s="23">
        <v>942.63776199999995</v>
      </c>
      <c r="BD38" s="23">
        <v>923.75893299999996</v>
      </c>
      <c r="BE38" s="23">
        <v>936.19575599999996</v>
      </c>
      <c r="BF38" s="23">
        <v>955.03900999999996</v>
      </c>
      <c r="BG38" s="23">
        <v>952.32502199999999</v>
      </c>
      <c r="BH38" s="23">
        <v>965.755178</v>
      </c>
      <c r="BI38" s="23">
        <v>967.42061899999999</v>
      </c>
      <c r="BJ38" s="24">
        <v>924.11797999999999</v>
      </c>
      <c r="BK38" s="23">
        <v>934.74397499999998</v>
      </c>
      <c r="BL38" s="23">
        <v>935.939256</v>
      </c>
      <c r="BM38" s="23">
        <v>938.89493100000004</v>
      </c>
      <c r="BN38" s="23">
        <v>954.55346999999995</v>
      </c>
      <c r="BO38" s="23">
        <v>969.83934299999999</v>
      </c>
      <c r="BP38" s="23">
        <v>943.50437899999997</v>
      </c>
      <c r="BQ38" s="23">
        <v>962.33511299999998</v>
      </c>
      <c r="BR38" s="23">
        <v>952.42460600000004</v>
      </c>
      <c r="BS38" s="23">
        <v>956.17301499999996</v>
      </c>
      <c r="BT38" s="23">
        <v>984.99819600000001</v>
      </c>
      <c r="BU38" s="23">
        <v>987.82657400000005</v>
      </c>
      <c r="BV38" s="24">
        <v>933.74526300000002</v>
      </c>
      <c r="BW38" s="23">
        <v>958.826278</v>
      </c>
      <c r="BX38" s="23">
        <v>990.63077899999996</v>
      </c>
      <c r="BY38" s="23">
        <v>1003.0221</v>
      </c>
      <c r="BZ38" s="23">
        <v>1040.301956</v>
      </c>
      <c r="CA38" s="23">
        <v>1100.4173229999999</v>
      </c>
      <c r="CB38" s="23">
        <v>1068.987038</v>
      </c>
      <c r="CC38" s="23">
        <v>1110.0629060000001</v>
      </c>
      <c r="CD38" s="23">
        <v>1133.6421170000001</v>
      </c>
      <c r="CE38" s="23">
        <v>1105.730288</v>
      </c>
      <c r="CF38" s="23">
        <v>1136.9886670000001</v>
      </c>
      <c r="CG38" s="23">
        <v>1172.548503</v>
      </c>
      <c r="CH38" s="24">
        <v>1250.712818</v>
      </c>
      <c r="CI38" s="23">
        <v>1430.533081</v>
      </c>
      <c r="CJ38" s="23">
        <v>1436.126493</v>
      </c>
      <c r="CK38" s="23">
        <v>1487.6161930000001</v>
      </c>
      <c r="CL38" s="23">
        <v>1589.900684</v>
      </c>
      <c r="CM38" s="23">
        <v>1662.630124</v>
      </c>
      <c r="CN38" s="23">
        <v>1720.514592</v>
      </c>
      <c r="CO38" s="23">
        <v>1812.8325850000001</v>
      </c>
      <c r="CP38" s="23">
        <v>1853.6207979999999</v>
      </c>
      <c r="CQ38" s="23">
        <v>1829.115258</v>
      </c>
      <c r="CR38" s="23">
        <v>1872.9144470000001</v>
      </c>
      <c r="CS38" s="23">
        <v>2018.8513370000001</v>
      </c>
      <c r="CT38" s="24">
        <v>2075.917473</v>
      </c>
      <c r="CU38" s="23">
        <v>2328.1186739999998</v>
      </c>
      <c r="CV38" s="23">
        <v>2201.708979</v>
      </c>
      <c r="CW38" s="23">
        <v>2121.2882559999998</v>
      </c>
      <c r="CX38" s="23">
        <v>2118.2386580000002</v>
      </c>
      <c r="CY38" s="23">
        <v>2128.8982679999999</v>
      </c>
      <c r="CZ38" s="23">
        <v>2124.0952470000002</v>
      </c>
      <c r="DA38" s="23">
        <v>2170.1725310000002</v>
      </c>
      <c r="DB38" s="23">
        <v>2220.7370740000001</v>
      </c>
      <c r="DC38" s="23">
        <v>2122.529027</v>
      </c>
      <c r="DD38" s="23">
        <v>2107.5645220000001</v>
      </c>
      <c r="DE38" s="23">
        <v>2093.4965900000002</v>
      </c>
      <c r="DF38" s="24">
        <v>1892.0189580000001</v>
      </c>
      <c r="DG38" s="23">
        <v>1947.2379309999999</v>
      </c>
      <c r="DH38" s="23">
        <v>1965.95424</v>
      </c>
      <c r="DI38" s="23">
        <v>2080.4438930000001</v>
      </c>
      <c r="DJ38" s="23">
        <v>1971.800436</v>
      </c>
      <c r="DK38" s="23">
        <v>1959.424608</v>
      </c>
      <c r="DL38" s="23">
        <v>1965.2287699999999</v>
      </c>
      <c r="DM38" s="23">
        <v>1967.4644370000001</v>
      </c>
      <c r="DN38" s="23">
        <v>1952.536265</v>
      </c>
      <c r="DO38" s="23">
        <v>1988.5142510000001</v>
      </c>
      <c r="DP38" s="23">
        <v>2002.6179320000001</v>
      </c>
      <c r="DQ38" s="23">
        <v>1948.7886530000001</v>
      </c>
      <c r="DR38" s="24">
        <v>1942.364466</v>
      </c>
      <c r="DS38" s="23">
        <v>2046.836182</v>
      </c>
      <c r="DT38" s="23">
        <v>2085.9016590000001</v>
      </c>
      <c r="DU38" s="23">
        <v>2102.410758</v>
      </c>
      <c r="DV38" s="23">
        <v>2153.6067330000001</v>
      </c>
      <c r="DW38" s="23">
        <v>2125.9759199999999</v>
      </c>
      <c r="DX38" s="23">
        <v>2111.6898930000002</v>
      </c>
      <c r="DY38" s="23">
        <v>2146.6430230000001</v>
      </c>
      <c r="DZ38" s="23">
        <v>2190.1210190000002</v>
      </c>
      <c r="EA38" s="23">
        <v>2174.0046040000002</v>
      </c>
      <c r="EB38" s="23">
        <v>2204.9721359999999</v>
      </c>
      <c r="EC38" s="23">
        <v>2185.475895</v>
      </c>
      <c r="ED38" s="24">
        <v>2093.3196670000002</v>
      </c>
      <c r="EE38" s="23">
        <v>2572.0628529999999</v>
      </c>
      <c r="EF38" s="23">
        <v>2641.0341709999998</v>
      </c>
      <c r="EG38" s="23">
        <v>2631.207453</v>
      </c>
      <c r="EH38" s="23">
        <v>2600.1742140000001</v>
      </c>
      <c r="EI38" s="23">
        <v>2652.916831</v>
      </c>
      <c r="EJ38" s="23">
        <v>2628.696164</v>
      </c>
      <c r="EK38" s="23">
        <v>2702.5684590000001</v>
      </c>
      <c r="EL38" s="23">
        <v>2711.593394</v>
      </c>
      <c r="EM38" s="23">
        <v>2717.1324519999998</v>
      </c>
      <c r="EN38" s="23">
        <v>2720.9305720000002</v>
      </c>
      <c r="EO38" s="23">
        <v>2677.431603</v>
      </c>
      <c r="EP38" s="24">
        <v>2617.807714</v>
      </c>
      <c r="EQ38" s="23">
        <v>2629.272121</v>
      </c>
    </row>
    <row r="39" spans="1:147" s="30" customFormat="1" ht="18" customHeight="1" x14ac:dyDescent="0.25">
      <c r="A39" s="21" t="s">
        <v>56</v>
      </c>
      <c r="B39" s="26" t="s">
        <v>57</v>
      </c>
      <c r="C39" s="23">
        <v>329.89010000000002</v>
      </c>
      <c r="D39" s="23">
        <v>340.068354</v>
      </c>
      <c r="E39" s="23">
        <v>353.30416500000001</v>
      </c>
      <c r="F39" s="23">
        <v>359.70062999999999</v>
      </c>
      <c r="G39" s="23">
        <v>400.31724300000002</v>
      </c>
      <c r="H39" s="23">
        <v>421.50982399999998</v>
      </c>
      <c r="I39" s="23">
        <v>407.314819</v>
      </c>
      <c r="J39" s="23">
        <v>390.51835199999999</v>
      </c>
      <c r="K39" s="23">
        <v>390.95301999999998</v>
      </c>
      <c r="L39" s="23">
        <v>361.89449000000002</v>
      </c>
      <c r="M39" s="23">
        <v>377.04024299999998</v>
      </c>
      <c r="N39" s="24">
        <v>333.83507400000002</v>
      </c>
      <c r="O39" s="23">
        <v>375.60580700000003</v>
      </c>
      <c r="P39" s="23">
        <v>361.27151600000002</v>
      </c>
      <c r="Q39" s="23">
        <v>352.35284300000001</v>
      </c>
      <c r="R39" s="23">
        <v>335.80096099999997</v>
      </c>
      <c r="S39" s="23">
        <v>341.25770899999998</v>
      </c>
      <c r="T39" s="23">
        <v>348.15364199999999</v>
      </c>
      <c r="U39" s="23">
        <v>324.12414100000001</v>
      </c>
      <c r="V39" s="23">
        <v>316.21881500000001</v>
      </c>
      <c r="W39" s="23">
        <v>331.18618099999998</v>
      </c>
      <c r="X39" s="23">
        <v>316.56590199999999</v>
      </c>
      <c r="Y39" s="23">
        <v>316.60439600000001</v>
      </c>
      <c r="Z39" s="24">
        <v>337.46282300000001</v>
      </c>
      <c r="AA39" s="23">
        <v>322.70133299999998</v>
      </c>
      <c r="AB39" s="23">
        <v>324.83041200000002</v>
      </c>
      <c r="AC39" s="23">
        <v>344.80483800000002</v>
      </c>
      <c r="AD39" s="23">
        <v>332.582446</v>
      </c>
      <c r="AE39" s="23">
        <v>324.62732299999999</v>
      </c>
      <c r="AF39" s="23">
        <v>346.84267199999999</v>
      </c>
      <c r="AG39" s="23">
        <v>372.86524300000002</v>
      </c>
      <c r="AH39" s="23">
        <v>369.45613400000002</v>
      </c>
      <c r="AI39" s="23">
        <v>399.175049</v>
      </c>
      <c r="AJ39" s="23">
        <v>429.239484</v>
      </c>
      <c r="AK39" s="23">
        <v>456.68006200000002</v>
      </c>
      <c r="AL39" s="24">
        <v>466.97142100000002</v>
      </c>
      <c r="AM39" s="23">
        <v>467.67550499999999</v>
      </c>
      <c r="AN39" s="23">
        <v>485.51938899999999</v>
      </c>
      <c r="AO39" s="23">
        <v>525.67632400000002</v>
      </c>
      <c r="AP39" s="23">
        <v>500.684234</v>
      </c>
      <c r="AQ39" s="23">
        <v>529.30125999999996</v>
      </c>
      <c r="AR39" s="23">
        <v>552.88809300000003</v>
      </c>
      <c r="AS39" s="23">
        <v>578.86211800000001</v>
      </c>
      <c r="AT39" s="23">
        <v>586.59077600000001</v>
      </c>
      <c r="AU39" s="23">
        <v>634.45535800000005</v>
      </c>
      <c r="AV39" s="23">
        <v>611.16820499999994</v>
      </c>
      <c r="AW39" s="23">
        <v>650.57272699999999</v>
      </c>
      <c r="AX39" s="24">
        <v>685.61173099999996</v>
      </c>
      <c r="AY39" s="23">
        <v>667.60643200000004</v>
      </c>
      <c r="AZ39" s="23">
        <v>685.88210500000002</v>
      </c>
      <c r="BA39" s="23">
        <v>744.59164599999997</v>
      </c>
      <c r="BB39" s="23">
        <v>751.93586800000003</v>
      </c>
      <c r="BC39" s="23">
        <v>749.93683399999998</v>
      </c>
      <c r="BD39" s="23">
        <v>799.145262</v>
      </c>
      <c r="BE39" s="23">
        <v>823.20110099999999</v>
      </c>
      <c r="BF39" s="23">
        <v>851.417824</v>
      </c>
      <c r="BG39" s="23">
        <v>876.73639100000003</v>
      </c>
      <c r="BH39" s="23">
        <v>900.70073400000001</v>
      </c>
      <c r="BI39" s="23">
        <v>932.14245400000004</v>
      </c>
      <c r="BJ39" s="24">
        <v>945.94994799999995</v>
      </c>
      <c r="BK39" s="23">
        <v>911.05444399999999</v>
      </c>
      <c r="BL39" s="23">
        <v>938.52695300000005</v>
      </c>
      <c r="BM39" s="23">
        <v>936.44793600000003</v>
      </c>
      <c r="BN39" s="23">
        <v>959.72283700000003</v>
      </c>
      <c r="BO39" s="23">
        <v>995.36113699999999</v>
      </c>
      <c r="BP39" s="23">
        <v>1031.089201</v>
      </c>
      <c r="BQ39" s="23">
        <v>1074.5217680000001</v>
      </c>
      <c r="BR39" s="23">
        <v>1096.5990959999999</v>
      </c>
      <c r="BS39" s="23">
        <v>1174.3557499999999</v>
      </c>
      <c r="BT39" s="23">
        <v>1192.5651290000001</v>
      </c>
      <c r="BU39" s="23">
        <v>1265.44048</v>
      </c>
      <c r="BV39" s="24">
        <v>1178.8043700000001</v>
      </c>
      <c r="BW39" s="23">
        <v>1151.6398369999999</v>
      </c>
      <c r="BX39" s="23">
        <v>1134.8331310000001</v>
      </c>
      <c r="BY39" s="23">
        <v>1122.603578</v>
      </c>
      <c r="BZ39" s="23">
        <v>1170.4309040000001</v>
      </c>
      <c r="CA39" s="23">
        <v>1220.2972139999999</v>
      </c>
      <c r="CB39" s="23">
        <v>1264.1776669999999</v>
      </c>
      <c r="CC39" s="23">
        <v>1302.9487280000001</v>
      </c>
      <c r="CD39" s="23">
        <v>1280.4069979999999</v>
      </c>
      <c r="CE39" s="23">
        <v>1309.978787</v>
      </c>
      <c r="CF39" s="23">
        <v>1328.0001930000001</v>
      </c>
      <c r="CG39" s="23">
        <v>1374.713436</v>
      </c>
      <c r="CH39" s="24">
        <v>1306.4323879999999</v>
      </c>
      <c r="CI39" s="23">
        <v>1297.452295</v>
      </c>
      <c r="CJ39" s="23">
        <v>1625.448361</v>
      </c>
      <c r="CK39" s="23">
        <v>1640.3515669999999</v>
      </c>
      <c r="CL39" s="23">
        <v>1556.417674</v>
      </c>
      <c r="CM39" s="23">
        <v>1534.333087</v>
      </c>
      <c r="CN39" s="23">
        <v>1584.875239</v>
      </c>
      <c r="CO39" s="23">
        <v>1600.6117469999999</v>
      </c>
      <c r="CP39" s="23">
        <v>1668.69623</v>
      </c>
      <c r="CQ39" s="23">
        <v>1508.1951859999999</v>
      </c>
      <c r="CR39" s="23">
        <v>1498.245934</v>
      </c>
      <c r="CS39" s="23">
        <v>1512.958022</v>
      </c>
      <c r="CT39" s="24">
        <v>1659.1752080000001</v>
      </c>
      <c r="CU39" s="23">
        <v>1709.982127</v>
      </c>
      <c r="CV39" s="23">
        <v>1739.88545</v>
      </c>
      <c r="CW39" s="23">
        <v>1709.84971</v>
      </c>
      <c r="CX39" s="23">
        <v>1703.0753259999999</v>
      </c>
      <c r="CY39" s="23">
        <v>2615.1078160000002</v>
      </c>
      <c r="CZ39" s="23">
        <v>2564.762424</v>
      </c>
      <c r="DA39" s="23">
        <v>2616.3820009999999</v>
      </c>
      <c r="DB39" s="23">
        <v>2668.5802490000001</v>
      </c>
      <c r="DC39" s="23">
        <v>2638.8919569999998</v>
      </c>
      <c r="DD39" s="23">
        <v>2542.5729500000002</v>
      </c>
      <c r="DE39" s="23">
        <v>2466.2187410000001</v>
      </c>
      <c r="DF39" s="24">
        <v>2777.296562</v>
      </c>
      <c r="DG39" s="23">
        <v>2705.3269209999999</v>
      </c>
      <c r="DH39" s="23">
        <v>3051.7600889999999</v>
      </c>
      <c r="DI39" s="23">
        <v>3180.2423840000001</v>
      </c>
      <c r="DJ39" s="23">
        <v>3146.5679260000002</v>
      </c>
      <c r="DK39" s="23">
        <v>3156.7199169999999</v>
      </c>
      <c r="DL39" s="23">
        <v>3198.5695009999999</v>
      </c>
      <c r="DM39" s="23">
        <v>2962.0404490000001</v>
      </c>
      <c r="DN39" s="23">
        <v>3134.3222799999999</v>
      </c>
      <c r="DO39" s="23">
        <v>3318.2689380000002</v>
      </c>
      <c r="DP39" s="23">
        <v>3379.1056720000001</v>
      </c>
      <c r="DQ39" s="23">
        <v>3496.224201</v>
      </c>
      <c r="DR39" s="24">
        <v>3627.4084210000001</v>
      </c>
      <c r="DS39" s="23">
        <v>3536.882936</v>
      </c>
      <c r="DT39" s="23">
        <v>3753.7075239999999</v>
      </c>
      <c r="DU39" s="23">
        <v>3930.8887159999999</v>
      </c>
      <c r="DV39" s="23">
        <v>4055.6532029999998</v>
      </c>
      <c r="DW39" s="23">
        <v>4011.3985630000002</v>
      </c>
      <c r="DX39" s="23">
        <v>4007.5677460000002</v>
      </c>
      <c r="DY39" s="23">
        <v>3966.280847</v>
      </c>
      <c r="DZ39" s="23">
        <v>4060.755048</v>
      </c>
      <c r="EA39" s="23">
        <v>4225.5159139999996</v>
      </c>
      <c r="EB39" s="23">
        <v>4269.6590660000002</v>
      </c>
      <c r="EC39" s="23">
        <v>4321.513344</v>
      </c>
      <c r="ED39" s="24">
        <v>4639.1978660000004</v>
      </c>
      <c r="EE39" s="23">
        <v>4554.6375410000001</v>
      </c>
      <c r="EF39" s="23">
        <v>4469.1262880000004</v>
      </c>
      <c r="EG39" s="23">
        <v>4430.261501</v>
      </c>
      <c r="EH39" s="23">
        <v>4383.9363059999996</v>
      </c>
      <c r="EI39" s="23">
        <v>4433.2534960000003</v>
      </c>
      <c r="EJ39" s="23">
        <v>4436.1423910000003</v>
      </c>
      <c r="EK39" s="23">
        <v>4515.2762720000001</v>
      </c>
      <c r="EL39" s="23">
        <v>4639.9944420000002</v>
      </c>
      <c r="EM39" s="23">
        <v>4718.8414149999999</v>
      </c>
      <c r="EN39" s="23">
        <v>4746.6062659999998</v>
      </c>
      <c r="EO39" s="23">
        <v>4979.3024830000004</v>
      </c>
      <c r="EP39" s="24">
        <v>5227.1062190000002</v>
      </c>
      <c r="EQ39" s="23">
        <v>4983.7607410000001</v>
      </c>
    </row>
    <row r="40" spans="1:147" s="30" customFormat="1" ht="18" customHeight="1" x14ac:dyDescent="0.25">
      <c r="A40" s="21"/>
      <c r="B40" s="26" t="s">
        <v>58</v>
      </c>
      <c r="C40" s="23">
        <v>0.140041</v>
      </c>
      <c r="D40" s="23">
        <v>0.15323700000000001</v>
      </c>
      <c r="E40" s="23">
        <v>0.16397900000000001</v>
      </c>
      <c r="F40" s="23">
        <v>0.142847</v>
      </c>
      <c r="G40" s="23">
        <v>0.28482499999999999</v>
      </c>
      <c r="H40" s="23">
        <v>0.32557199999999997</v>
      </c>
      <c r="I40" s="23">
        <v>0.36927500000000002</v>
      </c>
      <c r="J40" s="23">
        <v>0.29187099999999999</v>
      </c>
      <c r="K40" s="23">
        <v>1.5204949999999999</v>
      </c>
      <c r="L40" s="23">
        <v>2.9564409999999999</v>
      </c>
      <c r="M40" s="23">
        <v>1.9950490000000001</v>
      </c>
      <c r="N40" s="24">
        <v>5.4850490000000001</v>
      </c>
      <c r="O40" s="23">
        <v>3.147878</v>
      </c>
      <c r="P40" s="23">
        <v>3.8062520000000002</v>
      </c>
      <c r="Q40" s="23">
        <v>3.617502</v>
      </c>
      <c r="R40" s="23">
        <v>3.6187200000000002</v>
      </c>
      <c r="S40" s="23">
        <v>3.6000890000000001</v>
      </c>
      <c r="T40" s="23">
        <v>4.0034869999999998</v>
      </c>
      <c r="U40" s="23">
        <v>4.0542249999999997</v>
      </c>
      <c r="V40" s="23">
        <v>6.4290050000000001</v>
      </c>
      <c r="W40" s="23">
        <v>11.223024000000001</v>
      </c>
      <c r="X40" s="23">
        <v>6.9524400000000002</v>
      </c>
      <c r="Y40" s="23">
        <v>5.9058640000000002</v>
      </c>
      <c r="Z40" s="24">
        <v>7.0720619999999998</v>
      </c>
      <c r="AA40" s="23">
        <v>7.4919560000000001</v>
      </c>
      <c r="AB40" s="23">
        <v>7.7600350000000002</v>
      </c>
      <c r="AC40" s="23">
        <v>7.9444330000000001</v>
      </c>
      <c r="AD40" s="23">
        <v>7.8597520000000003</v>
      </c>
      <c r="AE40" s="23">
        <v>8.0307030000000008</v>
      </c>
      <c r="AF40" s="23">
        <v>6.700717</v>
      </c>
      <c r="AG40" s="23">
        <v>6.7165249999999999</v>
      </c>
      <c r="AH40" s="23">
        <v>6.7119400000000002</v>
      </c>
      <c r="AI40" s="23">
        <v>5.583863</v>
      </c>
      <c r="AJ40" s="23">
        <v>4.90334</v>
      </c>
      <c r="AK40" s="23">
        <v>5.0003520000000004</v>
      </c>
      <c r="AL40" s="24">
        <v>5.6268000000000002</v>
      </c>
      <c r="AM40" s="23">
        <v>5.4766300000000001</v>
      </c>
      <c r="AN40" s="23">
        <v>5.630039</v>
      </c>
      <c r="AO40" s="23">
        <v>5.6332950000000004</v>
      </c>
      <c r="AP40" s="23">
        <v>5.3821760000000003</v>
      </c>
      <c r="AQ40" s="23">
        <v>6.0829969999999998</v>
      </c>
      <c r="AR40" s="23">
        <v>13.968909</v>
      </c>
      <c r="AS40" s="23">
        <v>14.127997000000001</v>
      </c>
      <c r="AT40" s="23">
        <v>15.326904000000001</v>
      </c>
      <c r="AU40" s="23">
        <v>17.443332999999999</v>
      </c>
      <c r="AV40" s="23">
        <v>16.038785000000001</v>
      </c>
      <c r="AW40" s="23">
        <v>16.764956999999999</v>
      </c>
      <c r="AX40" s="24">
        <v>14.269501</v>
      </c>
      <c r="AY40" s="23">
        <v>14.507088</v>
      </c>
      <c r="AZ40" s="23">
        <v>14.432555000000001</v>
      </c>
      <c r="BA40" s="23">
        <v>15.41845</v>
      </c>
      <c r="BB40" s="23">
        <v>18.109504999999999</v>
      </c>
      <c r="BC40" s="23">
        <v>18.624791999999999</v>
      </c>
      <c r="BD40" s="23">
        <v>15.261876000000001</v>
      </c>
      <c r="BE40" s="23">
        <v>15.364458000000001</v>
      </c>
      <c r="BF40" s="23">
        <v>15.347498999999999</v>
      </c>
      <c r="BG40" s="23">
        <v>14.932922</v>
      </c>
      <c r="BH40" s="23">
        <v>14.834599000000001</v>
      </c>
      <c r="BI40" s="23">
        <v>14.900574000000001</v>
      </c>
      <c r="BJ40" s="24">
        <v>15.014476</v>
      </c>
      <c r="BK40" s="23">
        <v>15.942482999999999</v>
      </c>
      <c r="BL40" s="23">
        <v>14.595139</v>
      </c>
      <c r="BM40" s="23">
        <v>14.358413000000001</v>
      </c>
      <c r="BN40" s="23">
        <v>14.47785</v>
      </c>
      <c r="BO40" s="23">
        <v>14.254200000000001</v>
      </c>
      <c r="BP40" s="23">
        <v>14.302797</v>
      </c>
      <c r="BQ40" s="23">
        <v>13.392882</v>
      </c>
      <c r="BR40" s="23">
        <v>13.473236</v>
      </c>
      <c r="BS40" s="23">
        <v>13.063388</v>
      </c>
      <c r="BT40" s="23">
        <v>12.907190999999999</v>
      </c>
      <c r="BU40" s="23">
        <v>12.788667</v>
      </c>
      <c r="BV40" s="24">
        <v>12.682434000000001</v>
      </c>
      <c r="BW40" s="23">
        <v>12.680156999999999</v>
      </c>
      <c r="BX40" s="23">
        <v>12.680707</v>
      </c>
      <c r="BY40" s="23">
        <v>11.724676000000001</v>
      </c>
      <c r="BZ40" s="23">
        <v>11.781005</v>
      </c>
      <c r="CA40" s="23">
        <v>11.695152</v>
      </c>
      <c r="CB40" s="23">
        <v>11.736383</v>
      </c>
      <c r="CC40" s="23">
        <v>12.742243</v>
      </c>
      <c r="CD40" s="23">
        <v>14.014404000000001</v>
      </c>
      <c r="CE40" s="23">
        <v>13.466302000000001</v>
      </c>
      <c r="CF40" s="23">
        <v>13.585687999999999</v>
      </c>
      <c r="CG40" s="23">
        <v>14.029973</v>
      </c>
      <c r="CH40" s="24">
        <v>15.508927999999999</v>
      </c>
      <c r="CI40" s="23">
        <v>17.075877999999999</v>
      </c>
      <c r="CJ40" s="23">
        <v>16.896512000000001</v>
      </c>
      <c r="CK40" s="23">
        <v>17.420154</v>
      </c>
      <c r="CL40" s="23">
        <v>22.404033999999999</v>
      </c>
      <c r="CM40" s="23">
        <v>28.494373</v>
      </c>
      <c r="CN40" s="23">
        <v>32.895195999999999</v>
      </c>
      <c r="CO40" s="23">
        <v>31.834447999999998</v>
      </c>
      <c r="CP40" s="23">
        <v>34.563386999999999</v>
      </c>
      <c r="CQ40" s="23">
        <v>34.513249999999999</v>
      </c>
      <c r="CR40" s="23">
        <v>34.662605999999997</v>
      </c>
      <c r="CS40" s="23">
        <v>39.400855</v>
      </c>
      <c r="CT40" s="24">
        <v>43.036144999999998</v>
      </c>
      <c r="CU40" s="23">
        <v>43.391796999999997</v>
      </c>
      <c r="CV40" s="23">
        <v>46.012639</v>
      </c>
      <c r="CW40" s="23">
        <v>41.928192000000003</v>
      </c>
      <c r="CX40" s="23">
        <v>45.794646999999998</v>
      </c>
      <c r="CY40" s="23">
        <v>45.777129000000002</v>
      </c>
      <c r="CZ40" s="23">
        <v>45.022117000000001</v>
      </c>
      <c r="DA40" s="23">
        <v>44.393487999999998</v>
      </c>
      <c r="DB40" s="23">
        <v>44.631905000000003</v>
      </c>
      <c r="DC40" s="23">
        <v>45.656205</v>
      </c>
      <c r="DD40" s="23">
        <v>49.067518999999997</v>
      </c>
      <c r="DE40" s="23">
        <v>49.758755000000001</v>
      </c>
      <c r="DF40" s="24">
        <v>46.200918000000001</v>
      </c>
      <c r="DG40" s="23">
        <v>47.223117000000002</v>
      </c>
      <c r="DH40" s="23">
        <v>51.408344</v>
      </c>
      <c r="DI40" s="23">
        <v>49.907820000000001</v>
      </c>
      <c r="DJ40" s="23">
        <v>50.839706999999997</v>
      </c>
      <c r="DK40" s="23">
        <v>51.403478999999997</v>
      </c>
      <c r="DL40" s="23">
        <v>51.910173999999998</v>
      </c>
      <c r="DM40" s="23">
        <v>51.81279</v>
      </c>
      <c r="DN40" s="23">
        <v>51.665357999999998</v>
      </c>
      <c r="DO40" s="23">
        <v>51.023594000000003</v>
      </c>
      <c r="DP40" s="23">
        <v>45.782929000000003</v>
      </c>
      <c r="DQ40" s="23">
        <v>56.620179</v>
      </c>
      <c r="DR40" s="24">
        <v>55.723877000000002</v>
      </c>
      <c r="DS40" s="23">
        <v>55.685626999999997</v>
      </c>
      <c r="DT40" s="23">
        <v>55.218963000000002</v>
      </c>
      <c r="DU40" s="23">
        <v>83.946477000000002</v>
      </c>
      <c r="DV40" s="23">
        <v>83.463128999999995</v>
      </c>
      <c r="DW40" s="23">
        <v>83.840869999999995</v>
      </c>
      <c r="DX40" s="23">
        <v>83.163848999999999</v>
      </c>
      <c r="DY40" s="23">
        <v>83.226280000000003</v>
      </c>
      <c r="DZ40" s="23">
        <v>82.989078000000006</v>
      </c>
      <c r="EA40" s="23">
        <v>78.547450999999995</v>
      </c>
      <c r="EB40" s="23">
        <v>78.403160999999997</v>
      </c>
      <c r="EC40" s="23">
        <v>78.539195000000007</v>
      </c>
      <c r="ED40" s="24">
        <v>77.374219999999994</v>
      </c>
      <c r="EE40" s="23">
        <v>99.676410000000004</v>
      </c>
      <c r="EF40" s="23">
        <v>107.04235799999999</v>
      </c>
      <c r="EG40" s="23">
        <v>100.555656</v>
      </c>
      <c r="EH40" s="23">
        <v>101.19447599999999</v>
      </c>
      <c r="EI40" s="23">
        <v>112.950996</v>
      </c>
      <c r="EJ40" s="23">
        <v>132.95337799999999</v>
      </c>
      <c r="EK40" s="23">
        <v>131.27975900000001</v>
      </c>
      <c r="EL40" s="23">
        <v>133.666729</v>
      </c>
      <c r="EM40" s="23">
        <v>137.03561099999999</v>
      </c>
      <c r="EN40" s="23">
        <v>149.44216800000001</v>
      </c>
      <c r="EO40" s="23">
        <v>138.41909799999999</v>
      </c>
      <c r="EP40" s="24">
        <v>138.858056</v>
      </c>
      <c r="EQ40" s="23">
        <v>138.48344</v>
      </c>
    </row>
    <row r="41" spans="1:147" s="16" customFormat="1" ht="18" customHeight="1" x14ac:dyDescent="0.25">
      <c r="A41" s="21" t="s">
        <v>59</v>
      </c>
      <c r="B41" s="26" t="s">
        <v>60</v>
      </c>
      <c r="C41" s="23">
        <v>109.768564</v>
      </c>
      <c r="D41" s="23">
        <v>114.72902499999999</v>
      </c>
      <c r="E41" s="23">
        <v>119.370285</v>
      </c>
      <c r="F41" s="23">
        <v>104.141251</v>
      </c>
      <c r="G41" s="23">
        <v>100.298367</v>
      </c>
      <c r="H41" s="23">
        <v>104.363178</v>
      </c>
      <c r="I41" s="23">
        <v>105.563226</v>
      </c>
      <c r="J41" s="23">
        <v>101.892724</v>
      </c>
      <c r="K41" s="23">
        <v>110.142842</v>
      </c>
      <c r="L41" s="23">
        <v>114.109909</v>
      </c>
      <c r="M41" s="23">
        <v>126.203397</v>
      </c>
      <c r="N41" s="24">
        <v>156.70164199999999</v>
      </c>
      <c r="O41" s="23">
        <v>158.29970900000001</v>
      </c>
      <c r="P41" s="23">
        <v>159.49551700000001</v>
      </c>
      <c r="Q41" s="23">
        <v>162.954229</v>
      </c>
      <c r="R41" s="23">
        <v>162.58463900000001</v>
      </c>
      <c r="S41" s="23">
        <v>163.99997099999999</v>
      </c>
      <c r="T41" s="23">
        <v>177.27003999999999</v>
      </c>
      <c r="U41" s="23">
        <v>176.68140600000001</v>
      </c>
      <c r="V41" s="23">
        <v>172.49284499999999</v>
      </c>
      <c r="W41" s="23">
        <v>181.16456600000001</v>
      </c>
      <c r="X41" s="23">
        <v>185.851136</v>
      </c>
      <c r="Y41" s="23">
        <v>191.528245</v>
      </c>
      <c r="Z41" s="24">
        <v>230.092614</v>
      </c>
      <c r="AA41" s="23">
        <v>233.80306100000001</v>
      </c>
      <c r="AB41" s="23">
        <v>221.169365</v>
      </c>
      <c r="AC41" s="23">
        <v>228.01882699999999</v>
      </c>
      <c r="AD41" s="23">
        <v>211.25461999999999</v>
      </c>
      <c r="AE41" s="23">
        <v>198.36333099999999</v>
      </c>
      <c r="AF41" s="23">
        <v>205.021816</v>
      </c>
      <c r="AG41" s="23">
        <v>201.03441900000001</v>
      </c>
      <c r="AH41" s="23">
        <v>194.80308099999999</v>
      </c>
      <c r="AI41" s="23">
        <v>194.20795699999999</v>
      </c>
      <c r="AJ41" s="23">
        <v>194.542912</v>
      </c>
      <c r="AK41" s="23">
        <v>199.64795699999999</v>
      </c>
      <c r="AL41" s="24">
        <v>262.12145500000003</v>
      </c>
      <c r="AM41" s="23">
        <v>257.56076899999999</v>
      </c>
      <c r="AN41" s="23">
        <v>250.04752199999999</v>
      </c>
      <c r="AO41" s="23">
        <v>240.655303</v>
      </c>
      <c r="AP41" s="23">
        <v>224.156891</v>
      </c>
      <c r="AQ41" s="23">
        <v>204.665829</v>
      </c>
      <c r="AR41" s="23">
        <v>214.66730699999999</v>
      </c>
      <c r="AS41" s="23">
        <v>216.04442299999999</v>
      </c>
      <c r="AT41" s="23">
        <v>204.329193</v>
      </c>
      <c r="AU41" s="23">
        <v>209.47259399999999</v>
      </c>
      <c r="AV41" s="23">
        <v>214.430361</v>
      </c>
      <c r="AW41" s="23">
        <v>215.16465299999999</v>
      </c>
      <c r="AX41" s="24">
        <v>367.679912</v>
      </c>
      <c r="AY41" s="23">
        <v>358.23600900000002</v>
      </c>
      <c r="AZ41" s="23">
        <v>362.40047099999998</v>
      </c>
      <c r="BA41" s="23">
        <v>370.55837200000002</v>
      </c>
      <c r="BB41" s="23">
        <v>345.87946299999999</v>
      </c>
      <c r="BC41" s="23">
        <v>318.50244300000003</v>
      </c>
      <c r="BD41" s="23">
        <v>336.04911800000002</v>
      </c>
      <c r="BE41" s="23">
        <v>336.30007599999999</v>
      </c>
      <c r="BF41" s="23">
        <v>326.45556900000003</v>
      </c>
      <c r="BG41" s="23">
        <v>339.86022000000003</v>
      </c>
      <c r="BH41" s="23">
        <v>334.391367</v>
      </c>
      <c r="BI41" s="23">
        <v>370.66953100000001</v>
      </c>
      <c r="BJ41" s="24">
        <v>530.15623100000005</v>
      </c>
      <c r="BK41" s="23">
        <v>481.15957500000002</v>
      </c>
      <c r="BL41" s="23">
        <v>464.357169</v>
      </c>
      <c r="BM41" s="23">
        <v>452.563828</v>
      </c>
      <c r="BN41" s="23">
        <v>432.83397000000002</v>
      </c>
      <c r="BO41" s="23">
        <v>435.64949000000001</v>
      </c>
      <c r="BP41" s="23">
        <v>471.03306600000002</v>
      </c>
      <c r="BQ41" s="23">
        <v>496.391684</v>
      </c>
      <c r="BR41" s="23">
        <v>479.53571799999997</v>
      </c>
      <c r="BS41" s="23">
        <v>514.44328900000005</v>
      </c>
      <c r="BT41" s="23">
        <v>517.48177899999996</v>
      </c>
      <c r="BU41" s="23">
        <v>538.22011799999996</v>
      </c>
      <c r="BV41" s="24">
        <v>816.03118900000004</v>
      </c>
      <c r="BW41" s="23">
        <v>804.199748</v>
      </c>
      <c r="BX41" s="23">
        <v>810.40226900000005</v>
      </c>
      <c r="BY41" s="23">
        <v>818.77014999999994</v>
      </c>
      <c r="BZ41" s="23">
        <v>754.24991799999998</v>
      </c>
      <c r="CA41" s="23">
        <v>736.88227500000005</v>
      </c>
      <c r="CB41" s="23">
        <v>796.113518</v>
      </c>
      <c r="CC41" s="23">
        <v>766.23724400000003</v>
      </c>
      <c r="CD41" s="23">
        <v>765.12637900000004</v>
      </c>
      <c r="CE41" s="23">
        <v>775.95200999999997</v>
      </c>
      <c r="CF41" s="23">
        <v>759.44822999999997</v>
      </c>
      <c r="CG41" s="23">
        <v>795.04155400000002</v>
      </c>
      <c r="CH41" s="24">
        <v>1033.886892</v>
      </c>
      <c r="CI41" s="23">
        <v>1012.36892</v>
      </c>
      <c r="CJ41" s="23">
        <v>1007.639634</v>
      </c>
      <c r="CK41" s="23">
        <v>978.24401</v>
      </c>
      <c r="CL41" s="23">
        <v>933.05149300000005</v>
      </c>
      <c r="CM41" s="23">
        <v>910.00097900000003</v>
      </c>
      <c r="CN41" s="23">
        <v>938.42598499999997</v>
      </c>
      <c r="CO41" s="23">
        <v>939.87404400000003</v>
      </c>
      <c r="CP41" s="23">
        <v>936.06651799999997</v>
      </c>
      <c r="CQ41" s="23">
        <v>952.37683200000004</v>
      </c>
      <c r="CR41" s="23">
        <v>928.80686300000002</v>
      </c>
      <c r="CS41" s="23">
        <v>980.48111400000005</v>
      </c>
      <c r="CT41" s="24">
        <v>1135.5482730000001</v>
      </c>
      <c r="CU41" s="23">
        <v>1067.7715290000001</v>
      </c>
      <c r="CV41" s="23">
        <v>1031.971986</v>
      </c>
      <c r="CW41" s="23">
        <v>964.57685000000004</v>
      </c>
      <c r="CX41" s="23">
        <v>934.25412200000005</v>
      </c>
      <c r="CY41" s="23">
        <v>901.82474200000001</v>
      </c>
      <c r="CZ41" s="23">
        <v>915.05450599999995</v>
      </c>
      <c r="DA41" s="23">
        <v>905.64716799999997</v>
      </c>
      <c r="DB41" s="23">
        <v>819.79611999999997</v>
      </c>
      <c r="DC41" s="23">
        <v>842.23990000000003</v>
      </c>
      <c r="DD41" s="23">
        <v>843.37539400000003</v>
      </c>
      <c r="DE41" s="23">
        <v>880.84129199999995</v>
      </c>
      <c r="DF41" s="24">
        <v>1034.190456</v>
      </c>
      <c r="DG41" s="23">
        <v>939.01426500000002</v>
      </c>
      <c r="DH41" s="23">
        <v>880.36174900000003</v>
      </c>
      <c r="DI41" s="23">
        <v>853.97636699999998</v>
      </c>
      <c r="DJ41" s="23">
        <v>791.78274399999998</v>
      </c>
      <c r="DK41" s="23">
        <v>754.04229599999996</v>
      </c>
      <c r="DL41" s="23">
        <v>815.63932899999998</v>
      </c>
      <c r="DM41" s="23">
        <v>783.50238899999999</v>
      </c>
      <c r="DN41" s="23">
        <v>752.05760399999997</v>
      </c>
      <c r="DO41" s="23">
        <v>743.20080199999995</v>
      </c>
      <c r="DP41" s="23">
        <v>764.43552299999999</v>
      </c>
      <c r="DQ41" s="23">
        <v>811.00225999999998</v>
      </c>
      <c r="DR41" s="24">
        <v>907.94820400000003</v>
      </c>
      <c r="DS41" s="23">
        <v>794.06613800000002</v>
      </c>
      <c r="DT41" s="23">
        <v>740.26614600000005</v>
      </c>
      <c r="DU41" s="23">
        <v>711.11773600000004</v>
      </c>
      <c r="DV41" s="23">
        <v>676.83006899999998</v>
      </c>
      <c r="DW41" s="23">
        <v>618.23607500000003</v>
      </c>
      <c r="DX41" s="23">
        <v>622.39194699999996</v>
      </c>
      <c r="DY41" s="23">
        <v>601.41080099999999</v>
      </c>
      <c r="DZ41" s="23">
        <v>594.39731200000006</v>
      </c>
      <c r="EA41" s="23">
        <v>610.30798200000004</v>
      </c>
      <c r="EB41" s="23">
        <v>618.025307</v>
      </c>
      <c r="EC41" s="23">
        <v>679.03653799999995</v>
      </c>
      <c r="ED41" s="24">
        <v>885.20867299999998</v>
      </c>
      <c r="EE41" s="23">
        <v>747.26925600000004</v>
      </c>
      <c r="EF41" s="23">
        <v>702.79725800000006</v>
      </c>
      <c r="EG41" s="23">
        <v>673.45674199999996</v>
      </c>
      <c r="EH41" s="23">
        <v>645.44912999999997</v>
      </c>
      <c r="EI41" s="23">
        <v>618.60918800000002</v>
      </c>
      <c r="EJ41" s="23">
        <v>627.98574099999996</v>
      </c>
      <c r="EK41" s="23">
        <v>609.76907800000004</v>
      </c>
      <c r="EL41" s="23">
        <v>601.83639000000005</v>
      </c>
      <c r="EM41" s="23">
        <v>598.24111900000003</v>
      </c>
      <c r="EN41" s="23">
        <v>570.151116</v>
      </c>
      <c r="EO41" s="23">
        <v>613.34587199999999</v>
      </c>
      <c r="EP41" s="24">
        <v>820.075107</v>
      </c>
      <c r="EQ41" s="23">
        <v>680.09518400000002</v>
      </c>
    </row>
    <row r="42" spans="1:147" s="16" customFormat="1" ht="18" customHeight="1" x14ac:dyDescent="0.25">
      <c r="A42" s="21"/>
      <c r="B42" s="26" t="s">
        <v>58</v>
      </c>
      <c r="C42" s="23">
        <v>1.6983999999999999E-2</v>
      </c>
      <c r="D42" s="23">
        <v>1.7288999999999999E-2</v>
      </c>
      <c r="E42" s="23">
        <v>0.18671199999999999</v>
      </c>
      <c r="F42" s="23">
        <v>1.6712000000000001E-2</v>
      </c>
      <c r="G42" s="23">
        <v>1.2076999999999999E-2</v>
      </c>
      <c r="H42" s="23">
        <v>1.1512E-2</v>
      </c>
      <c r="I42" s="23">
        <v>1.3349E-2</v>
      </c>
      <c r="J42" s="23">
        <v>1.4444E-2</v>
      </c>
      <c r="K42" s="23">
        <v>1.3194000000000001E-2</v>
      </c>
      <c r="L42" s="23">
        <v>1.1684999999999999E-2</v>
      </c>
      <c r="M42" s="23">
        <v>1.2879E-2</v>
      </c>
      <c r="N42" s="24">
        <v>0.20256299999999999</v>
      </c>
      <c r="O42" s="23">
        <v>0.20954800000000001</v>
      </c>
      <c r="P42" s="23">
        <v>0.28973300000000002</v>
      </c>
      <c r="Q42" s="23">
        <v>0.33864899999999998</v>
      </c>
      <c r="R42" s="23">
        <v>0.30154599999999998</v>
      </c>
      <c r="S42" s="23">
        <v>0.286941</v>
      </c>
      <c r="T42" s="23">
        <v>0.32952300000000001</v>
      </c>
      <c r="U42" s="23">
        <v>0.36648500000000001</v>
      </c>
      <c r="V42" s="23">
        <v>0.26819300000000001</v>
      </c>
      <c r="W42" s="23">
        <v>0.30649700000000002</v>
      </c>
      <c r="X42" s="23">
        <v>0.240649</v>
      </c>
      <c r="Y42" s="23">
        <v>0.24506900000000001</v>
      </c>
      <c r="Z42" s="24">
        <v>0.180702</v>
      </c>
      <c r="AA42" s="23">
        <v>0.158413</v>
      </c>
      <c r="AB42" s="23">
        <v>0.14721799999999999</v>
      </c>
      <c r="AC42" s="23">
        <v>0.13941500000000001</v>
      </c>
      <c r="AD42" s="23">
        <v>0.12658900000000001</v>
      </c>
      <c r="AE42" s="23">
        <v>7.6339000000000004E-2</v>
      </c>
      <c r="AF42" s="23">
        <v>9.4339999999999993E-2</v>
      </c>
      <c r="AG42" s="23">
        <v>7.1490999999999999E-2</v>
      </c>
      <c r="AH42" s="23">
        <v>3.9187E-2</v>
      </c>
      <c r="AI42" s="23">
        <v>3.6693000000000003E-2</v>
      </c>
      <c r="AJ42" s="23">
        <v>0.15398000000000001</v>
      </c>
      <c r="AK42" s="23">
        <v>0.147642</v>
      </c>
      <c r="AL42" s="24">
        <v>2.6558999999999999E-2</v>
      </c>
      <c r="AM42" s="23">
        <v>3.9139999999999999E-3</v>
      </c>
      <c r="AN42" s="23">
        <v>4.2929999999999999E-3</v>
      </c>
      <c r="AO42" s="23">
        <v>1.078E-2</v>
      </c>
      <c r="AP42" s="23">
        <v>1.8657E-2</v>
      </c>
      <c r="AQ42" s="23">
        <v>6.2751000000000001E-2</v>
      </c>
      <c r="AR42" s="23">
        <v>7.8672000000000006E-2</v>
      </c>
      <c r="AS42" s="23">
        <v>5.3650999999999997E-2</v>
      </c>
      <c r="AT42" s="23">
        <v>3.4510000000000001E-3</v>
      </c>
      <c r="AU42" s="23">
        <v>7.2110000000000004E-3</v>
      </c>
      <c r="AV42" s="23">
        <v>1.1410999999999999E-2</v>
      </c>
      <c r="AW42" s="23">
        <v>5.0042999999999997E-2</v>
      </c>
      <c r="AX42" s="24">
        <v>9.0430000000000007E-3</v>
      </c>
      <c r="AY42" s="23">
        <v>3.271E-3</v>
      </c>
      <c r="AZ42" s="23">
        <v>1.5079E-2</v>
      </c>
      <c r="BA42" s="23">
        <v>8.3429999999999997E-3</v>
      </c>
      <c r="BB42" s="23">
        <v>1.2093E-2</v>
      </c>
      <c r="BC42" s="23">
        <v>3.7721999999999999E-2</v>
      </c>
      <c r="BD42" s="23">
        <v>7.8429999999999993E-3</v>
      </c>
      <c r="BE42" s="23">
        <v>2.4429999999999999E-3</v>
      </c>
      <c r="BF42" s="23">
        <v>2.4429999999999999E-3</v>
      </c>
      <c r="BG42" s="23">
        <v>1.8550000000000001E-3</v>
      </c>
      <c r="BH42" s="23">
        <v>1.843E-3</v>
      </c>
      <c r="BI42" s="23">
        <v>1.843E-3</v>
      </c>
      <c r="BJ42" s="24">
        <v>2.343E-3</v>
      </c>
      <c r="BK42" s="23">
        <v>1.6473000000000002E-2</v>
      </c>
      <c r="BL42" s="23">
        <v>1.358E-3</v>
      </c>
      <c r="BM42" s="23">
        <v>1.243E-3</v>
      </c>
      <c r="BN42" s="23">
        <v>1.243E-3</v>
      </c>
      <c r="BO42" s="23">
        <v>2.2430000000000002E-3</v>
      </c>
      <c r="BP42" s="23">
        <v>1.0430000000000001E-3</v>
      </c>
      <c r="BQ42" s="23">
        <v>1.1789999999999999E-3</v>
      </c>
      <c r="BR42" s="23">
        <v>4.0555000000000001E-2</v>
      </c>
      <c r="BS42" s="23">
        <v>0.112183</v>
      </c>
      <c r="BT42" s="23">
        <v>4.9098999999999997E-2</v>
      </c>
      <c r="BU42" s="23">
        <v>4.2875999999999997E-2</v>
      </c>
      <c r="BV42" s="24">
        <v>2.99E-4</v>
      </c>
      <c r="BW42" s="23">
        <v>3.5478999999999997E-2</v>
      </c>
      <c r="BX42" s="23">
        <v>5.6610000000000002E-3</v>
      </c>
      <c r="BY42" s="23">
        <v>4.9399999999999999E-3</v>
      </c>
      <c r="BZ42" s="23">
        <v>0</v>
      </c>
      <c r="CA42" s="23">
        <v>0</v>
      </c>
      <c r="CB42" s="23">
        <v>5.0000000000000002E-5</v>
      </c>
      <c r="CC42" s="23">
        <v>5.4999999999999997E-3</v>
      </c>
      <c r="CD42" s="23">
        <v>0</v>
      </c>
      <c r="CE42" s="23">
        <v>7.1500000000000001E-3</v>
      </c>
      <c r="CF42" s="23">
        <v>4.1999999999999997E-3</v>
      </c>
      <c r="CG42" s="23">
        <v>4.1999999999999997E-3</v>
      </c>
      <c r="CH42" s="24">
        <v>1.4489E-2</v>
      </c>
      <c r="CI42" s="23">
        <v>1.5695000000000001E-2</v>
      </c>
      <c r="CJ42" s="23">
        <v>1.6921930000000001</v>
      </c>
      <c r="CK42" s="23">
        <v>1.3342E-2</v>
      </c>
      <c r="CL42" s="23">
        <v>3.1192000000000001E-2</v>
      </c>
      <c r="CM42" s="23">
        <v>1.7399999999999999E-2</v>
      </c>
      <c r="CN42" s="23">
        <v>0.29520000000000002</v>
      </c>
      <c r="CO42" s="23">
        <v>1.8615E-2</v>
      </c>
      <c r="CP42" s="23">
        <v>1.0173E-2</v>
      </c>
      <c r="CQ42" s="23">
        <v>1.0000000000000001E-5</v>
      </c>
      <c r="CR42" s="23">
        <v>0</v>
      </c>
      <c r="CS42" s="23">
        <v>0.11021</v>
      </c>
      <c r="CT42" s="24">
        <v>1.9044999999999999E-2</v>
      </c>
      <c r="CU42" s="23">
        <v>8.5000000000000006E-5</v>
      </c>
      <c r="CV42" s="23">
        <v>0</v>
      </c>
      <c r="CW42" s="23">
        <v>0</v>
      </c>
      <c r="CX42" s="23">
        <v>0</v>
      </c>
      <c r="CY42" s="23">
        <v>0.03</v>
      </c>
      <c r="CZ42" s="23">
        <v>0.13020799999999999</v>
      </c>
      <c r="DA42" s="23">
        <v>0.13526199999999999</v>
      </c>
      <c r="DB42" s="23">
        <v>0.13483100000000001</v>
      </c>
      <c r="DC42" s="23">
        <v>0.16401399999999999</v>
      </c>
      <c r="DD42" s="23">
        <v>0.117419</v>
      </c>
      <c r="DE42" s="23">
        <v>0.120407</v>
      </c>
      <c r="DF42" s="24">
        <v>0.112457</v>
      </c>
      <c r="DG42" s="23">
        <v>0.11190899999999999</v>
      </c>
      <c r="DH42" s="23">
        <v>0.10749300000000001</v>
      </c>
      <c r="DI42" s="23">
        <v>0.10452400000000001</v>
      </c>
      <c r="DJ42" s="23">
        <v>0.105647</v>
      </c>
      <c r="DK42" s="23">
        <v>0.10327799999999999</v>
      </c>
      <c r="DL42" s="23">
        <v>0.108097</v>
      </c>
      <c r="DM42" s="23">
        <v>0.108809</v>
      </c>
      <c r="DN42" s="23">
        <v>0.107323</v>
      </c>
      <c r="DO42" s="23">
        <v>0.106104</v>
      </c>
      <c r="DP42" s="23">
        <v>0.112789</v>
      </c>
      <c r="DQ42" s="23">
        <v>0.106678</v>
      </c>
      <c r="DR42" s="24">
        <v>0.46135900000000002</v>
      </c>
      <c r="DS42" s="23">
        <v>0.103034</v>
      </c>
      <c r="DT42" s="23">
        <v>0.10797</v>
      </c>
      <c r="DU42" s="23">
        <v>0.104646</v>
      </c>
      <c r="DV42" s="23">
        <v>0.113298</v>
      </c>
      <c r="DW42" s="23">
        <v>0.11684600000000001</v>
      </c>
      <c r="DX42" s="23">
        <v>0.114789</v>
      </c>
      <c r="DY42" s="23">
        <v>0.11476699999999999</v>
      </c>
      <c r="DZ42" s="23">
        <v>0.124413</v>
      </c>
      <c r="EA42" s="23">
        <v>0.13686000000000001</v>
      </c>
      <c r="EB42" s="23">
        <v>0.13719600000000001</v>
      </c>
      <c r="EC42" s="23">
        <v>0.132767</v>
      </c>
      <c r="ED42" s="24">
        <v>0.12695000000000001</v>
      </c>
      <c r="EE42" s="23">
        <v>0.25598500000000002</v>
      </c>
      <c r="EF42" s="23">
        <v>0.120293</v>
      </c>
      <c r="EG42" s="23">
        <v>0.186833</v>
      </c>
      <c r="EH42" s="23">
        <v>0.165741</v>
      </c>
      <c r="EI42" s="23">
        <v>0.18317700000000001</v>
      </c>
      <c r="EJ42" s="23">
        <v>0.12942500000000001</v>
      </c>
      <c r="EK42" s="23">
        <v>0.19814899999999999</v>
      </c>
      <c r="EL42" s="23">
        <v>0.31892100000000001</v>
      </c>
      <c r="EM42" s="23">
        <v>0.34845199999999998</v>
      </c>
      <c r="EN42" s="23">
        <v>0.361819</v>
      </c>
      <c r="EO42" s="23">
        <v>0.36968800000000002</v>
      </c>
      <c r="EP42" s="24">
        <v>0.18013199999999999</v>
      </c>
      <c r="EQ42" s="23">
        <v>0.19256699999999999</v>
      </c>
    </row>
    <row r="43" spans="1:147" s="16" customFormat="1" ht="18" customHeight="1" x14ac:dyDescent="0.25">
      <c r="A43" s="21" t="s">
        <v>61</v>
      </c>
      <c r="B43" s="27" t="s">
        <v>62</v>
      </c>
      <c r="C43" s="23">
        <v>3012.4955949999999</v>
      </c>
      <c r="D43" s="23">
        <v>3091.8454919999999</v>
      </c>
      <c r="E43" s="23">
        <v>3198.6317260000001</v>
      </c>
      <c r="F43" s="23">
        <v>3342.5989530000002</v>
      </c>
      <c r="G43" s="23">
        <v>3464.940051</v>
      </c>
      <c r="H43" s="23">
        <v>3589.764525</v>
      </c>
      <c r="I43" s="23">
        <v>3738.9211570000002</v>
      </c>
      <c r="J43" s="23">
        <v>3890.2672750000002</v>
      </c>
      <c r="K43" s="23">
        <v>4017.5769070000001</v>
      </c>
      <c r="L43" s="23">
        <v>4083.0242859999998</v>
      </c>
      <c r="M43" s="23">
        <v>4054.8164139999999</v>
      </c>
      <c r="N43" s="24">
        <v>4017.2120060000002</v>
      </c>
      <c r="O43" s="23">
        <v>4036.8799119999999</v>
      </c>
      <c r="P43" s="23">
        <v>3971.3256489999999</v>
      </c>
      <c r="Q43" s="23">
        <v>3871.7104100000001</v>
      </c>
      <c r="R43" s="23">
        <v>3810.5857700000001</v>
      </c>
      <c r="S43" s="23">
        <v>3738.2852969999999</v>
      </c>
      <c r="T43" s="23">
        <v>3697.927874</v>
      </c>
      <c r="U43" s="23">
        <v>3682.1685969999999</v>
      </c>
      <c r="V43" s="23">
        <v>3659.7614789999998</v>
      </c>
      <c r="W43" s="23">
        <v>3618.5560460000002</v>
      </c>
      <c r="X43" s="23">
        <v>3593.4514690000001</v>
      </c>
      <c r="Y43" s="23">
        <v>3586.2468600000002</v>
      </c>
      <c r="Z43" s="24">
        <v>3573.7514700000002</v>
      </c>
      <c r="AA43" s="23">
        <v>3545.502622</v>
      </c>
      <c r="AB43" s="23">
        <v>3525.8106419999999</v>
      </c>
      <c r="AC43" s="23">
        <v>3536.3236590000001</v>
      </c>
      <c r="AD43" s="23">
        <v>3571.6673959999998</v>
      </c>
      <c r="AE43" s="23">
        <v>3613.7347129999998</v>
      </c>
      <c r="AF43" s="23">
        <v>3672.4000299999998</v>
      </c>
      <c r="AG43" s="23">
        <v>3731.7134169999999</v>
      </c>
      <c r="AH43" s="23">
        <v>3804.5350100000001</v>
      </c>
      <c r="AI43" s="23">
        <v>3871.614337</v>
      </c>
      <c r="AJ43" s="23">
        <v>3938.074783</v>
      </c>
      <c r="AK43" s="23">
        <v>3997.6654530000001</v>
      </c>
      <c r="AL43" s="24">
        <v>4084.8208249999998</v>
      </c>
      <c r="AM43" s="23">
        <v>4080.0193330000002</v>
      </c>
      <c r="AN43" s="23">
        <v>4102.9537899999996</v>
      </c>
      <c r="AO43" s="23">
        <v>4192.834922</v>
      </c>
      <c r="AP43" s="23">
        <v>4309.9713259999999</v>
      </c>
      <c r="AQ43" s="23">
        <v>4441.8777110000001</v>
      </c>
      <c r="AR43" s="23">
        <v>4552.9186929999996</v>
      </c>
      <c r="AS43" s="23">
        <v>4721.8355949999996</v>
      </c>
      <c r="AT43" s="23">
        <v>4887.0427769999997</v>
      </c>
      <c r="AU43" s="23">
        <v>5065.0795630000002</v>
      </c>
      <c r="AV43" s="23">
        <v>5176.5893640000004</v>
      </c>
      <c r="AW43" s="23">
        <v>5336.0380720000003</v>
      </c>
      <c r="AX43" s="24">
        <v>5550.8839420000004</v>
      </c>
      <c r="AY43" s="23">
        <v>5582.4400690000002</v>
      </c>
      <c r="AZ43" s="23">
        <v>5697.8512300000002</v>
      </c>
      <c r="BA43" s="23">
        <v>5895.1404199999997</v>
      </c>
      <c r="BB43" s="23">
        <v>6118.5302810000003</v>
      </c>
      <c r="BC43" s="23">
        <v>6364.89365</v>
      </c>
      <c r="BD43" s="23">
        <v>6572.5565280000001</v>
      </c>
      <c r="BE43" s="23">
        <v>6758.7467370000004</v>
      </c>
      <c r="BF43" s="23">
        <v>6998.792246</v>
      </c>
      <c r="BG43" s="23">
        <v>7175.8553320000001</v>
      </c>
      <c r="BH43" s="23">
        <v>7387.4896989999997</v>
      </c>
      <c r="BI43" s="23">
        <v>7563.9813649999996</v>
      </c>
      <c r="BJ43" s="24">
        <v>7737.0705770000004</v>
      </c>
      <c r="BK43" s="23">
        <v>7795.6386490000004</v>
      </c>
      <c r="BL43" s="23">
        <v>7924.2865579999998</v>
      </c>
      <c r="BM43" s="23">
        <v>8097.7581069999997</v>
      </c>
      <c r="BN43" s="23">
        <v>8354.5973909999993</v>
      </c>
      <c r="BO43" s="23">
        <v>8578.7749459999995</v>
      </c>
      <c r="BP43" s="23">
        <v>8797.6352189999998</v>
      </c>
      <c r="BQ43" s="23">
        <v>9042.5868879999998</v>
      </c>
      <c r="BR43" s="23">
        <v>9270.5017320000006</v>
      </c>
      <c r="BS43" s="23">
        <v>9401.5943420000003</v>
      </c>
      <c r="BT43" s="23">
        <v>9613.9444079999994</v>
      </c>
      <c r="BU43" s="23">
        <v>9768.0074619999996</v>
      </c>
      <c r="BV43" s="24">
        <v>9957.0943530000004</v>
      </c>
      <c r="BW43" s="23">
        <v>9979.8110369999995</v>
      </c>
      <c r="BX43" s="23">
        <v>10095.896629000001</v>
      </c>
      <c r="BY43" s="23">
        <v>10228.102035</v>
      </c>
      <c r="BZ43" s="23">
        <v>10412.16582</v>
      </c>
      <c r="CA43" s="23">
        <v>10519.252343</v>
      </c>
      <c r="CB43" s="23">
        <v>10639.160839</v>
      </c>
      <c r="CC43" s="23">
        <v>10820.352730000001</v>
      </c>
      <c r="CD43" s="23">
        <v>10958.917269</v>
      </c>
      <c r="CE43" s="23">
        <v>11096.376157000001</v>
      </c>
      <c r="CF43" s="23">
        <v>11207.974249999999</v>
      </c>
      <c r="CG43" s="23">
        <v>11320.722677</v>
      </c>
      <c r="CH43" s="24">
        <v>11329.548855999999</v>
      </c>
      <c r="CI43" s="23">
        <v>11253.601412</v>
      </c>
      <c r="CJ43" s="23">
        <v>11086.320897</v>
      </c>
      <c r="CK43" s="23">
        <v>10940.802412999999</v>
      </c>
      <c r="CL43" s="23">
        <v>10823.348591</v>
      </c>
      <c r="CM43" s="23">
        <v>10773.907063000001</v>
      </c>
      <c r="CN43" s="23">
        <v>10726.813308000001</v>
      </c>
      <c r="CO43" s="23">
        <v>10738.260299</v>
      </c>
      <c r="CP43" s="23">
        <v>10766.522698000001</v>
      </c>
      <c r="CQ43" s="23">
        <v>10757.394332</v>
      </c>
      <c r="CR43" s="23">
        <v>10713.435745000001</v>
      </c>
      <c r="CS43" s="23">
        <v>10672.951805999999</v>
      </c>
      <c r="CT43" s="24">
        <v>10684.330269</v>
      </c>
      <c r="CU43" s="23">
        <v>10616.676099</v>
      </c>
      <c r="CV43" s="23">
        <v>10602.951198999999</v>
      </c>
      <c r="CW43" s="23">
        <v>10553.905925999999</v>
      </c>
      <c r="CX43" s="23">
        <v>10548.923857</v>
      </c>
      <c r="CY43" s="23">
        <v>10568.455565</v>
      </c>
      <c r="CZ43" s="23">
        <v>10572.917803</v>
      </c>
      <c r="DA43" s="23">
        <v>10615.892281</v>
      </c>
      <c r="DB43" s="23">
        <v>10693.95478</v>
      </c>
      <c r="DC43" s="23">
        <v>10725.918632000001</v>
      </c>
      <c r="DD43" s="23">
        <v>10746.447445</v>
      </c>
      <c r="DE43" s="23">
        <v>10794.149255</v>
      </c>
      <c r="DF43" s="24">
        <v>10803.941124999999</v>
      </c>
      <c r="DG43" s="23">
        <v>10765.090011</v>
      </c>
      <c r="DH43" s="23">
        <v>10790.997008</v>
      </c>
      <c r="DI43" s="23">
        <v>10869.88452</v>
      </c>
      <c r="DJ43" s="23">
        <v>10978.307510000001</v>
      </c>
      <c r="DK43" s="23">
        <v>11058.590845000001</v>
      </c>
      <c r="DL43" s="23">
        <v>11184.850463000001</v>
      </c>
      <c r="DM43" s="23">
        <v>11328.572947000001</v>
      </c>
      <c r="DN43" s="23">
        <v>11511.716613000001</v>
      </c>
      <c r="DO43" s="23">
        <v>11664.049278</v>
      </c>
      <c r="DP43" s="23">
        <v>11807.086275</v>
      </c>
      <c r="DQ43" s="23">
        <v>12006.142691999999</v>
      </c>
      <c r="DR43" s="24">
        <v>12173.692661999999</v>
      </c>
      <c r="DS43" s="23">
        <v>12260.698048</v>
      </c>
      <c r="DT43" s="23">
        <v>12371.494112</v>
      </c>
      <c r="DU43" s="23">
        <v>12571.695583999999</v>
      </c>
      <c r="DV43" s="23">
        <v>12800.665593</v>
      </c>
      <c r="DW43" s="23">
        <v>13055.569960999999</v>
      </c>
      <c r="DX43" s="23">
        <v>13296.325018</v>
      </c>
      <c r="DY43" s="23">
        <v>13560.692638</v>
      </c>
      <c r="DZ43" s="23">
        <v>13893.133945</v>
      </c>
      <c r="EA43" s="23">
        <v>14173.446429</v>
      </c>
      <c r="EB43" s="23">
        <v>14415.958167999999</v>
      </c>
      <c r="EC43" s="23">
        <v>14734.222247</v>
      </c>
      <c r="ED43" s="24">
        <v>14901.395274</v>
      </c>
      <c r="EE43" s="23">
        <v>15092.265762000001</v>
      </c>
      <c r="EF43" s="23">
        <v>15277.787217999999</v>
      </c>
      <c r="EG43" s="23">
        <v>15534.958338</v>
      </c>
      <c r="EH43" s="23">
        <v>15846.342557</v>
      </c>
      <c r="EI43" s="23">
        <v>16101.317206</v>
      </c>
      <c r="EJ43" s="23">
        <v>16328.602019</v>
      </c>
      <c r="EK43" s="23">
        <v>16526.977453</v>
      </c>
      <c r="EL43" s="23">
        <v>16830.869054999999</v>
      </c>
      <c r="EM43" s="23">
        <v>17104.233933</v>
      </c>
      <c r="EN43" s="23">
        <v>17250.406015</v>
      </c>
      <c r="EO43" s="23">
        <v>17475.177597999998</v>
      </c>
      <c r="EP43" s="24">
        <v>17650.728616</v>
      </c>
      <c r="EQ43" s="23">
        <v>17787.123682000001</v>
      </c>
    </row>
    <row r="44" spans="1:147" s="16" customFormat="1" ht="18" customHeight="1" x14ac:dyDescent="0.25">
      <c r="A44" s="21"/>
      <c r="B44" s="26" t="s">
        <v>58</v>
      </c>
      <c r="C44" s="23">
        <v>103.306489</v>
      </c>
      <c r="D44" s="23">
        <v>107.54474500000001</v>
      </c>
      <c r="E44" s="23">
        <v>110.540058</v>
      </c>
      <c r="F44" s="23">
        <v>112.72381</v>
      </c>
      <c r="G44" s="23">
        <v>115.886669</v>
      </c>
      <c r="H44" s="23">
        <v>119.260398</v>
      </c>
      <c r="I44" s="23">
        <v>122.425978</v>
      </c>
      <c r="J44" s="23">
        <v>123.45336399999999</v>
      </c>
      <c r="K44" s="23">
        <v>131.36827400000001</v>
      </c>
      <c r="L44" s="23">
        <v>133.85415900000001</v>
      </c>
      <c r="M44" s="23">
        <v>143.54588899999999</v>
      </c>
      <c r="N44" s="24">
        <v>148.568422</v>
      </c>
      <c r="O44" s="23">
        <v>163.737503</v>
      </c>
      <c r="P44" s="23">
        <v>174.48746700000001</v>
      </c>
      <c r="Q44" s="23">
        <v>182.13362000000001</v>
      </c>
      <c r="R44" s="23">
        <v>195.236659</v>
      </c>
      <c r="S44" s="23">
        <v>204.54269199999999</v>
      </c>
      <c r="T44" s="23">
        <v>211.372591</v>
      </c>
      <c r="U44" s="23">
        <v>219.61982</v>
      </c>
      <c r="V44" s="23">
        <v>227.831312</v>
      </c>
      <c r="W44" s="23">
        <v>231.075985</v>
      </c>
      <c r="X44" s="23">
        <v>236.481583</v>
      </c>
      <c r="Y44" s="23">
        <v>242.99003400000001</v>
      </c>
      <c r="Z44" s="24">
        <v>243.039154</v>
      </c>
      <c r="AA44" s="23">
        <v>250.04991899999999</v>
      </c>
      <c r="AB44" s="23">
        <v>257.65778899999998</v>
      </c>
      <c r="AC44" s="23">
        <v>261.185337</v>
      </c>
      <c r="AD44" s="23">
        <v>264.96912200000003</v>
      </c>
      <c r="AE44" s="23">
        <v>271.02906100000001</v>
      </c>
      <c r="AF44" s="23">
        <v>274.74229300000002</v>
      </c>
      <c r="AG44" s="23">
        <v>280.863654</v>
      </c>
      <c r="AH44" s="23">
        <v>284.90033599999998</v>
      </c>
      <c r="AI44" s="23">
        <v>288.6182</v>
      </c>
      <c r="AJ44" s="23">
        <v>292.61219899999998</v>
      </c>
      <c r="AK44" s="23">
        <v>290.87110799999999</v>
      </c>
      <c r="AL44" s="24">
        <v>282.297056</v>
      </c>
      <c r="AM44" s="23">
        <v>287.35638</v>
      </c>
      <c r="AN44" s="23">
        <v>289.90521899999999</v>
      </c>
      <c r="AO44" s="23">
        <v>288.38909799999999</v>
      </c>
      <c r="AP44" s="23">
        <v>287.65280999999999</v>
      </c>
      <c r="AQ44" s="23">
        <v>290.898573</v>
      </c>
      <c r="AR44" s="23">
        <v>289.87753900000001</v>
      </c>
      <c r="AS44" s="23">
        <v>293.63090699999998</v>
      </c>
      <c r="AT44" s="23">
        <v>296.81609800000001</v>
      </c>
      <c r="AU44" s="23">
        <v>301.18754899999999</v>
      </c>
      <c r="AV44" s="23">
        <v>298.997952</v>
      </c>
      <c r="AW44" s="23">
        <v>296.62495999999999</v>
      </c>
      <c r="AX44" s="24">
        <v>291.050726</v>
      </c>
      <c r="AY44" s="23">
        <v>295.66454399999998</v>
      </c>
      <c r="AZ44" s="23">
        <v>297.82288899999998</v>
      </c>
      <c r="BA44" s="23">
        <v>299.82832500000001</v>
      </c>
      <c r="BB44" s="23">
        <v>303.82518199999998</v>
      </c>
      <c r="BC44" s="23">
        <v>310.22141099999999</v>
      </c>
      <c r="BD44" s="23">
        <v>304.319771</v>
      </c>
      <c r="BE44" s="23">
        <v>310.561846</v>
      </c>
      <c r="BF44" s="23">
        <v>316.99855600000001</v>
      </c>
      <c r="BG44" s="23">
        <v>317.77748000000003</v>
      </c>
      <c r="BH44" s="23">
        <v>325.73800799999998</v>
      </c>
      <c r="BI44" s="23">
        <v>329.047078</v>
      </c>
      <c r="BJ44" s="24">
        <v>313.04068100000001</v>
      </c>
      <c r="BK44" s="23">
        <v>326.51674800000001</v>
      </c>
      <c r="BL44" s="23">
        <v>331.84346900000003</v>
      </c>
      <c r="BM44" s="23">
        <v>344.04341699999998</v>
      </c>
      <c r="BN44" s="23">
        <v>358.78159599999998</v>
      </c>
      <c r="BO44" s="23">
        <v>374.97454599999998</v>
      </c>
      <c r="BP44" s="23">
        <v>374.40147100000002</v>
      </c>
      <c r="BQ44" s="23">
        <v>394.08783499999998</v>
      </c>
      <c r="BR44" s="23">
        <v>409.12446</v>
      </c>
      <c r="BS44" s="23">
        <v>422.53392000000002</v>
      </c>
      <c r="BT44" s="23">
        <v>435.49174099999999</v>
      </c>
      <c r="BU44" s="23">
        <v>440.12881599999997</v>
      </c>
      <c r="BV44" s="24">
        <v>440.30795899999998</v>
      </c>
      <c r="BW44" s="23">
        <v>466.14204799999999</v>
      </c>
      <c r="BX44" s="23">
        <v>489.84558399999997</v>
      </c>
      <c r="BY44" s="23">
        <v>498.08524799999998</v>
      </c>
      <c r="BZ44" s="23">
        <v>523.65630599999997</v>
      </c>
      <c r="CA44" s="23">
        <v>555.71196499999996</v>
      </c>
      <c r="CB44" s="23">
        <v>565.22706000000005</v>
      </c>
      <c r="CC44" s="23">
        <v>587.60637799999995</v>
      </c>
      <c r="CD44" s="23">
        <v>608.43567599999994</v>
      </c>
      <c r="CE44" s="23">
        <v>630.41524700000002</v>
      </c>
      <c r="CF44" s="23">
        <v>647.93478100000004</v>
      </c>
      <c r="CG44" s="23">
        <v>672.60083099999997</v>
      </c>
      <c r="CH44" s="24">
        <v>667.45502499999998</v>
      </c>
      <c r="CI44" s="23">
        <v>707.32266000000004</v>
      </c>
      <c r="CJ44" s="23">
        <v>731.91347399999995</v>
      </c>
      <c r="CK44" s="23">
        <v>758.54433600000004</v>
      </c>
      <c r="CL44" s="23">
        <v>768.92181300000004</v>
      </c>
      <c r="CM44" s="23">
        <v>792.34832500000005</v>
      </c>
      <c r="CN44" s="23">
        <v>806.30879600000003</v>
      </c>
      <c r="CO44" s="23">
        <v>836.138014</v>
      </c>
      <c r="CP44" s="23">
        <v>851.48479199999997</v>
      </c>
      <c r="CQ44" s="23">
        <v>859.462628</v>
      </c>
      <c r="CR44" s="23">
        <v>872.53904899999998</v>
      </c>
      <c r="CS44" s="23">
        <v>866.01369</v>
      </c>
      <c r="CT44" s="24">
        <v>863.83965599999999</v>
      </c>
      <c r="CU44" s="23">
        <v>882.29792499999996</v>
      </c>
      <c r="CV44" s="23">
        <v>895.72782299999994</v>
      </c>
      <c r="CW44" s="23">
        <v>889.16465600000004</v>
      </c>
      <c r="CX44" s="23">
        <v>891.26428099999998</v>
      </c>
      <c r="CY44" s="23">
        <v>906.47223899999995</v>
      </c>
      <c r="CZ44" s="23">
        <v>898.66726100000005</v>
      </c>
      <c r="DA44" s="23">
        <v>913.31593899999996</v>
      </c>
      <c r="DB44" s="23">
        <v>922.991038</v>
      </c>
      <c r="DC44" s="23">
        <v>916.08574399999998</v>
      </c>
      <c r="DD44" s="23">
        <v>894.80971099999999</v>
      </c>
      <c r="DE44" s="23">
        <v>887.98837700000001</v>
      </c>
      <c r="DF44" s="24">
        <v>857.94192799999996</v>
      </c>
      <c r="DG44" s="23">
        <v>874.08583099999998</v>
      </c>
      <c r="DH44" s="23">
        <v>883.58875899999998</v>
      </c>
      <c r="DI44" s="23">
        <v>881.65794200000005</v>
      </c>
      <c r="DJ44" s="23">
        <v>886.78074000000004</v>
      </c>
      <c r="DK44" s="23">
        <v>892.78977199999997</v>
      </c>
      <c r="DL44" s="23">
        <v>873.17053199999998</v>
      </c>
      <c r="DM44" s="23">
        <v>887.09013800000002</v>
      </c>
      <c r="DN44" s="23">
        <v>885.67642499999999</v>
      </c>
      <c r="DO44" s="23">
        <v>876.73684900000001</v>
      </c>
      <c r="DP44" s="23">
        <v>881.77008000000001</v>
      </c>
      <c r="DQ44" s="23">
        <v>870.55287799999996</v>
      </c>
      <c r="DR44" s="24">
        <v>848.86763900000005</v>
      </c>
      <c r="DS44" s="23">
        <v>855.634725</v>
      </c>
      <c r="DT44" s="23">
        <v>848.33553400000005</v>
      </c>
      <c r="DU44" s="23">
        <v>839.37161100000003</v>
      </c>
      <c r="DV44" s="23">
        <v>821.18561799999998</v>
      </c>
      <c r="DW44" s="23">
        <v>824.98997999999995</v>
      </c>
      <c r="DX44" s="23">
        <v>814.30138199999999</v>
      </c>
      <c r="DY44" s="23">
        <v>819.67256299999997</v>
      </c>
      <c r="DZ44" s="23">
        <v>822.46409800000004</v>
      </c>
      <c r="EA44" s="23">
        <v>815.39587200000005</v>
      </c>
      <c r="EB44" s="23">
        <v>812.61955699999999</v>
      </c>
      <c r="EC44" s="23">
        <v>815.48582699999997</v>
      </c>
      <c r="ED44" s="24">
        <v>760.35993199999996</v>
      </c>
      <c r="EE44" s="23">
        <v>819.38666799999999</v>
      </c>
      <c r="EF44" s="23">
        <v>809.70156799999995</v>
      </c>
      <c r="EG44" s="23">
        <v>798.12938099999997</v>
      </c>
      <c r="EH44" s="23">
        <v>805.05258400000002</v>
      </c>
      <c r="EI44" s="23">
        <v>813.01632800000004</v>
      </c>
      <c r="EJ44" s="23">
        <v>802.56259</v>
      </c>
      <c r="EK44" s="23">
        <v>812.53554199999996</v>
      </c>
      <c r="EL44" s="23">
        <v>815.15415299999995</v>
      </c>
      <c r="EM44" s="23">
        <v>797.97490900000003</v>
      </c>
      <c r="EN44" s="23">
        <v>800.01450799999998</v>
      </c>
      <c r="EO44" s="23">
        <v>783.88517100000001</v>
      </c>
      <c r="EP44" s="24">
        <v>764.53167900000005</v>
      </c>
      <c r="EQ44" s="23">
        <v>786.04118800000003</v>
      </c>
    </row>
    <row r="45" spans="1:147" s="16" customFormat="1" ht="18" customHeight="1" x14ac:dyDescent="0.25">
      <c r="A45" s="21" t="s">
        <v>63</v>
      </c>
      <c r="B45" s="27" t="s">
        <v>64</v>
      </c>
      <c r="C45" s="23">
        <v>1509.653701</v>
      </c>
      <c r="D45" s="23">
        <v>1792.3944650000001</v>
      </c>
      <c r="E45" s="23">
        <v>1921.665364</v>
      </c>
      <c r="F45" s="23">
        <v>1820.936168</v>
      </c>
      <c r="G45" s="23">
        <v>1888.088256</v>
      </c>
      <c r="H45" s="23">
        <v>1801.6991909999999</v>
      </c>
      <c r="I45" s="23">
        <v>1762.792604</v>
      </c>
      <c r="J45" s="23">
        <v>1936.6947150000001</v>
      </c>
      <c r="K45" s="23">
        <v>2170.3098180000002</v>
      </c>
      <c r="L45" s="23">
        <v>2380.2726980000002</v>
      </c>
      <c r="M45" s="23">
        <v>2517.3053759999998</v>
      </c>
      <c r="N45" s="24">
        <v>2501.2379059999998</v>
      </c>
      <c r="O45" s="23">
        <v>2863.7245069999999</v>
      </c>
      <c r="P45" s="23">
        <v>2690.096497</v>
      </c>
      <c r="Q45" s="23">
        <v>2664.640609</v>
      </c>
      <c r="R45" s="23">
        <v>2446.2732209999999</v>
      </c>
      <c r="S45" s="23">
        <v>2313.991876</v>
      </c>
      <c r="T45" s="23">
        <v>2376.8455939999999</v>
      </c>
      <c r="U45" s="23">
        <v>2800.6483079999998</v>
      </c>
      <c r="V45" s="23">
        <v>3009.3014790000002</v>
      </c>
      <c r="W45" s="23">
        <v>2907.681439</v>
      </c>
      <c r="X45" s="23">
        <v>2639.3968829999999</v>
      </c>
      <c r="Y45" s="23">
        <v>2823.0078899999999</v>
      </c>
      <c r="Z45" s="24">
        <v>2725.9313510000002</v>
      </c>
      <c r="AA45" s="23">
        <v>3037.9470670000001</v>
      </c>
      <c r="AB45" s="23">
        <v>2993.0956660000002</v>
      </c>
      <c r="AC45" s="23">
        <v>2779.4785539999998</v>
      </c>
      <c r="AD45" s="23">
        <v>2748.003909</v>
      </c>
      <c r="AE45" s="23">
        <v>2655.7148860000002</v>
      </c>
      <c r="AF45" s="23">
        <v>2709.4440119999999</v>
      </c>
      <c r="AG45" s="23">
        <v>2729.5478290000001</v>
      </c>
      <c r="AH45" s="23">
        <v>2692.3595540000001</v>
      </c>
      <c r="AI45" s="23">
        <v>2859.526527</v>
      </c>
      <c r="AJ45" s="23">
        <v>2954.9304739999998</v>
      </c>
      <c r="AK45" s="23">
        <v>3283.3871770000001</v>
      </c>
      <c r="AL45" s="24">
        <v>2921.1188240000001</v>
      </c>
      <c r="AM45" s="23">
        <v>2803.2010890000001</v>
      </c>
      <c r="AN45" s="23">
        <v>3200.6730809999999</v>
      </c>
      <c r="AO45" s="23">
        <v>2983.0513329999999</v>
      </c>
      <c r="AP45" s="23">
        <v>3134.57492</v>
      </c>
      <c r="AQ45" s="23">
        <v>3189.7774850000001</v>
      </c>
      <c r="AR45" s="23">
        <v>3212.8330460000002</v>
      </c>
      <c r="AS45" s="23">
        <v>3259.9409970000002</v>
      </c>
      <c r="AT45" s="23">
        <v>3351.0713810000002</v>
      </c>
      <c r="AU45" s="23">
        <v>3633.4625550000001</v>
      </c>
      <c r="AV45" s="23">
        <v>3559.961781</v>
      </c>
      <c r="AW45" s="23">
        <v>3856.6055799999999</v>
      </c>
      <c r="AX45" s="24">
        <v>3957.9954659999999</v>
      </c>
      <c r="AY45" s="23">
        <v>3990.7064810000002</v>
      </c>
      <c r="AZ45" s="23">
        <v>3736.6016679999998</v>
      </c>
      <c r="BA45" s="23">
        <v>3771.7629470000002</v>
      </c>
      <c r="BB45" s="23">
        <v>3833.2956899999999</v>
      </c>
      <c r="BC45" s="23">
        <v>3959.0412270000002</v>
      </c>
      <c r="BD45" s="23">
        <v>4072.340733</v>
      </c>
      <c r="BE45" s="23">
        <v>4154.1916419999998</v>
      </c>
      <c r="BF45" s="23">
        <v>4073.471618</v>
      </c>
      <c r="BG45" s="23">
        <v>3800.3636809999998</v>
      </c>
      <c r="BH45" s="23">
        <v>4072.0538409999999</v>
      </c>
      <c r="BI45" s="23">
        <v>4153.9460760000002</v>
      </c>
      <c r="BJ45" s="24">
        <v>4230.3976400000001</v>
      </c>
      <c r="BK45" s="23">
        <v>4155.593758</v>
      </c>
      <c r="BL45" s="23">
        <v>4673.482728</v>
      </c>
      <c r="BM45" s="23">
        <v>4572.8988840000002</v>
      </c>
      <c r="BN45" s="23">
        <v>4834.5700059999999</v>
      </c>
      <c r="BO45" s="23">
        <v>5072.4900180000004</v>
      </c>
      <c r="BP45" s="23">
        <v>5325.0843539999996</v>
      </c>
      <c r="BQ45" s="23">
        <v>5455.2502100000002</v>
      </c>
      <c r="BR45" s="23">
        <v>5333.286411</v>
      </c>
      <c r="BS45" s="23">
        <v>4987.5258240000003</v>
      </c>
      <c r="BT45" s="23">
        <v>5080.3933280000001</v>
      </c>
      <c r="BU45" s="23">
        <v>5414.9085150000001</v>
      </c>
      <c r="BV45" s="24">
        <v>5130.6414080000004</v>
      </c>
      <c r="BW45" s="23">
        <v>5985.4599500000004</v>
      </c>
      <c r="BX45" s="23">
        <v>6206.6761200000001</v>
      </c>
      <c r="BY45" s="23">
        <v>5152.1760020000002</v>
      </c>
      <c r="BZ45" s="23">
        <v>5611.0393270000004</v>
      </c>
      <c r="CA45" s="23">
        <v>5926.0409669999999</v>
      </c>
      <c r="CB45" s="23">
        <v>5815.785374</v>
      </c>
      <c r="CC45" s="23">
        <v>5651.1792740000001</v>
      </c>
      <c r="CD45" s="23">
        <v>5455.1574030000002</v>
      </c>
      <c r="CE45" s="23">
        <v>5646.457703</v>
      </c>
      <c r="CF45" s="23">
        <v>5879.4197240000003</v>
      </c>
      <c r="CG45" s="23">
        <v>6679.8058799999999</v>
      </c>
      <c r="CH45" s="24">
        <v>6894.990957</v>
      </c>
      <c r="CI45" s="23">
        <v>7290.7902809999996</v>
      </c>
      <c r="CJ45" s="23">
        <v>6444.4535939999996</v>
      </c>
      <c r="CK45" s="23">
        <v>6190.01847</v>
      </c>
      <c r="CL45" s="23">
        <v>6093.9530750000004</v>
      </c>
      <c r="CM45" s="23">
        <v>6366.5653380000003</v>
      </c>
      <c r="CN45" s="23">
        <v>6723.5585959999999</v>
      </c>
      <c r="CO45" s="23">
        <v>7030.2924370000001</v>
      </c>
      <c r="CP45" s="23">
        <v>7451.001878</v>
      </c>
      <c r="CQ45" s="23">
        <v>8342.32402</v>
      </c>
      <c r="CR45" s="23">
        <v>8210.3063430000002</v>
      </c>
      <c r="CS45" s="23">
        <v>8164.8395179999998</v>
      </c>
      <c r="CT45" s="24">
        <v>8609.9878210000006</v>
      </c>
      <c r="CU45" s="23">
        <v>8590.244858</v>
      </c>
      <c r="CV45" s="23">
        <v>8866.1226640000004</v>
      </c>
      <c r="CW45" s="23">
        <v>8695.6018029999996</v>
      </c>
      <c r="CX45" s="23">
        <v>8632.9106449999999</v>
      </c>
      <c r="CY45" s="23">
        <v>8216.9992600000005</v>
      </c>
      <c r="CZ45" s="23">
        <v>8228.0437760000004</v>
      </c>
      <c r="DA45" s="23">
        <v>8335.3172489999997</v>
      </c>
      <c r="DB45" s="23">
        <v>8233.3145870000008</v>
      </c>
      <c r="DC45" s="23">
        <v>8157.6385540000001</v>
      </c>
      <c r="DD45" s="23">
        <v>8051.5672169999998</v>
      </c>
      <c r="DE45" s="23">
        <v>8403.5733639999999</v>
      </c>
      <c r="DF45" s="24">
        <v>9091.4829489999993</v>
      </c>
      <c r="DG45" s="23">
        <v>9389.7418849999995</v>
      </c>
      <c r="DH45" s="23">
        <v>8999.6931569999997</v>
      </c>
      <c r="DI45" s="23">
        <v>9388.0433169999997</v>
      </c>
      <c r="DJ45" s="23">
        <v>9182.5853330000009</v>
      </c>
      <c r="DK45" s="23">
        <v>9022.5338909999991</v>
      </c>
      <c r="DL45" s="23">
        <v>9545.6355839999997</v>
      </c>
      <c r="DM45" s="23">
        <v>9405.0495080000001</v>
      </c>
      <c r="DN45" s="23">
        <v>9066.8882109999995</v>
      </c>
      <c r="DO45" s="23">
        <v>9333.1900189999997</v>
      </c>
      <c r="DP45" s="23">
        <v>9521.2411670000001</v>
      </c>
      <c r="DQ45" s="23">
        <v>9741.5342889999993</v>
      </c>
      <c r="DR45" s="24">
        <v>9804.6474830000006</v>
      </c>
      <c r="DS45" s="23">
        <v>8318.5294479999993</v>
      </c>
      <c r="DT45" s="23">
        <v>8160.2276840000004</v>
      </c>
      <c r="DU45" s="23">
        <v>7011.671687</v>
      </c>
      <c r="DV45" s="23">
        <v>7716.8033329999998</v>
      </c>
      <c r="DW45" s="23">
        <v>7049.559029</v>
      </c>
      <c r="DX45" s="23">
        <v>7117.2994790000002</v>
      </c>
      <c r="DY45" s="23">
        <v>6852.075906</v>
      </c>
      <c r="DZ45" s="23">
        <v>7329.8041030000004</v>
      </c>
      <c r="EA45" s="23">
        <v>7361.0988829999997</v>
      </c>
      <c r="EB45" s="23">
        <v>7935.457042</v>
      </c>
      <c r="EC45" s="23">
        <v>8803.7048890000005</v>
      </c>
      <c r="ED45" s="24">
        <v>9335.6483250000001</v>
      </c>
      <c r="EE45" s="23">
        <v>9562.2079919999996</v>
      </c>
      <c r="EF45" s="23">
        <v>9541.6821820000005</v>
      </c>
      <c r="EG45" s="23">
        <v>9455.5831550000003</v>
      </c>
      <c r="EH45" s="23">
        <v>9241.1312209999996</v>
      </c>
      <c r="EI45" s="23">
        <v>9137.2578020000001</v>
      </c>
      <c r="EJ45" s="23">
        <v>8981.232473</v>
      </c>
      <c r="EK45" s="23">
        <v>8873.6477450000002</v>
      </c>
      <c r="EL45" s="23">
        <v>8548.8358189999999</v>
      </c>
      <c r="EM45" s="23">
        <v>8452.2586289999999</v>
      </c>
      <c r="EN45" s="23">
        <v>8234.2210749999995</v>
      </c>
      <c r="EO45" s="23">
        <v>8341.4827339999993</v>
      </c>
      <c r="EP45" s="24">
        <v>8960.1221179999993</v>
      </c>
      <c r="EQ45" s="23">
        <v>8175.7414150000004</v>
      </c>
    </row>
    <row r="46" spans="1:147" s="16" customFormat="1" ht="18" customHeight="1" x14ac:dyDescent="0.25">
      <c r="A46" s="21"/>
      <c r="B46" s="27" t="s">
        <v>58</v>
      </c>
      <c r="C46" s="23">
        <v>5.4370349999999998</v>
      </c>
      <c r="D46" s="23">
        <v>0.38743899999999998</v>
      </c>
      <c r="E46" s="23">
        <v>0.55582699999999996</v>
      </c>
      <c r="F46" s="23">
        <v>1.6055379999999999</v>
      </c>
      <c r="G46" s="23">
        <v>0.43556899999999998</v>
      </c>
      <c r="H46" s="23">
        <v>0.42372599999999999</v>
      </c>
      <c r="I46" s="23">
        <v>0.444193</v>
      </c>
      <c r="J46" s="23">
        <v>0.45622600000000002</v>
      </c>
      <c r="K46" s="23">
        <v>1.913843</v>
      </c>
      <c r="L46" s="23">
        <v>1.9161950000000001</v>
      </c>
      <c r="M46" s="23">
        <v>7.3532140000000004</v>
      </c>
      <c r="N46" s="24">
        <v>1.3020130000000001</v>
      </c>
      <c r="O46" s="23">
        <v>1.779474</v>
      </c>
      <c r="P46" s="23">
        <v>3.3139720000000001</v>
      </c>
      <c r="Q46" s="23">
        <v>2.3336670000000002</v>
      </c>
      <c r="R46" s="23">
        <v>1.670865</v>
      </c>
      <c r="S46" s="23">
        <v>4.7832470000000002</v>
      </c>
      <c r="T46" s="23">
        <v>1.6334109999999999</v>
      </c>
      <c r="U46" s="23">
        <v>1.680496</v>
      </c>
      <c r="V46" s="23">
        <v>1.918577</v>
      </c>
      <c r="W46" s="23">
        <v>1.960434</v>
      </c>
      <c r="X46" s="23">
        <v>8.4234279999999995</v>
      </c>
      <c r="Y46" s="23">
        <v>2.018221</v>
      </c>
      <c r="Z46" s="24">
        <v>1.920676</v>
      </c>
      <c r="AA46" s="23">
        <v>4.8554219999999999</v>
      </c>
      <c r="AB46" s="23">
        <v>1.5592239999999999</v>
      </c>
      <c r="AC46" s="23">
        <v>1.669138</v>
      </c>
      <c r="AD46" s="23">
        <v>1.8359460000000001</v>
      </c>
      <c r="AE46" s="23">
        <v>3.1403699999999999</v>
      </c>
      <c r="AF46" s="23">
        <v>5.105505</v>
      </c>
      <c r="AG46" s="23">
        <v>2.3887269999999998</v>
      </c>
      <c r="AH46" s="23">
        <v>2.125111</v>
      </c>
      <c r="AI46" s="23">
        <v>1.064578</v>
      </c>
      <c r="AJ46" s="23">
        <v>4.2280540000000002</v>
      </c>
      <c r="AK46" s="23">
        <v>7.0094589999999997</v>
      </c>
      <c r="AL46" s="24">
        <v>4.5636200000000002</v>
      </c>
      <c r="AM46" s="23">
        <v>4.621747</v>
      </c>
      <c r="AN46" s="23">
        <v>4.7519689999999999</v>
      </c>
      <c r="AO46" s="23">
        <v>13.043713</v>
      </c>
      <c r="AP46" s="23">
        <v>4.4822480000000002</v>
      </c>
      <c r="AQ46" s="23">
        <v>4.4278209999999998</v>
      </c>
      <c r="AR46" s="23">
        <v>4.4681170000000003</v>
      </c>
      <c r="AS46" s="23">
        <v>4.9009140000000002</v>
      </c>
      <c r="AT46" s="23">
        <v>4.969824</v>
      </c>
      <c r="AU46" s="23">
        <v>4.9816859999999998</v>
      </c>
      <c r="AV46" s="23">
        <v>4.904026</v>
      </c>
      <c r="AW46" s="23">
        <v>5.0651270000000004</v>
      </c>
      <c r="AX46" s="24">
        <v>5.0999970000000001</v>
      </c>
      <c r="AY46" s="23">
        <v>5.9062739999999998</v>
      </c>
      <c r="AZ46" s="23">
        <v>5.0569889999999997</v>
      </c>
      <c r="BA46" s="23">
        <v>5.0295969999999999</v>
      </c>
      <c r="BB46" s="23">
        <v>5.1446300000000003</v>
      </c>
      <c r="BC46" s="23">
        <v>5.2256939999999998</v>
      </c>
      <c r="BD46" s="23">
        <v>5.4426870000000003</v>
      </c>
      <c r="BE46" s="23">
        <v>5.2375660000000002</v>
      </c>
      <c r="BF46" s="23">
        <v>5.3019049999999996</v>
      </c>
      <c r="BG46" s="23">
        <v>5.4201879999999996</v>
      </c>
      <c r="BH46" s="23">
        <v>5.9546720000000004</v>
      </c>
      <c r="BI46" s="23">
        <v>5.6176969999999997</v>
      </c>
      <c r="BJ46" s="24">
        <v>5.221679</v>
      </c>
      <c r="BK46" s="23">
        <v>5.719697</v>
      </c>
      <c r="BL46" s="23">
        <v>5.8456289999999997</v>
      </c>
      <c r="BM46" s="23">
        <v>7.5584480000000003</v>
      </c>
      <c r="BN46" s="23">
        <v>7.9852540000000003</v>
      </c>
      <c r="BO46" s="23">
        <v>7.4651189999999996</v>
      </c>
      <c r="BP46" s="23">
        <v>7.9969970000000004</v>
      </c>
      <c r="BQ46" s="23">
        <v>7.4618669999999998</v>
      </c>
      <c r="BR46" s="23">
        <v>7.4689170000000003</v>
      </c>
      <c r="BS46" s="23">
        <v>7.4010930000000004</v>
      </c>
      <c r="BT46" s="23">
        <v>12.976893</v>
      </c>
      <c r="BU46" s="23">
        <v>12.882458</v>
      </c>
      <c r="BV46" s="24">
        <v>11.269301</v>
      </c>
      <c r="BW46" s="23">
        <v>11.986806</v>
      </c>
      <c r="BX46" s="23">
        <v>9.6557049999999993</v>
      </c>
      <c r="BY46" s="23">
        <v>13.108909000000001</v>
      </c>
      <c r="BZ46" s="23">
        <v>10.19495</v>
      </c>
      <c r="CA46" s="23">
        <v>13.394085</v>
      </c>
      <c r="CB46" s="23">
        <v>9.9304659999999991</v>
      </c>
      <c r="CC46" s="23">
        <v>12.136087</v>
      </c>
      <c r="CD46" s="23">
        <v>28.179434000000001</v>
      </c>
      <c r="CE46" s="23">
        <v>32.389634999999998</v>
      </c>
      <c r="CF46" s="23">
        <v>23.418904999999999</v>
      </c>
      <c r="CG46" s="23">
        <v>37.244557</v>
      </c>
      <c r="CH46" s="24">
        <v>44.342314000000002</v>
      </c>
      <c r="CI46" s="23">
        <v>50.569133999999998</v>
      </c>
      <c r="CJ46" s="23">
        <v>34.809835</v>
      </c>
      <c r="CK46" s="23">
        <v>37.842717</v>
      </c>
      <c r="CL46" s="23">
        <v>32.600003000000001</v>
      </c>
      <c r="CM46" s="23">
        <v>29.179382</v>
      </c>
      <c r="CN46" s="23">
        <v>30.342020999999999</v>
      </c>
      <c r="CO46" s="23">
        <v>34.334423999999999</v>
      </c>
      <c r="CP46" s="23">
        <v>79.149218000000005</v>
      </c>
      <c r="CQ46" s="23">
        <v>85.943810999999997</v>
      </c>
      <c r="CR46" s="23">
        <v>67.572874999999996</v>
      </c>
      <c r="CS46" s="23">
        <v>72.714061000000001</v>
      </c>
      <c r="CT46" s="24">
        <v>63.835453000000001</v>
      </c>
      <c r="CU46" s="23">
        <v>69.883803999999998</v>
      </c>
      <c r="CV46" s="23">
        <v>73.103859999999997</v>
      </c>
      <c r="CW46" s="23">
        <v>70.318400999999994</v>
      </c>
      <c r="CX46" s="23">
        <v>93.430736999999993</v>
      </c>
      <c r="CY46" s="23">
        <v>85.916238000000007</v>
      </c>
      <c r="CZ46" s="23">
        <v>86.550360999999995</v>
      </c>
      <c r="DA46" s="23">
        <v>86.198442999999997</v>
      </c>
      <c r="DB46" s="23">
        <v>84.965367000000001</v>
      </c>
      <c r="DC46" s="23">
        <v>82.720088000000004</v>
      </c>
      <c r="DD46" s="23">
        <v>82.460317000000003</v>
      </c>
      <c r="DE46" s="23">
        <v>83.341856000000007</v>
      </c>
      <c r="DF46" s="24">
        <v>95.233870999999994</v>
      </c>
      <c r="DG46" s="23">
        <v>105.991339</v>
      </c>
      <c r="DH46" s="23">
        <v>116.327674</v>
      </c>
      <c r="DI46" s="23">
        <v>144.47736699999999</v>
      </c>
      <c r="DJ46" s="23">
        <v>163.11692500000001</v>
      </c>
      <c r="DK46" s="23">
        <v>168.15447499999999</v>
      </c>
      <c r="DL46" s="23">
        <v>171.211265</v>
      </c>
      <c r="DM46" s="23">
        <v>178.05835400000001</v>
      </c>
      <c r="DN46" s="23">
        <v>169.657385</v>
      </c>
      <c r="DO46" s="23">
        <v>168.42275100000001</v>
      </c>
      <c r="DP46" s="23">
        <v>168.24977899999999</v>
      </c>
      <c r="DQ46" s="23">
        <v>168.96710100000001</v>
      </c>
      <c r="DR46" s="24">
        <v>146.04047700000001</v>
      </c>
      <c r="DS46" s="23">
        <v>145.18473900000001</v>
      </c>
      <c r="DT46" s="23">
        <v>127.067511</v>
      </c>
      <c r="DU46" s="23">
        <v>125.235966</v>
      </c>
      <c r="DV46" s="23">
        <v>149.92116899999999</v>
      </c>
      <c r="DW46" s="23">
        <v>150.58899199999999</v>
      </c>
      <c r="DX46" s="23">
        <v>111.49993000000001</v>
      </c>
      <c r="DY46" s="23">
        <v>115.340723</v>
      </c>
      <c r="DZ46" s="23">
        <v>122.10493</v>
      </c>
      <c r="EA46" s="23">
        <v>115.472019</v>
      </c>
      <c r="EB46" s="23">
        <v>116.27813500000001</v>
      </c>
      <c r="EC46" s="23">
        <v>117.869535</v>
      </c>
      <c r="ED46" s="24">
        <v>119.32170499999999</v>
      </c>
      <c r="EE46" s="23">
        <v>138.55691999999999</v>
      </c>
      <c r="EF46" s="23">
        <v>134.043711</v>
      </c>
      <c r="EG46" s="23">
        <v>133.73852199999999</v>
      </c>
      <c r="EH46" s="23">
        <v>161.51994400000001</v>
      </c>
      <c r="EI46" s="23">
        <v>133.72785999999999</v>
      </c>
      <c r="EJ46" s="23">
        <v>130.43487999999999</v>
      </c>
      <c r="EK46" s="23">
        <v>132.154944</v>
      </c>
      <c r="EL46" s="23">
        <v>135.814356</v>
      </c>
      <c r="EM46" s="23">
        <v>132.71239700000001</v>
      </c>
      <c r="EN46" s="23">
        <v>130.833257</v>
      </c>
      <c r="EO46" s="23">
        <v>134.65065000000001</v>
      </c>
      <c r="EP46" s="24">
        <v>133.66715199999999</v>
      </c>
      <c r="EQ46" s="23">
        <v>137.22789800000001</v>
      </c>
    </row>
    <row r="47" spans="1:147" s="16" customFormat="1" ht="18" customHeight="1" x14ac:dyDescent="0.25">
      <c r="A47" s="21" t="s">
        <v>65</v>
      </c>
      <c r="B47" s="26" t="s">
        <v>66</v>
      </c>
      <c r="C47" s="23">
        <v>205.16833500000001</v>
      </c>
      <c r="D47" s="23">
        <v>211.969944</v>
      </c>
      <c r="E47" s="23">
        <v>220.487909</v>
      </c>
      <c r="F47" s="23">
        <v>234.90791999999999</v>
      </c>
      <c r="G47" s="23">
        <v>244.108734</v>
      </c>
      <c r="H47" s="23">
        <v>270.58586500000001</v>
      </c>
      <c r="I47" s="23">
        <v>273.97801800000002</v>
      </c>
      <c r="J47" s="23">
        <v>296.67321800000002</v>
      </c>
      <c r="K47" s="23">
        <v>306.20219900000001</v>
      </c>
      <c r="L47" s="23">
        <v>318.306648</v>
      </c>
      <c r="M47" s="23">
        <v>321.46133200000003</v>
      </c>
      <c r="N47" s="24">
        <v>361.96736600000003</v>
      </c>
      <c r="O47" s="23">
        <v>390.15808600000003</v>
      </c>
      <c r="P47" s="23">
        <v>401.33191900000003</v>
      </c>
      <c r="Q47" s="23">
        <v>389.79286000000002</v>
      </c>
      <c r="R47" s="23">
        <v>394.95763599999998</v>
      </c>
      <c r="S47" s="23">
        <v>378.52760699999999</v>
      </c>
      <c r="T47" s="23">
        <v>446.09274499999998</v>
      </c>
      <c r="U47" s="23">
        <v>424.08678500000002</v>
      </c>
      <c r="V47" s="23">
        <v>417.11665399999998</v>
      </c>
      <c r="W47" s="23">
        <v>420.18347399999999</v>
      </c>
      <c r="X47" s="23">
        <v>421.04888699999998</v>
      </c>
      <c r="Y47" s="23">
        <v>428.90590800000001</v>
      </c>
      <c r="Z47" s="24">
        <v>434.95383399999997</v>
      </c>
      <c r="AA47" s="23">
        <v>423.17991499999999</v>
      </c>
      <c r="AB47" s="23">
        <v>419.383197</v>
      </c>
      <c r="AC47" s="23">
        <v>410.90060599999998</v>
      </c>
      <c r="AD47" s="23">
        <v>402.602712</v>
      </c>
      <c r="AE47" s="23">
        <v>400.51048100000003</v>
      </c>
      <c r="AF47" s="23">
        <v>396.63672600000001</v>
      </c>
      <c r="AG47" s="23">
        <v>412.49449900000002</v>
      </c>
      <c r="AH47" s="23">
        <v>408.761323</v>
      </c>
      <c r="AI47" s="23">
        <v>373.82794899999999</v>
      </c>
      <c r="AJ47" s="23">
        <v>362.34071399999999</v>
      </c>
      <c r="AK47" s="23">
        <v>383.46038199999998</v>
      </c>
      <c r="AL47" s="24">
        <v>338.93534</v>
      </c>
      <c r="AM47" s="23">
        <v>336.34638200000001</v>
      </c>
      <c r="AN47" s="23">
        <v>346.969336</v>
      </c>
      <c r="AO47" s="23">
        <v>353.04477700000001</v>
      </c>
      <c r="AP47" s="23">
        <v>350.41975600000001</v>
      </c>
      <c r="AQ47" s="23">
        <v>354.56968000000001</v>
      </c>
      <c r="AR47" s="23">
        <v>351.594514</v>
      </c>
      <c r="AS47" s="23">
        <v>348.970597</v>
      </c>
      <c r="AT47" s="23">
        <v>355.79961100000003</v>
      </c>
      <c r="AU47" s="23">
        <v>365.57386400000001</v>
      </c>
      <c r="AV47" s="23">
        <v>353.04570100000001</v>
      </c>
      <c r="AW47" s="23">
        <v>380.17085100000003</v>
      </c>
      <c r="AX47" s="24">
        <v>418.44805200000002</v>
      </c>
      <c r="AY47" s="23">
        <v>394.51145200000002</v>
      </c>
      <c r="AZ47" s="23">
        <v>451.76964700000002</v>
      </c>
      <c r="BA47" s="23">
        <v>449.50804799999997</v>
      </c>
      <c r="BB47" s="23">
        <v>448.91699399999999</v>
      </c>
      <c r="BC47" s="23">
        <v>451.32149700000002</v>
      </c>
      <c r="BD47" s="23">
        <v>518.75675699999999</v>
      </c>
      <c r="BE47" s="23">
        <v>512.89693999999997</v>
      </c>
      <c r="BF47" s="23">
        <v>539.25040000000001</v>
      </c>
      <c r="BG47" s="23">
        <v>540.22592199999997</v>
      </c>
      <c r="BH47" s="23">
        <v>546.99697800000001</v>
      </c>
      <c r="BI47" s="23">
        <v>511.585802</v>
      </c>
      <c r="BJ47" s="24">
        <v>540.59015299999999</v>
      </c>
      <c r="BK47" s="23">
        <v>513.92087500000002</v>
      </c>
      <c r="BL47" s="23">
        <v>507.33132599999999</v>
      </c>
      <c r="BM47" s="23">
        <v>547.15691100000004</v>
      </c>
      <c r="BN47" s="23">
        <v>595.49525500000004</v>
      </c>
      <c r="BO47" s="23">
        <v>602.69401200000004</v>
      </c>
      <c r="BP47" s="23">
        <v>682.28697699999998</v>
      </c>
      <c r="BQ47" s="23">
        <v>681.032602</v>
      </c>
      <c r="BR47" s="23">
        <v>762.72086300000001</v>
      </c>
      <c r="BS47" s="23">
        <v>787.11315400000001</v>
      </c>
      <c r="BT47" s="23">
        <v>794.58827599999995</v>
      </c>
      <c r="BU47" s="23">
        <v>817.44981700000005</v>
      </c>
      <c r="BV47" s="24">
        <v>830.60360400000002</v>
      </c>
      <c r="BW47" s="23">
        <v>811.77850799999999</v>
      </c>
      <c r="BX47" s="23">
        <v>829.72498599999994</v>
      </c>
      <c r="BY47" s="23">
        <v>838.059977</v>
      </c>
      <c r="BZ47" s="23">
        <v>874.517517</v>
      </c>
      <c r="CA47" s="23">
        <v>901.26869499999998</v>
      </c>
      <c r="CB47" s="23">
        <v>953.66821500000003</v>
      </c>
      <c r="CC47" s="23">
        <v>957.15717700000005</v>
      </c>
      <c r="CD47" s="23">
        <v>1028.0405510000001</v>
      </c>
      <c r="CE47" s="23">
        <v>1090.7606270000001</v>
      </c>
      <c r="CF47" s="23">
        <v>1448.8059519999999</v>
      </c>
      <c r="CG47" s="23">
        <v>1666.82115</v>
      </c>
      <c r="CH47" s="24">
        <v>1689.1919820000001</v>
      </c>
      <c r="CI47" s="23">
        <v>1786.0450269999999</v>
      </c>
      <c r="CJ47" s="23">
        <v>1778.9037940000001</v>
      </c>
      <c r="CK47" s="23">
        <v>1720.1479059999999</v>
      </c>
      <c r="CL47" s="23">
        <v>1597.6119630000001</v>
      </c>
      <c r="CM47" s="23">
        <v>1516.158426</v>
      </c>
      <c r="CN47" s="23">
        <v>1514.986997</v>
      </c>
      <c r="CO47" s="23">
        <v>1524.096178</v>
      </c>
      <c r="CP47" s="23">
        <v>1560.9827829999999</v>
      </c>
      <c r="CQ47" s="23">
        <v>1624.019061</v>
      </c>
      <c r="CR47" s="23">
        <v>1611.0386430000001</v>
      </c>
      <c r="CS47" s="23">
        <v>1511.491546</v>
      </c>
      <c r="CT47" s="24">
        <v>1749.6657049999999</v>
      </c>
      <c r="CU47" s="23">
        <v>1724.0853279999999</v>
      </c>
      <c r="CV47" s="23">
        <v>1716.058131</v>
      </c>
      <c r="CW47" s="23">
        <v>1671.5665489999999</v>
      </c>
      <c r="CX47" s="23">
        <v>1608.0025929999999</v>
      </c>
      <c r="CY47" s="23">
        <v>1562.516271</v>
      </c>
      <c r="CZ47" s="23">
        <v>1572.4796329999999</v>
      </c>
      <c r="DA47" s="23">
        <v>1645.5599279999999</v>
      </c>
      <c r="DB47" s="23">
        <v>1600.0194879999999</v>
      </c>
      <c r="DC47" s="23">
        <v>1588.569982</v>
      </c>
      <c r="DD47" s="23">
        <v>1566.0593859999999</v>
      </c>
      <c r="DE47" s="23">
        <v>1639.989654</v>
      </c>
      <c r="DF47" s="24">
        <v>1620.991972</v>
      </c>
      <c r="DG47" s="23">
        <v>1613.9705939999999</v>
      </c>
      <c r="DH47" s="23">
        <v>1568.6079870000001</v>
      </c>
      <c r="DI47" s="23">
        <v>1539.345352</v>
      </c>
      <c r="DJ47" s="23">
        <v>1536.1216750000001</v>
      </c>
      <c r="DK47" s="23">
        <v>1496.31954</v>
      </c>
      <c r="DL47" s="23">
        <v>1527.456373</v>
      </c>
      <c r="DM47" s="23">
        <v>1554.0609569999999</v>
      </c>
      <c r="DN47" s="23">
        <v>1489.8747060000001</v>
      </c>
      <c r="DO47" s="23">
        <v>1424.6587099999999</v>
      </c>
      <c r="DP47" s="23">
        <v>1414.1601020000001</v>
      </c>
      <c r="DQ47" s="23">
        <v>1421.326325</v>
      </c>
      <c r="DR47" s="24">
        <v>1281.830459</v>
      </c>
      <c r="DS47" s="23">
        <v>1236.2730059999999</v>
      </c>
      <c r="DT47" s="23">
        <v>1229.4927259999999</v>
      </c>
      <c r="DU47" s="23">
        <v>1255.0988709999999</v>
      </c>
      <c r="DV47" s="23">
        <v>1356.623386</v>
      </c>
      <c r="DW47" s="23">
        <v>1545.5909140000001</v>
      </c>
      <c r="DX47" s="23">
        <v>1739.401683</v>
      </c>
      <c r="DY47" s="23">
        <v>1737.026396</v>
      </c>
      <c r="DZ47" s="23">
        <v>1733.5087109999999</v>
      </c>
      <c r="EA47" s="23">
        <v>1754.9901339999999</v>
      </c>
      <c r="EB47" s="23">
        <v>1723.2559309999999</v>
      </c>
      <c r="EC47" s="23">
        <v>1761.9364350000001</v>
      </c>
      <c r="ED47" s="24">
        <v>1772.2404630000001</v>
      </c>
      <c r="EE47" s="23">
        <v>1383.350097</v>
      </c>
      <c r="EF47" s="23">
        <v>1442.4124139999999</v>
      </c>
      <c r="EG47" s="23">
        <v>1346.6958159999999</v>
      </c>
      <c r="EH47" s="23">
        <v>1404.7914659999999</v>
      </c>
      <c r="EI47" s="23">
        <v>1387.5386040000001</v>
      </c>
      <c r="EJ47" s="23">
        <v>1400.7401620000001</v>
      </c>
      <c r="EK47" s="23">
        <v>1388.5384039999999</v>
      </c>
      <c r="EL47" s="23">
        <v>1414.6237839999999</v>
      </c>
      <c r="EM47" s="23">
        <v>1472.482174</v>
      </c>
      <c r="EN47" s="23">
        <v>1447.546437</v>
      </c>
      <c r="EO47" s="23">
        <v>1393.159069</v>
      </c>
      <c r="EP47" s="24">
        <v>1489.0807809999999</v>
      </c>
      <c r="EQ47" s="23">
        <v>1446.613527</v>
      </c>
    </row>
    <row r="48" spans="1:147" s="16" customFormat="1" ht="18" customHeight="1" x14ac:dyDescent="0.25">
      <c r="A48" s="12" t="s">
        <v>67</v>
      </c>
      <c r="B48" s="13" t="s">
        <v>68</v>
      </c>
      <c r="C48" s="14">
        <v>448.15976799999999</v>
      </c>
      <c r="D48" s="14">
        <v>455.75030299999997</v>
      </c>
      <c r="E48" s="14">
        <v>467.11823600000002</v>
      </c>
      <c r="F48" s="14">
        <v>472.71632099999999</v>
      </c>
      <c r="G48" s="14">
        <v>476.16228100000001</v>
      </c>
      <c r="H48" s="14">
        <v>491.09429899999998</v>
      </c>
      <c r="I48" s="14">
        <v>496.34486700000002</v>
      </c>
      <c r="J48" s="14">
        <v>500.69204100000002</v>
      </c>
      <c r="K48" s="14">
        <v>507.91802999999999</v>
      </c>
      <c r="L48" s="14">
        <v>511.65066000000002</v>
      </c>
      <c r="M48" s="14">
        <v>515.19625199999996</v>
      </c>
      <c r="N48" s="15">
        <v>544.05254400000001</v>
      </c>
      <c r="O48" s="14">
        <v>627.247255</v>
      </c>
      <c r="P48" s="14">
        <v>638.97191099999998</v>
      </c>
      <c r="Q48" s="14">
        <v>658.2079</v>
      </c>
      <c r="R48" s="14">
        <v>662.80036199999995</v>
      </c>
      <c r="S48" s="14">
        <v>671.79750100000001</v>
      </c>
      <c r="T48" s="14">
        <v>678.69700499999999</v>
      </c>
      <c r="U48" s="14">
        <v>684.14409599999999</v>
      </c>
      <c r="V48" s="14">
        <v>688.53474600000004</v>
      </c>
      <c r="W48" s="14">
        <v>693.87814400000002</v>
      </c>
      <c r="X48" s="14">
        <v>756.52534800000001</v>
      </c>
      <c r="Y48" s="14">
        <v>759.966094</v>
      </c>
      <c r="Z48" s="15">
        <v>790.68147799999997</v>
      </c>
      <c r="AA48" s="14">
        <v>792.32392700000003</v>
      </c>
      <c r="AB48" s="14">
        <v>787.89705200000003</v>
      </c>
      <c r="AC48" s="14">
        <v>787.76561800000002</v>
      </c>
      <c r="AD48" s="14">
        <v>792.65912500000002</v>
      </c>
      <c r="AE48" s="14">
        <v>795.09798899999998</v>
      </c>
      <c r="AF48" s="14">
        <v>812.67466200000001</v>
      </c>
      <c r="AG48" s="14">
        <v>816.36861899999997</v>
      </c>
      <c r="AH48" s="14">
        <v>818.83561899999995</v>
      </c>
      <c r="AI48" s="14">
        <v>824.95369200000005</v>
      </c>
      <c r="AJ48" s="14">
        <v>830.04638499999999</v>
      </c>
      <c r="AK48" s="14">
        <v>848.20770500000003</v>
      </c>
      <c r="AL48" s="15">
        <v>864.60683300000005</v>
      </c>
      <c r="AM48" s="14">
        <v>869.65782899999999</v>
      </c>
      <c r="AN48" s="14">
        <v>869.66943700000002</v>
      </c>
      <c r="AO48" s="14">
        <v>871.19770700000004</v>
      </c>
      <c r="AP48" s="14">
        <v>872.65899400000001</v>
      </c>
      <c r="AQ48" s="14">
        <v>876.71640600000001</v>
      </c>
      <c r="AR48" s="14">
        <v>881.04534899999999</v>
      </c>
      <c r="AS48" s="14">
        <v>887.18910400000004</v>
      </c>
      <c r="AT48" s="14">
        <v>889.738879</v>
      </c>
      <c r="AU48" s="14">
        <v>914.68445799999995</v>
      </c>
      <c r="AV48" s="14">
        <v>925.023371</v>
      </c>
      <c r="AW48" s="14">
        <v>937.139229</v>
      </c>
      <c r="AX48" s="15">
        <v>973.76874599999996</v>
      </c>
      <c r="AY48" s="14">
        <v>984.06842200000006</v>
      </c>
      <c r="AZ48" s="14">
        <v>983.70481900000004</v>
      </c>
      <c r="BA48" s="14">
        <v>995.29043200000001</v>
      </c>
      <c r="BB48" s="14">
        <v>1001.1204289999999</v>
      </c>
      <c r="BC48" s="14">
        <v>1004.372348</v>
      </c>
      <c r="BD48" s="14">
        <v>1013.8424199999999</v>
      </c>
      <c r="BE48" s="14">
        <v>1029.298243</v>
      </c>
      <c r="BF48" s="14">
        <v>1036.2822249999999</v>
      </c>
      <c r="BG48" s="14">
        <v>1050.9887060000001</v>
      </c>
      <c r="BH48" s="14">
        <v>1064.5519509999999</v>
      </c>
      <c r="BI48" s="14">
        <v>1053.976711</v>
      </c>
      <c r="BJ48" s="15">
        <v>1090.5210320000001</v>
      </c>
      <c r="BK48" s="14">
        <v>1104.08267</v>
      </c>
      <c r="BL48" s="14">
        <v>1108.707316</v>
      </c>
      <c r="BM48" s="14">
        <v>1113.092707</v>
      </c>
      <c r="BN48" s="14">
        <v>1119.6952389999999</v>
      </c>
      <c r="BO48" s="14">
        <v>1123.6129430000001</v>
      </c>
      <c r="BP48" s="14">
        <v>1136.800195</v>
      </c>
      <c r="BQ48" s="14">
        <v>1139.925039</v>
      </c>
      <c r="BR48" s="14">
        <v>1145.911658</v>
      </c>
      <c r="BS48" s="14">
        <v>1152.25945</v>
      </c>
      <c r="BT48" s="14">
        <v>1163.7637130000001</v>
      </c>
      <c r="BU48" s="14">
        <v>1164.266394</v>
      </c>
      <c r="BV48" s="15">
        <v>1147.5183440000001</v>
      </c>
      <c r="BW48" s="14">
        <v>1149.3457989999999</v>
      </c>
      <c r="BX48" s="14">
        <v>1150.8144749999999</v>
      </c>
      <c r="BY48" s="14">
        <v>1154.016535</v>
      </c>
      <c r="BZ48" s="14">
        <v>1148.224665</v>
      </c>
      <c r="CA48" s="14">
        <v>1139.0920900000001</v>
      </c>
      <c r="CB48" s="14">
        <v>1181.919854</v>
      </c>
      <c r="CC48" s="14">
        <v>1182.8775869999999</v>
      </c>
      <c r="CD48" s="14">
        <v>1185.8534239999999</v>
      </c>
      <c r="CE48" s="14">
        <v>1190.4202829999999</v>
      </c>
      <c r="CF48" s="14">
        <v>1189.3268410000001</v>
      </c>
      <c r="CG48" s="14">
        <v>1194.037975</v>
      </c>
      <c r="CH48" s="15">
        <v>1222.2804980000001</v>
      </c>
      <c r="CI48" s="14">
        <v>1224.5661689999999</v>
      </c>
      <c r="CJ48" s="14">
        <v>1227.089671</v>
      </c>
      <c r="CK48" s="14">
        <v>1224.986003</v>
      </c>
      <c r="CL48" s="14">
        <v>1229.553482</v>
      </c>
      <c r="CM48" s="14">
        <v>1225.9912919999999</v>
      </c>
      <c r="CN48" s="14">
        <v>1227.646937</v>
      </c>
      <c r="CO48" s="14">
        <v>1225.212814</v>
      </c>
      <c r="CP48" s="14">
        <v>1223.2665569999999</v>
      </c>
      <c r="CQ48" s="14">
        <v>1226.9748870000001</v>
      </c>
      <c r="CR48" s="14">
        <v>1240.8739370000001</v>
      </c>
      <c r="CS48" s="14">
        <v>1252.2907560000001</v>
      </c>
      <c r="CT48" s="15">
        <v>1277.565977</v>
      </c>
      <c r="CU48" s="14">
        <v>1255.2660760000001</v>
      </c>
      <c r="CV48" s="14">
        <v>1255.2575899999999</v>
      </c>
      <c r="CW48" s="14">
        <v>1247.874961</v>
      </c>
      <c r="CX48" s="14">
        <v>1275.619332</v>
      </c>
      <c r="CY48" s="14">
        <v>1438.1038249999999</v>
      </c>
      <c r="CZ48" s="14">
        <v>1451.9553149999999</v>
      </c>
      <c r="DA48" s="14">
        <v>1449.301236</v>
      </c>
      <c r="DB48" s="14">
        <v>1450.0475220000001</v>
      </c>
      <c r="DC48" s="14">
        <v>1441.4318310000001</v>
      </c>
      <c r="DD48" s="14">
        <v>1442.6759259999999</v>
      </c>
      <c r="DE48" s="14">
        <v>1447.704025</v>
      </c>
      <c r="DF48" s="15">
        <v>1486.8016709999999</v>
      </c>
      <c r="DG48" s="14">
        <v>1443.1637700000001</v>
      </c>
      <c r="DH48" s="14">
        <v>1445.8533930000001</v>
      </c>
      <c r="DI48" s="14">
        <v>1485.8815</v>
      </c>
      <c r="DJ48" s="14">
        <v>1472.120345</v>
      </c>
      <c r="DK48" s="14">
        <v>1465.517887</v>
      </c>
      <c r="DL48" s="14">
        <v>1469.2743290000001</v>
      </c>
      <c r="DM48" s="14">
        <v>1469.5080889999999</v>
      </c>
      <c r="DN48" s="14">
        <v>1494.32664</v>
      </c>
      <c r="DO48" s="14">
        <v>1493.4128490000001</v>
      </c>
      <c r="DP48" s="14">
        <v>1497.821475</v>
      </c>
      <c r="DQ48" s="14">
        <v>1485.8784929999999</v>
      </c>
      <c r="DR48" s="15">
        <v>1512.9304649999999</v>
      </c>
      <c r="DS48" s="14">
        <v>1532.2163430000001</v>
      </c>
      <c r="DT48" s="14">
        <v>1574.0509959999999</v>
      </c>
      <c r="DU48" s="14">
        <v>1563.9586280000001</v>
      </c>
      <c r="DV48" s="14">
        <v>1564.3551930000001</v>
      </c>
      <c r="DW48" s="14">
        <v>1568.622102</v>
      </c>
      <c r="DX48" s="14">
        <v>1571.267288</v>
      </c>
      <c r="DY48" s="14">
        <v>1568.795678</v>
      </c>
      <c r="DZ48" s="14">
        <v>1566.1005950000001</v>
      </c>
      <c r="EA48" s="14">
        <v>1570.1716240000001</v>
      </c>
      <c r="EB48" s="14">
        <v>1574.703737</v>
      </c>
      <c r="EC48" s="14">
        <v>1586.214391</v>
      </c>
      <c r="ED48" s="15">
        <v>1625.868442</v>
      </c>
      <c r="EE48" s="14">
        <v>1602.7158240000001</v>
      </c>
      <c r="EF48" s="14">
        <v>1599.415716</v>
      </c>
      <c r="EG48" s="14">
        <v>1596.982291</v>
      </c>
      <c r="EH48" s="14">
        <v>1594.762172</v>
      </c>
      <c r="EI48" s="14">
        <v>1597.3636019999999</v>
      </c>
      <c r="EJ48" s="14">
        <v>1598.240358</v>
      </c>
      <c r="EK48" s="14">
        <v>1607.8334319999999</v>
      </c>
      <c r="EL48" s="14">
        <v>1609.1145710000001</v>
      </c>
      <c r="EM48" s="14">
        <v>1618.066196</v>
      </c>
      <c r="EN48" s="14">
        <v>1618.0853970000001</v>
      </c>
      <c r="EO48" s="14">
        <v>1628.1170910000001</v>
      </c>
      <c r="EP48" s="15">
        <v>1677.0355549999999</v>
      </c>
      <c r="EQ48" s="14">
        <v>1903.784979</v>
      </c>
    </row>
    <row r="49" spans="1:147" s="16" customFormat="1" ht="18" customHeight="1" x14ac:dyDescent="0.25">
      <c r="A49" s="17" t="s">
        <v>69</v>
      </c>
      <c r="B49" s="18" t="s">
        <v>70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0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20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20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20">
        <v>0</v>
      </c>
      <c r="AY49" s="19">
        <v>106.000356</v>
      </c>
      <c r="AZ49" s="19">
        <v>108.34746199999999</v>
      </c>
      <c r="BA49" s="19">
        <v>112.203523</v>
      </c>
      <c r="BB49" s="19">
        <v>112.283388</v>
      </c>
      <c r="BC49" s="19">
        <v>112.27052500000001</v>
      </c>
      <c r="BD49" s="19">
        <v>113.939284</v>
      </c>
      <c r="BE49" s="19">
        <v>118.061909</v>
      </c>
      <c r="BF49" s="19">
        <v>117.785988</v>
      </c>
      <c r="BG49" s="19">
        <v>119.73236300000001</v>
      </c>
      <c r="BH49" s="19">
        <v>120.627567</v>
      </c>
      <c r="BI49" s="19">
        <v>99.93853</v>
      </c>
      <c r="BJ49" s="20">
        <v>96.688040000000001</v>
      </c>
      <c r="BK49" s="19">
        <v>101.65056300000001</v>
      </c>
      <c r="BL49" s="19">
        <v>104.771289</v>
      </c>
      <c r="BM49" s="19">
        <v>105.213765</v>
      </c>
      <c r="BN49" s="19">
        <v>107.77146500000001</v>
      </c>
      <c r="BO49" s="19">
        <v>108.028538</v>
      </c>
      <c r="BP49" s="19">
        <v>107.063468</v>
      </c>
      <c r="BQ49" s="19">
        <v>105.291084</v>
      </c>
      <c r="BR49" s="19">
        <v>105.08913800000001</v>
      </c>
      <c r="BS49" s="19">
        <v>106.415508</v>
      </c>
      <c r="BT49" s="19">
        <v>106.72800100000001</v>
      </c>
      <c r="BU49" s="19">
        <v>108.080701</v>
      </c>
      <c r="BV49" s="20">
        <v>64.821009000000004</v>
      </c>
      <c r="BW49" s="19">
        <v>66.101659999999995</v>
      </c>
      <c r="BX49" s="19">
        <v>68.104366999999996</v>
      </c>
      <c r="BY49" s="19">
        <v>66.108396999999997</v>
      </c>
      <c r="BZ49" s="19">
        <v>68.337468000000001</v>
      </c>
      <c r="CA49" s="19">
        <v>65.417880999999994</v>
      </c>
      <c r="CB49" s="19">
        <v>74.104184000000004</v>
      </c>
      <c r="CC49" s="19">
        <v>70.203607000000005</v>
      </c>
      <c r="CD49" s="19">
        <v>73.612031000000002</v>
      </c>
      <c r="CE49" s="19">
        <v>75.644766000000004</v>
      </c>
      <c r="CF49" s="19">
        <v>73.541284000000005</v>
      </c>
      <c r="CG49" s="19">
        <v>74.612595999999996</v>
      </c>
      <c r="CH49" s="20">
        <v>74.353778000000005</v>
      </c>
      <c r="CI49" s="19">
        <v>77.331969999999998</v>
      </c>
      <c r="CJ49" s="19">
        <v>78.596047999999996</v>
      </c>
      <c r="CK49" s="19">
        <v>81.390973000000002</v>
      </c>
      <c r="CL49" s="19">
        <v>84.673112000000003</v>
      </c>
      <c r="CM49" s="19">
        <v>85.047560000000004</v>
      </c>
      <c r="CN49" s="19">
        <v>85.321993000000006</v>
      </c>
      <c r="CO49" s="19">
        <v>82.887452999999994</v>
      </c>
      <c r="CP49" s="19">
        <v>83.528650999999996</v>
      </c>
      <c r="CQ49" s="19">
        <v>84.997940999999997</v>
      </c>
      <c r="CR49" s="19">
        <v>86.917596000000003</v>
      </c>
      <c r="CS49" s="19">
        <v>94.944655999999995</v>
      </c>
      <c r="CT49" s="20">
        <v>109.40785</v>
      </c>
      <c r="CU49" s="19">
        <v>165.65249499999999</v>
      </c>
      <c r="CV49" s="19">
        <v>167.85260299999999</v>
      </c>
      <c r="CW49" s="19">
        <v>170.050982</v>
      </c>
      <c r="CX49" s="19">
        <v>174.79276300000001</v>
      </c>
      <c r="CY49" s="19">
        <v>179.87833000000001</v>
      </c>
      <c r="CZ49" s="19">
        <v>191.828497</v>
      </c>
      <c r="DA49" s="19">
        <v>195.344785</v>
      </c>
      <c r="DB49" s="19">
        <v>199.74289099999999</v>
      </c>
      <c r="DC49" s="19">
        <v>195.703642</v>
      </c>
      <c r="DD49" s="19">
        <v>196.96464700000001</v>
      </c>
      <c r="DE49" s="19">
        <v>199.90491900000001</v>
      </c>
      <c r="DF49" s="20">
        <v>197.862323</v>
      </c>
      <c r="DG49" s="19">
        <v>199.422089</v>
      </c>
      <c r="DH49" s="19">
        <v>202.932357</v>
      </c>
      <c r="DI49" s="19">
        <v>223.398517</v>
      </c>
      <c r="DJ49" s="19">
        <v>222.633027</v>
      </c>
      <c r="DK49" s="19">
        <v>217.42569800000001</v>
      </c>
      <c r="DL49" s="19">
        <v>219.54714100000001</v>
      </c>
      <c r="DM49" s="19">
        <v>221.82099299999999</v>
      </c>
      <c r="DN49" s="19">
        <v>226.046604</v>
      </c>
      <c r="DO49" s="19">
        <v>225.23927599999999</v>
      </c>
      <c r="DP49" s="19">
        <v>228.66571300000001</v>
      </c>
      <c r="DQ49" s="19">
        <v>216.811511</v>
      </c>
      <c r="DR49" s="20">
        <v>207.544894</v>
      </c>
      <c r="DS49" s="19">
        <v>217.19651300000001</v>
      </c>
      <c r="DT49" s="19">
        <v>271.429484</v>
      </c>
      <c r="DU49" s="19">
        <v>265.31424700000002</v>
      </c>
      <c r="DV49" s="19">
        <v>265.22851100000003</v>
      </c>
      <c r="DW49" s="19">
        <v>264.94935400000003</v>
      </c>
      <c r="DX49" s="19">
        <v>263.15634399999999</v>
      </c>
      <c r="DY49" s="19">
        <v>260.75563799999998</v>
      </c>
      <c r="DZ49" s="19">
        <v>258.90247499999998</v>
      </c>
      <c r="EA49" s="19">
        <v>255.18774199999999</v>
      </c>
      <c r="EB49" s="19">
        <v>254.71331499999999</v>
      </c>
      <c r="EC49" s="19">
        <v>257.515691</v>
      </c>
      <c r="ED49" s="20">
        <v>255.01784799999999</v>
      </c>
      <c r="EE49" s="19">
        <v>247.96238500000001</v>
      </c>
      <c r="EF49" s="19">
        <v>247.833619</v>
      </c>
      <c r="EG49" s="19">
        <v>243.14081200000001</v>
      </c>
      <c r="EH49" s="19">
        <v>241.84722099999999</v>
      </c>
      <c r="EI49" s="19">
        <v>241.287925</v>
      </c>
      <c r="EJ49" s="19">
        <v>242.33031700000001</v>
      </c>
      <c r="EK49" s="19">
        <v>241.20648</v>
      </c>
      <c r="EL49" s="19">
        <v>242.21926099999999</v>
      </c>
      <c r="EM49" s="19">
        <v>243.68053599999999</v>
      </c>
      <c r="EN49" s="19">
        <v>242.33782299999999</v>
      </c>
      <c r="EO49" s="19">
        <v>242.52731199999999</v>
      </c>
      <c r="EP49" s="20">
        <v>241.85001</v>
      </c>
      <c r="EQ49" s="19">
        <v>234.501105</v>
      </c>
    </row>
    <row r="50" spans="1:147" s="16" customFormat="1" ht="18" customHeight="1" x14ac:dyDescent="0.25">
      <c r="A50" s="12" t="s">
        <v>71</v>
      </c>
      <c r="B50" s="13" t="s">
        <v>72</v>
      </c>
      <c r="C50" s="14">
        <v>562.40350999999998</v>
      </c>
      <c r="D50" s="14">
        <v>596.33022400000004</v>
      </c>
      <c r="E50" s="14">
        <v>655.90331200000003</v>
      </c>
      <c r="F50" s="14">
        <v>684.46193700000003</v>
      </c>
      <c r="G50" s="14">
        <v>721.47063800000001</v>
      </c>
      <c r="H50" s="14">
        <v>660.21008700000004</v>
      </c>
      <c r="I50" s="14">
        <v>674.19550300000003</v>
      </c>
      <c r="J50" s="14">
        <v>705.94078500000001</v>
      </c>
      <c r="K50" s="14">
        <v>740.527649</v>
      </c>
      <c r="L50" s="14">
        <v>803.71971799999994</v>
      </c>
      <c r="M50" s="14">
        <v>897.05569000000003</v>
      </c>
      <c r="N50" s="15">
        <v>980.72546399999999</v>
      </c>
      <c r="O50" s="14">
        <v>1081.4034630000001</v>
      </c>
      <c r="P50" s="14">
        <v>1070.314666</v>
      </c>
      <c r="Q50" s="14">
        <v>1031.9473640000001</v>
      </c>
      <c r="R50" s="14">
        <v>963.52380500000004</v>
      </c>
      <c r="S50" s="14">
        <v>972.24795700000004</v>
      </c>
      <c r="T50" s="14">
        <v>988.19415100000003</v>
      </c>
      <c r="U50" s="14">
        <v>928.92695400000002</v>
      </c>
      <c r="V50" s="14">
        <v>983.37467800000002</v>
      </c>
      <c r="W50" s="14">
        <v>940.59052599999995</v>
      </c>
      <c r="X50" s="14">
        <v>940.91058699999996</v>
      </c>
      <c r="Y50" s="14">
        <v>996.10170800000003</v>
      </c>
      <c r="Z50" s="15">
        <v>989.25254299999995</v>
      </c>
      <c r="AA50" s="14">
        <v>1037.5228460000001</v>
      </c>
      <c r="AB50" s="14">
        <v>1033.906907</v>
      </c>
      <c r="AC50" s="14">
        <v>1018.71854</v>
      </c>
      <c r="AD50" s="14">
        <v>998.56314899999995</v>
      </c>
      <c r="AE50" s="14">
        <v>1081.434422</v>
      </c>
      <c r="AF50" s="14">
        <v>1090.950666</v>
      </c>
      <c r="AG50" s="14">
        <v>1095.1778039999999</v>
      </c>
      <c r="AH50" s="14">
        <v>1126.437952</v>
      </c>
      <c r="AI50" s="14">
        <v>1163.4794710000001</v>
      </c>
      <c r="AJ50" s="14">
        <v>1185.3482080000001</v>
      </c>
      <c r="AK50" s="14">
        <v>1194.2477469999999</v>
      </c>
      <c r="AL50" s="15">
        <v>1237.5811060000001</v>
      </c>
      <c r="AM50" s="14">
        <v>1208.944326</v>
      </c>
      <c r="AN50" s="14">
        <v>1195.175749</v>
      </c>
      <c r="AO50" s="14">
        <v>1132.0151659999999</v>
      </c>
      <c r="AP50" s="14">
        <v>1159.015995</v>
      </c>
      <c r="AQ50" s="14">
        <v>1187.7880829999999</v>
      </c>
      <c r="AR50" s="14">
        <v>1201.8709449999999</v>
      </c>
      <c r="AS50" s="14">
        <v>1266.8430060000001</v>
      </c>
      <c r="AT50" s="14">
        <v>1321.2284999999999</v>
      </c>
      <c r="AU50" s="14">
        <v>1332.7600789999999</v>
      </c>
      <c r="AV50" s="14">
        <v>1375.7838670000001</v>
      </c>
      <c r="AW50" s="14">
        <v>1404.201534</v>
      </c>
      <c r="AX50" s="15">
        <v>1440.018243</v>
      </c>
      <c r="AY50" s="14">
        <v>1406.637485</v>
      </c>
      <c r="AZ50" s="14">
        <v>1420.2691970000001</v>
      </c>
      <c r="BA50" s="14">
        <v>1333.268423</v>
      </c>
      <c r="BB50" s="14">
        <v>1364.113953</v>
      </c>
      <c r="BC50" s="14">
        <v>1414.2336089999999</v>
      </c>
      <c r="BD50" s="14">
        <v>1483.9782299999999</v>
      </c>
      <c r="BE50" s="14">
        <v>1542.3562790000001</v>
      </c>
      <c r="BF50" s="14">
        <v>1541.950998</v>
      </c>
      <c r="BG50" s="14">
        <v>1517.105622</v>
      </c>
      <c r="BH50" s="14">
        <v>1560.1809940000001</v>
      </c>
      <c r="BI50" s="14">
        <v>1650.5726549999999</v>
      </c>
      <c r="BJ50" s="15">
        <v>1697.252195</v>
      </c>
      <c r="BK50" s="14">
        <v>1577.8667359999999</v>
      </c>
      <c r="BL50" s="14">
        <v>1596.9815329999999</v>
      </c>
      <c r="BM50" s="14">
        <v>1620.9517639999999</v>
      </c>
      <c r="BN50" s="14">
        <v>1598.710861</v>
      </c>
      <c r="BO50" s="14">
        <v>1640.2723779999999</v>
      </c>
      <c r="BP50" s="14">
        <v>1652.512956</v>
      </c>
      <c r="BQ50" s="14">
        <v>1729.8475960000001</v>
      </c>
      <c r="BR50" s="14">
        <v>1744.5612100000001</v>
      </c>
      <c r="BS50" s="14">
        <v>1744.0464030000001</v>
      </c>
      <c r="BT50" s="14">
        <v>1809.5367659999999</v>
      </c>
      <c r="BU50" s="14">
        <v>1875.6752530000001</v>
      </c>
      <c r="BV50" s="15">
        <v>2018.5263110000001</v>
      </c>
      <c r="BW50" s="14">
        <v>2003.198838</v>
      </c>
      <c r="BX50" s="14">
        <v>2021.6606589999999</v>
      </c>
      <c r="BY50" s="14">
        <v>1974.158036</v>
      </c>
      <c r="BZ50" s="14">
        <v>2078.5698560000001</v>
      </c>
      <c r="CA50" s="14">
        <v>2350.9801579999998</v>
      </c>
      <c r="CB50" s="14">
        <v>2291.2553200000002</v>
      </c>
      <c r="CC50" s="14">
        <v>2417.6424609999999</v>
      </c>
      <c r="CD50" s="14">
        <v>2420.7803359999998</v>
      </c>
      <c r="CE50" s="14">
        <v>2399.2392799999998</v>
      </c>
      <c r="CF50" s="14">
        <v>2625.74991</v>
      </c>
      <c r="CG50" s="14">
        <v>2810.7224350000001</v>
      </c>
      <c r="CH50" s="15">
        <v>3138.4575789999999</v>
      </c>
      <c r="CI50" s="14">
        <v>3387.1760920000002</v>
      </c>
      <c r="CJ50" s="14">
        <v>3256.9378550000001</v>
      </c>
      <c r="CK50" s="14">
        <v>3385.955598</v>
      </c>
      <c r="CL50" s="14">
        <v>3459.1496459999998</v>
      </c>
      <c r="CM50" s="14">
        <v>3446.2249069999998</v>
      </c>
      <c r="CN50" s="14">
        <v>3289.2395540000002</v>
      </c>
      <c r="CO50" s="14">
        <v>3164.8560400000001</v>
      </c>
      <c r="CP50" s="14">
        <v>3405.122394</v>
      </c>
      <c r="CQ50" s="14">
        <v>3384.767601</v>
      </c>
      <c r="CR50" s="14">
        <v>3242.2426740000001</v>
      </c>
      <c r="CS50" s="14">
        <v>3345.1638699999999</v>
      </c>
      <c r="CT50" s="15">
        <v>3706.037401</v>
      </c>
      <c r="CU50" s="14">
        <v>3692.4029730000002</v>
      </c>
      <c r="CV50" s="14">
        <v>3546.9588869999998</v>
      </c>
      <c r="CW50" s="14">
        <v>3501.8416699999998</v>
      </c>
      <c r="CX50" s="14">
        <v>3786.5780679999998</v>
      </c>
      <c r="CY50" s="14">
        <v>3688.8073260000001</v>
      </c>
      <c r="CZ50" s="14">
        <v>3447.6498430000001</v>
      </c>
      <c r="DA50" s="14">
        <v>3470.1143139999999</v>
      </c>
      <c r="DB50" s="14">
        <v>3596.979476</v>
      </c>
      <c r="DC50" s="14">
        <v>3642.6491209999999</v>
      </c>
      <c r="DD50" s="14">
        <v>3746.9575089999998</v>
      </c>
      <c r="DE50" s="14">
        <v>3703.7758140000001</v>
      </c>
      <c r="DF50" s="15">
        <v>3551.0904150000001</v>
      </c>
      <c r="DG50" s="14">
        <v>4056.8318690000001</v>
      </c>
      <c r="DH50" s="14">
        <v>3704.9783149999998</v>
      </c>
      <c r="DI50" s="14">
        <v>3709.4542529999999</v>
      </c>
      <c r="DJ50" s="14">
        <v>3706.4098049999998</v>
      </c>
      <c r="DK50" s="14">
        <v>3811.1757699999998</v>
      </c>
      <c r="DL50" s="14">
        <v>3674.1879549999999</v>
      </c>
      <c r="DM50" s="14">
        <v>3911.8691720000002</v>
      </c>
      <c r="DN50" s="14">
        <v>3713.917633</v>
      </c>
      <c r="DO50" s="14">
        <v>3511.101009</v>
      </c>
      <c r="DP50" s="14">
        <v>3619.1676990000001</v>
      </c>
      <c r="DQ50" s="14">
        <v>3854.2720389999999</v>
      </c>
      <c r="DR50" s="15">
        <v>3641.2428289999998</v>
      </c>
      <c r="DS50" s="14">
        <v>3937.9338790000002</v>
      </c>
      <c r="DT50" s="14">
        <v>3442.1079559999998</v>
      </c>
      <c r="DU50" s="14">
        <v>3586.585885</v>
      </c>
      <c r="DV50" s="14">
        <v>3724.8621050000002</v>
      </c>
      <c r="DW50" s="14">
        <v>3693.4836059999998</v>
      </c>
      <c r="DX50" s="14">
        <v>3515.966484</v>
      </c>
      <c r="DY50" s="14">
        <v>3791.375818</v>
      </c>
      <c r="DZ50" s="14">
        <v>3744.4391289999999</v>
      </c>
      <c r="EA50" s="14">
        <v>3505.6628089999999</v>
      </c>
      <c r="EB50" s="14">
        <v>3972.2962849999999</v>
      </c>
      <c r="EC50" s="14">
        <v>4020.4184909999999</v>
      </c>
      <c r="ED50" s="15">
        <v>4084.860349</v>
      </c>
      <c r="EE50" s="14">
        <v>4759.1993000000002</v>
      </c>
      <c r="EF50" s="14">
        <v>4531.7391740000003</v>
      </c>
      <c r="EG50" s="14">
        <v>4571.9694229999996</v>
      </c>
      <c r="EH50" s="14">
        <v>4593.4313499999998</v>
      </c>
      <c r="EI50" s="14">
        <v>4788.8997730000001</v>
      </c>
      <c r="EJ50" s="14">
        <v>4633.4103660000001</v>
      </c>
      <c r="EK50" s="14">
        <v>4992.6335360000003</v>
      </c>
      <c r="EL50" s="14">
        <v>5115.9055170000001</v>
      </c>
      <c r="EM50" s="14">
        <v>5105.5473119999997</v>
      </c>
      <c r="EN50" s="14">
        <v>5121.6149299999997</v>
      </c>
      <c r="EO50" s="14">
        <v>5053.3857950000001</v>
      </c>
      <c r="EP50" s="15">
        <v>4835.0621430000001</v>
      </c>
      <c r="EQ50" s="14">
        <v>4652.0393690000001</v>
      </c>
    </row>
    <row r="51" spans="1:147" s="16" customFormat="1" ht="18" customHeight="1" x14ac:dyDescent="0.25">
      <c r="A51" s="21"/>
      <c r="B51" s="27" t="s">
        <v>8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4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4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4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4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4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4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4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4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4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4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4"/>
      <c r="EQ51" s="23"/>
    </row>
    <row r="52" spans="1:147" s="16" customFormat="1" ht="18" customHeight="1" x14ac:dyDescent="0.25">
      <c r="A52" s="21" t="s">
        <v>73</v>
      </c>
      <c r="B52" s="27" t="s">
        <v>74</v>
      </c>
      <c r="C52" s="23">
        <v>187.15289300000001</v>
      </c>
      <c r="D52" s="23">
        <v>196.84785500000001</v>
      </c>
      <c r="E52" s="23">
        <v>242.131193</v>
      </c>
      <c r="F52" s="23">
        <v>242.46551299999999</v>
      </c>
      <c r="G52" s="23">
        <v>259.40210300000001</v>
      </c>
      <c r="H52" s="23">
        <v>283.65376400000002</v>
      </c>
      <c r="I52" s="23">
        <v>270.83458100000001</v>
      </c>
      <c r="J52" s="23">
        <v>280.20224999999999</v>
      </c>
      <c r="K52" s="23">
        <v>321.38763699999998</v>
      </c>
      <c r="L52" s="23">
        <v>346.62302699999998</v>
      </c>
      <c r="M52" s="23">
        <v>415.20705299999997</v>
      </c>
      <c r="N52" s="24">
        <v>520.33050900000001</v>
      </c>
      <c r="O52" s="23">
        <v>568.36573599999997</v>
      </c>
      <c r="P52" s="23">
        <v>562.71390499999995</v>
      </c>
      <c r="Q52" s="23">
        <v>573.48895800000003</v>
      </c>
      <c r="R52" s="23">
        <v>477.72524399999998</v>
      </c>
      <c r="S52" s="23">
        <v>457.71405700000003</v>
      </c>
      <c r="T52" s="23">
        <v>491.64699400000001</v>
      </c>
      <c r="U52" s="23">
        <v>397.94130000000001</v>
      </c>
      <c r="V52" s="23">
        <v>425.716543</v>
      </c>
      <c r="W52" s="23">
        <v>397.49042900000001</v>
      </c>
      <c r="X52" s="23">
        <v>371.65388000000002</v>
      </c>
      <c r="Y52" s="23">
        <v>394.24926199999999</v>
      </c>
      <c r="Z52" s="24">
        <v>434.31702300000001</v>
      </c>
      <c r="AA52" s="23">
        <v>453.77271100000002</v>
      </c>
      <c r="AB52" s="23">
        <v>396.89090599999997</v>
      </c>
      <c r="AC52" s="23">
        <v>439.10587500000003</v>
      </c>
      <c r="AD52" s="23">
        <v>394.48202500000002</v>
      </c>
      <c r="AE52" s="23">
        <v>433.55116600000002</v>
      </c>
      <c r="AF52" s="23">
        <v>439.61495600000001</v>
      </c>
      <c r="AG52" s="23">
        <v>416.76012500000002</v>
      </c>
      <c r="AH52" s="23">
        <v>416.85196300000001</v>
      </c>
      <c r="AI52" s="23">
        <v>435.07502399999998</v>
      </c>
      <c r="AJ52" s="23">
        <v>437.26698800000003</v>
      </c>
      <c r="AK52" s="23">
        <v>436.98103500000002</v>
      </c>
      <c r="AL52" s="24">
        <v>524.588437</v>
      </c>
      <c r="AM52" s="23">
        <v>471.17967599999997</v>
      </c>
      <c r="AN52" s="23">
        <v>457.99728900000002</v>
      </c>
      <c r="AO52" s="23">
        <v>462.020914</v>
      </c>
      <c r="AP52" s="23">
        <v>457.67522100000002</v>
      </c>
      <c r="AQ52" s="23">
        <v>463.47367200000002</v>
      </c>
      <c r="AR52" s="23">
        <v>474.47809999999998</v>
      </c>
      <c r="AS52" s="23">
        <v>489.58450299999998</v>
      </c>
      <c r="AT52" s="23">
        <v>499.258827</v>
      </c>
      <c r="AU52" s="23">
        <v>524.22887000000003</v>
      </c>
      <c r="AV52" s="23">
        <v>543.27733999999998</v>
      </c>
      <c r="AW52" s="23">
        <v>534.77274</v>
      </c>
      <c r="AX52" s="24">
        <v>589.82103600000005</v>
      </c>
      <c r="AY52" s="23">
        <v>493.66904</v>
      </c>
      <c r="AZ52" s="23">
        <v>494.97652599999998</v>
      </c>
      <c r="BA52" s="23">
        <v>489.34929699999998</v>
      </c>
      <c r="BB52" s="23">
        <v>492.57858900000002</v>
      </c>
      <c r="BC52" s="23">
        <v>505.23990500000002</v>
      </c>
      <c r="BD52" s="23">
        <v>572.06427799999994</v>
      </c>
      <c r="BE52" s="23">
        <v>600.691734</v>
      </c>
      <c r="BF52" s="23">
        <v>555.56754000000001</v>
      </c>
      <c r="BG52" s="23">
        <v>540.38613799999996</v>
      </c>
      <c r="BH52" s="23">
        <v>527.45194400000003</v>
      </c>
      <c r="BI52" s="23">
        <v>558.37824799999999</v>
      </c>
      <c r="BJ52" s="24">
        <v>647.82885499999998</v>
      </c>
      <c r="BK52" s="23">
        <v>487.70570900000001</v>
      </c>
      <c r="BL52" s="23">
        <v>515.65863200000001</v>
      </c>
      <c r="BM52" s="23">
        <v>604.27513399999998</v>
      </c>
      <c r="BN52" s="23">
        <v>572.816869</v>
      </c>
      <c r="BO52" s="23">
        <v>566.59907399999997</v>
      </c>
      <c r="BP52" s="23">
        <v>610.99235799999997</v>
      </c>
      <c r="BQ52" s="23">
        <v>627.17396199999996</v>
      </c>
      <c r="BR52" s="23">
        <v>582.90953999999999</v>
      </c>
      <c r="BS52" s="23">
        <v>606.35503100000005</v>
      </c>
      <c r="BT52" s="23">
        <v>604.49508500000002</v>
      </c>
      <c r="BU52" s="23">
        <v>618.40853900000002</v>
      </c>
      <c r="BV52" s="24">
        <v>790.45244600000001</v>
      </c>
      <c r="BW52" s="23">
        <v>722.98172</v>
      </c>
      <c r="BX52" s="23">
        <v>710.74586699999998</v>
      </c>
      <c r="BY52" s="23">
        <v>848.33314800000005</v>
      </c>
      <c r="BZ52" s="23">
        <v>917.32431799999995</v>
      </c>
      <c r="CA52" s="23">
        <v>1018.231265</v>
      </c>
      <c r="CB52" s="23">
        <v>1046.460006</v>
      </c>
      <c r="CC52" s="23">
        <v>1096.0236090000001</v>
      </c>
      <c r="CD52" s="23">
        <v>985.04050900000004</v>
      </c>
      <c r="CE52" s="23">
        <v>1010.26386</v>
      </c>
      <c r="CF52" s="23">
        <v>1151.7612899999999</v>
      </c>
      <c r="CG52" s="23">
        <v>1223.15383</v>
      </c>
      <c r="CH52" s="24">
        <v>1610.744042</v>
      </c>
      <c r="CI52" s="23">
        <v>1710.046873</v>
      </c>
      <c r="CJ52" s="23">
        <v>1518.367976</v>
      </c>
      <c r="CK52" s="23">
        <v>1694.6309510000001</v>
      </c>
      <c r="CL52" s="23">
        <v>1785.392828</v>
      </c>
      <c r="CM52" s="23">
        <v>1693.070095</v>
      </c>
      <c r="CN52" s="23">
        <v>1626.464702</v>
      </c>
      <c r="CO52" s="23">
        <v>1425.9647970000001</v>
      </c>
      <c r="CP52" s="23">
        <v>1545.3734480000001</v>
      </c>
      <c r="CQ52" s="23">
        <v>1621.7074700000001</v>
      </c>
      <c r="CR52" s="23">
        <v>1360.3117070000001</v>
      </c>
      <c r="CS52" s="23">
        <v>1364.089958</v>
      </c>
      <c r="CT52" s="24">
        <v>1826.195798</v>
      </c>
      <c r="CU52" s="23">
        <v>1785.1453959999999</v>
      </c>
      <c r="CV52" s="23">
        <v>1631.655354</v>
      </c>
      <c r="CW52" s="23">
        <v>1603.360005</v>
      </c>
      <c r="CX52" s="23">
        <v>1781.567814</v>
      </c>
      <c r="CY52" s="23">
        <v>1663.2080679999999</v>
      </c>
      <c r="CZ52" s="23">
        <v>1531.232773</v>
      </c>
      <c r="DA52" s="23">
        <v>1433.1173670000001</v>
      </c>
      <c r="DB52" s="23">
        <v>1477.4292049999999</v>
      </c>
      <c r="DC52" s="23">
        <v>1591.29627</v>
      </c>
      <c r="DD52" s="23">
        <v>1588.3876519999999</v>
      </c>
      <c r="DE52" s="23">
        <v>1450.4769530000001</v>
      </c>
      <c r="DF52" s="24">
        <v>1381.76658</v>
      </c>
      <c r="DG52" s="23">
        <v>1763.551252</v>
      </c>
      <c r="DH52" s="23">
        <v>1616.590297</v>
      </c>
      <c r="DI52" s="23">
        <v>1716.162536</v>
      </c>
      <c r="DJ52" s="23">
        <v>1609.8692060000001</v>
      </c>
      <c r="DK52" s="23">
        <v>1605.22063</v>
      </c>
      <c r="DL52" s="23">
        <v>1479.0974510000001</v>
      </c>
      <c r="DM52" s="23">
        <v>1677.0463279999999</v>
      </c>
      <c r="DN52" s="23">
        <v>1446.2599729999999</v>
      </c>
      <c r="DO52" s="23">
        <v>1318.9252019999999</v>
      </c>
      <c r="DP52" s="23">
        <v>1295.4161590000001</v>
      </c>
      <c r="DQ52" s="23">
        <v>1456.1947560000001</v>
      </c>
      <c r="DR52" s="24">
        <v>1237.611171</v>
      </c>
      <c r="DS52" s="23">
        <v>1525.8885700000001</v>
      </c>
      <c r="DT52" s="23">
        <v>1213.2309339999999</v>
      </c>
      <c r="DU52" s="23">
        <v>1357.9678819999999</v>
      </c>
      <c r="DV52" s="23">
        <v>1386.0888070000001</v>
      </c>
      <c r="DW52" s="23">
        <v>1329.723954</v>
      </c>
      <c r="DX52" s="23">
        <v>1163.5923749999999</v>
      </c>
      <c r="DY52" s="23">
        <v>1295.838471</v>
      </c>
      <c r="DZ52" s="23">
        <v>1225.9720910000001</v>
      </c>
      <c r="EA52" s="23">
        <v>1054.790023</v>
      </c>
      <c r="EB52" s="23">
        <v>1469.021272</v>
      </c>
      <c r="EC52" s="23">
        <v>1486.5185570000001</v>
      </c>
      <c r="ED52" s="24">
        <v>1678.079297</v>
      </c>
      <c r="EE52" s="23">
        <v>1493.2831639999999</v>
      </c>
      <c r="EF52" s="23">
        <v>1451.63276</v>
      </c>
      <c r="EG52" s="23">
        <v>1557.4166419999999</v>
      </c>
      <c r="EH52" s="23">
        <v>1437.1376339999999</v>
      </c>
      <c r="EI52" s="23">
        <v>1458.8611619999999</v>
      </c>
      <c r="EJ52" s="23">
        <v>1377.2520199999999</v>
      </c>
      <c r="EK52" s="23">
        <v>1415.0882859999999</v>
      </c>
      <c r="EL52" s="23">
        <v>1412.6041</v>
      </c>
      <c r="EM52" s="23">
        <v>1496.3347859999999</v>
      </c>
      <c r="EN52" s="23">
        <v>1426.12907</v>
      </c>
      <c r="EO52" s="23">
        <v>1306.985684</v>
      </c>
      <c r="EP52" s="24">
        <v>1278.18489</v>
      </c>
      <c r="EQ52" s="23">
        <v>1060.7225470000001</v>
      </c>
    </row>
    <row r="53" spans="1:147" s="16" customFormat="1" ht="18" customHeight="1" x14ac:dyDescent="0.25">
      <c r="A53" s="21" t="s">
        <v>75</v>
      </c>
      <c r="B53" s="27" t="s">
        <v>76</v>
      </c>
      <c r="C53" s="23">
        <v>92.203316999999998</v>
      </c>
      <c r="D53" s="23">
        <v>96.192380999999997</v>
      </c>
      <c r="E53" s="23">
        <v>99.051821000000004</v>
      </c>
      <c r="F53" s="23">
        <v>102.388792</v>
      </c>
      <c r="G53" s="23">
        <v>104.86438099999999</v>
      </c>
      <c r="H53" s="23">
        <v>110.891537</v>
      </c>
      <c r="I53" s="23">
        <v>127.662981</v>
      </c>
      <c r="J53" s="23">
        <v>116.12674199999999</v>
      </c>
      <c r="K53" s="23">
        <v>122.004261</v>
      </c>
      <c r="L53" s="23">
        <v>141.86329599999999</v>
      </c>
      <c r="M53" s="23">
        <v>140.56175400000001</v>
      </c>
      <c r="N53" s="24">
        <v>129.31625</v>
      </c>
      <c r="O53" s="23">
        <v>135.51961800000001</v>
      </c>
      <c r="P53" s="23">
        <v>118.976001</v>
      </c>
      <c r="Q53" s="23">
        <v>135.741142</v>
      </c>
      <c r="R53" s="23">
        <v>148.503838</v>
      </c>
      <c r="S53" s="23">
        <v>145.82020399999999</v>
      </c>
      <c r="T53" s="23">
        <v>138.90176199999999</v>
      </c>
      <c r="U53" s="23">
        <v>153.23492100000001</v>
      </c>
      <c r="V53" s="23">
        <v>141.562048</v>
      </c>
      <c r="W53" s="23">
        <v>138.27946</v>
      </c>
      <c r="X53" s="23">
        <v>140.112414</v>
      </c>
      <c r="Y53" s="23">
        <v>144.23482200000001</v>
      </c>
      <c r="Z53" s="24">
        <v>125.765697</v>
      </c>
      <c r="AA53" s="23">
        <v>128.48771600000001</v>
      </c>
      <c r="AB53" s="23">
        <v>163.813953</v>
      </c>
      <c r="AC53" s="23">
        <v>134.80706000000001</v>
      </c>
      <c r="AD53" s="23">
        <v>135.316585</v>
      </c>
      <c r="AE53" s="23">
        <v>139.89574200000001</v>
      </c>
      <c r="AF53" s="23">
        <v>144.824006</v>
      </c>
      <c r="AG53" s="23">
        <v>162.54799199999999</v>
      </c>
      <c r="AH53" s="23">
        <v>160.910628</v>
      </c>
      <c r="AI53" s="23">
        <v>173.14460299999999</v>
      </c>
      <c r="AJ53" s="23">
        <v>173.81719899999999</v>
      </c>
      <c r="AK53" s="23">
        <v>169.02374900000001</v>
      </c>
      <c r="AL53" s="24">
        <v>154.473906</v>
      </c>
      <c r="AM53" s="23">
        <v>154.75969599999999</v>
      </c>
      <c r="AN53" s="23">
        <v>158.90166500000001</v>
      </c>
      <c r="AO53" s="23">
        <v>162.71826200000001</v>
      </c>
      <c r="AP53" s="23">
        <v>167.017481</v>
      </c>
      <c r="AQ53" s="23">
        <v>162.768113</v>
      </c>
      <c r="AR53" s="23">
        <v>169.36376200000001</v>
      </c>
      <c r="AS53" s="23">
        <v>188.68077600000001</v>
      </c>
      <c r="AT53" s="23">
        <v>195.13207399999999</v>
      </c>
      <c r="AU53" s="23">
        <v>179.813695</v>
      </c>
      <c r="AV53" s="23">
        <v>192.36053899999999</v>
      </c>
      <c r="AW53" s="23">
        <v>189.47652500000001</v>
      </c>
      <c r="AX53" s="24">
        <v>180.97504900000001</v>
      </c>
      <c r="AY53" s="23">
        <v>199.450107</v>
      </c>
      <c r="AZ53" s="23">
        <v>205.529832</v>
      </c>
      <c r="BA53" s="23">
        <v>213.102552</v>
      </c>
      <c r="BB53" s="23">
        <v>211.76053400000001</v>
      </c>
      <c r="BC53" s="23">
        <v>203.29607999999999</v>
      </c>
      <c r="BD53" s="23">
        <v>216.07989000000001</v>
      </c>
      <c r="BE53" s="23">
        <v>227.296672</v>
      </c>
      <c r="BF53" s="23">
        <v>222.819616</v>
      </c>
      <c r="BG53" s="23">
        <v>222.48362800000001</v>
      </c>
      <c r="BH53" s="23">
        <v>226.24268000000001</v>
      </c>
      <c r="BI53" s="23">
        <v>246.60103100000001</v>
      </c>
      <c r="BJ53" s="24">
        <v>210.03174799999999</v>
      </c>
      <c r="BK53" s="23">
        <v>211.586727</v>
      </c>
      <c r="BL53" s="23">
        <v>218.48014699999999</v>
      </c>
      <c r="BM53" s="23">
        <v>245.553775</v>
      </c>
      <c r="BN53" s="23">
        <v>252.84216799999999</v>
      </c>
      <c r="BO53" s="23">
        <v>249.39723900000001</v>
      </c>
      <c r="BP53" s="23">
        <v>241.46641700000001</v>
      </c>
      <c r="BQ53" s="23">
        <v>267.96683899999999</v>
      </c>
      <c r="BR53" s="23">
        <v>268.485726</v>
      </c>
      <c r="BS53" s="23">
        <v>266.34590300000002</v>
      </c>
      <c r="BT53" s="23">
        <v>284.56940800000001</v>
      </c>
      <c r="BU53" s="23">
        <v>288.35141399999998</v>
      </c>
      <c r="BV53" s="24">
        <v>312.16076099999998</v>
      </c>
      <c r="BW53" s="23">
        <v>316.00948399999999</v>
      </c>
      <c r="BX53" s="23">
        <v>340.688062</v>
      </c>
      <c r="BY53" s="23">
        <v>295.855098</v>
      </c>
      <c r="BZ53" s="23">
        <v>311.466454</v>
      </c>
      <c r="CA53" s="23">
        <v>311.20063699999997</v>
      </c>
      <c r="CB53" s="23">
        <v>290.88495499999999</v>
      </c>
      <c r="CC53" s="23">
        <v>295.73664300000002</v>
      </c>
      <c r="CD53" s="23">
        <v>320.84076199999998</v>
      </c>
      <c r="CE53" s="23">
        <v>304.59894000000003</v>
      </c>
      <c r="CF53" s="23">
        <v>320.34947699999998</v>
      </c>
      <c r="CG53" s="23">
        <v>340.91351600000002</v>
      </c>
      <c r="CH53" s="24">
        <v>306.96461499999998</v>
      </c>
      <c r="CI53" s="23">
        <v>326.32415700000001</v>
      </c>
      <c r="CJ53" s="23">
        <v>357.45017899999999</v>
      </c>
      <c r="CK53" s="23">
        <v>425.51790399999999</v>
      </c>
      <c r="CL53" s="23">
        <v>406.90756499999998</v>
      </c>
      <c r="CM53" s="23">
        <v>414.44695200000001</v>
      </c>
      <c r="CN53" s="23">
        <v>402.38979599999999</v>
      </c>
      <c r="CO53" s="23">
        <v>389.485704</v>
      </c>
      <c r="CP53" s="23">
        <v>419.12659200000002</v>
      </c>
      <c r="CQ53" s="23">
        <v>386.26761199999999</v>
      </c>
      <c r="CR53" s="23">
        <v>407.43113</v>
      </c>
      <c r="CS53" s="23">
        <v>400.39396099999999</v>
      </c>
      <c r="CT53" s="24">
        <v>403.72646200000003</v>
      </c>
      <c r="CU53" s="23">
        <v>355.65035699999999</v>
      </c>
      <c r="CV53" s="23">
        <v>345.19725199999999</v>
      </c>
      <c r="CW53" s="23">
        <v>448.73279300000002</v>
      </c>
      <c r="CX53" s="23">
        <v>442.73972600000002</v>
      </c>
      <c r="CY53" s="23">
        <v>391.86288300000001</v>
      </c>
      <c r="CZ53" s="23">
        <v>337.23331999999999</v>
      </c>
      <c r="DA53" s="23">
        <v>349.65886</v>
      </c>
      <c r="DB53" s="23">
        <v>350.80196000000001</v>
      </c>
      <c r="DC53" s="23">
        <v>344.10190799999998</v>
      </c>
      <c r="DD53" s="23">
        <v>346.071867</v>
      </c>
      <c r="DE53" s="23">
        <v>351.84203000000002</v>
      </c>
      <c r="DF53" s="24">
        <v>325.888215</v>
      </c>
      <c r="DG53" s="23">
        <v>365.12021399999998</v>
      </c>
      <c r="DH53" s="23">
        <v>349.80152099999998</v>
      </c>
      <c r="DI53" s="23">
        <v>342.772223</v>
      </c>
      <c r="DJ53" s="23">
        <v>350.53812799999997</v>
      </c>
      <c r="DK53" s="23">
        <v>352.21253000000002</v>
      </c>
      <c r="DL53" s="23">
        <v>409.78911399999998</v>
      </c>
      <c r="DM53" s="23">
        <v>442.74702500000001</v>
      </c>
      <c r="DN53" s="23">
        <v>444.75030800000002</v>
      </c>
      <c r="DO53" s="23">
        <v>406.65308499999998</v>
      </c>
      <c r="DP53" s="23">
        <v>413.28898500000003</v>
      </c>
      <c r="DQ53" s="23">
        <v>409.33773100000002</v>
      </c>
      <c r="DR53" s="24">
        <v>489.057524</v>
      </c>
      <c r="DS53" s="23">
        <v>486.09446500000001</v>
      </c>
      <c r="DT53" s="23">
        <v>470.54193199999997</v>
      </c>
      <c r="DU53" s="23">
        <v>486.89889699999998</v>
      </c>
      <c r="DV53" s="23">
        <v>520.52283799999998</v>
      </c>
      <c r="DW53" s="23">
        <v>500.475909</v>
      </c>
      <c r="DX53" s="23">
        <v>527.04061100000001</v>
      </c>
      <c r="DY53" s="23">
        <v>635.54693399999996</v>
      </c>
      <c r="DZ53" s="23">
        <v>619.34930799999995</v>
      </c>
      <c r="EA53" s="23">
        <v>567.90250700000001</v>
      </c>
      <c r="EB53" s="23">
        <v>567.57348100000002</v>
      </c>
      <c r="EC53" s="23">
        <v>564.91750000000002</v>
      </c>
      <c r="ED53" s="24">
        <v>534.280663</v>
      </c>
      <c r="EE53" s="23">
        <v>649.76612999999998</v>
      </c>
      <c r="EF53" s="23">
        <v>673.67586400000005</v>
      </c>
      <c r="EG53" s="23">
        <v>669.02633300000002</v>
      </c>
      <c r="EH53" s="23">
        <v>684.36711000000003</v>
      </c>
      <c r="EI53" s="23">
        <v>678.32812799999999</v>
      </c>
      <c r="EJ53" s="23">
        <v>649.39372800000001</v>
      </c>
      <c r="EK53" s="23">
        <v>944.35938599999997</v>
      </c>
      <c r="EL53" s="23">
        <v>936.15924600000005</v>
      </c>
      <c r="EM53" s="23">
        <v>927.64293999999995</v>
      </c>
      <c r="EN53" s="23">
        <v>939.49119800000005</v>
      </c>
      <c r="EO53" s="23">
        <v>942.90181099999995</v>
      </c>
      <c r="EP53" s="24">
        <v>860.46344099999999</v>
      </c>
      <c r="EQ53" s="23">
        <v>849.39042800000004</v>
      </c>
    </row>
    <row r="54" spans="1:147" s="16" customFormat="1" ht="18" customHeight="1" x14ac:dyDescent="0.25">
      <c r="A54" s="21" t="s">
        <v>77</v>
      </c>
      <c r="B54" s="27" t="s">
        <v>78</v>
      </c>
      <c r="C54" s="23">
        <v>132.33655899999999</v>
      </c>
      <c r="D54" s="23">
        <v>144.786541</v>
      </c>
      <c r="E54" s="23">
        <v>154.50024999999999</v>
      </c>
      <c r="F54" s="23">
        <v>164.77019799999999</v>
      </c>
      <c r="G54" s="23">
        <v>162.400961</v>
      </c>
      <c r="H54" s="23">
        <v>87.981453000000002</v>
      </c>
      <c r="I54" s="23">
        <v>83.853375</v>
      </c>
      <c r="J54" s="23">
        <v>95.130630999999994</v>
      </c>
      <c r="K54" s="23">
        <v>104.578778</v>
      </c>
      <c r="L54" s="23">
        <v>99.148774000000003</v>
      </c>
      <c r="M54" s="23">
        <v>104.646085</v>
      </c>
      <c r="N54" s="24">
        <v>109.83984</v>
      </c>
      <c r="O54" s="23">
        <v>119.091357</v>
      </c>
      <c r="P54" s="23">
        <v>112.682682</v>
      </c>
      <c r="Q54" s="23">
        <v>55.543619999999997</v>
      </c>
      <c r="R54" s="23">
        <v>50.624690999999999</v>
      </c>
      <c r="S54" s="23">
        <v>50.016441999999998</v>
      </c>
      <c r="T54" s="23">
        <v>55.669739</v>
      </c>
      <c r="U54" s="23">
        <v>47.989744999999999</v>
      </c>
      <c r="V54" s="23">
        <v>52.389774000000003</v>
      </c>
      <c r="W54" s="23">
        <v>59.312778000000002</v>
      </c>
      <c r="X54" s="23">
        <v>60.581085999999999</v>
      </c>
      <c r="Y54" s="23">
        <v>64.997246000000004</v>
      </c>
      <c r="Z54" s="24">
        <v>71.355620999999999</v>
      </c>
      <c r="AA54" s="23">
        <v>73.469959000000003</v>
      </c>
      <c r="AB54" s="23">
        <v>70.940135999999995</v>
      </c>
      <c r="AC54" s="23">
        <v>47.477879999999999</v>
      </c>
      <c r="AD54" s="23">
        <v>55.076022000000002</v>
      </c>
      <c r="AE54" s="23">
        <v>64.897651999999994</v>
      </c>
      <c r="AF54" s="23">
        <v>77.757783000000003</v>
      </c>
      <c r="AG54" s="23">
        <v>73.683933999999994</v>
      </c>
      <c r="AH54" s="23">
        <v>83.381898000000007</v>
      </c>
      <c r="AI54" s="23">
        <v>99.994345999999993</v>
      </c>
      <c r="AJ54" s="23">
        <v>110.845978</v>
      </c>
      <c r="AK54" s="23">
        <v>121.31781100000001</v>
      </c>
      <c r="AL54" s="24">
        <v>132.079081</v>
      </c>
      <c r="AM54" s="23">
        <v>133.90993800000001</v>
      </c>
      <c r="AN54" s="23">
        <v>121.923113</v>
      </c>
      <c r="AO54" s="23">
        <v>53.616093999999997</v>
      </c>
      <c r="AP54" s="23">
        <v>66.91</v>
      </c>
      <c r="AQ54" s="23">
        <v>74.185428000000002</v>
      </c>
      <c r="AR54" s="23">
        <v>89.103596999999993</v>
      </c>
      <c r="AS54" s="23">
        <v>108.856526</v>
      </c>
      <c r="AT54" s="23">
        <v>122.89725799999999</v>
      </c>
      <c r="AU54" s="23">
        <v>138.67523700000001</v>
      </c>
      <c r="AV54" s="23">
        <v>143.786092</v>
      </c>
      <c r="AW54" s="23">
        <v>156.431455</v>
      </c>
      <c r="AX54" s="24">
        <v>173.17062799999999</v>
      </c>
      <c r="AY54" s="23">
        <v>179.88235</v>
      </c>
      <c r="AZ54" s="23">
        <v>162.15614400000001</v>
      </c>
      <c r="BA54" s="23">
        <v>71.881777999999997</v>
      </c>
      <c r="BB54" s="23">
        <v>75.205279000000004</v>
      </c>
      <c r="BC54" s="23">
        <v>89.665491000000003</v>
      </c>
      <c r="BD54" s="23">
        <v>106.765029</v>
      </c>
      <c r="BE54" s="23">
        <v>107.533874</v>
      </c>
      <c r="BF54" s="23">
        <v>121.47293500000001</v>
      </c>
      <c r="BG54" s="23">
        <v>136.19795199999999</v>
      </c>
      <c r="BH54" s="23">
        <v>167.309046</v>
      </c>
      <c r="BI54" s="23">
        <v>186.33612199999999</v>
      </c>
      <c r="BJ54" s="24">
        <v>210.22977700000001</v>
      </c>
      <c r="BK54" s="23">
        <v>218.66063800000001</v>
      </c>
      <c r="BL54" s="23">
        <v>185.04259500000001</v>
      </c>
      <c r="BM54" s="23">
        <v>83.445069000000004</v>
      </c>
      <c r="BN54" s="23">
        <v>67.192532</v>
      </c>
      <c r="BO54" s="23">
        <v>81.297020000000003</v>
      </c>
      <c r="BP54" s="23">
        <v>97.023263</v>
      </c>
      <c r="BQ54" s="23">
        <v>110.963588</v>
      </c>
      <c r="BR54" s="23">
        <v>126.84994399999999</v>
      </c>
      <c r="BS54" s="23">
        <v>142.366187</v>
      </c>
      <c r="BT54" s="23">
        <v>159.44623999999999</v>
      </c>
      <c r="BU54" s="23">
        <v>174.63002700000001</v>
      </c>
      <c r="BV54" s="24">
        <v>192.17750000000001</v>
      </c>
      <c r="BW54" s="23">
        <v>196.93580499999999</v>
      </c>
      <c r="BX54" s="23">
        <v>179.97027600000001</v>
      </c>
      <c r="BY54" s="23">
        <v>66.047317000000007</v>
      </c>
      <c r="BZ54" s="23">
        <v>51.527726000000001</v>
      </c>
      <c r="CA54" s="23">
        <v>65.714929999999995</v>
      </c>
      <c r="CB54" s="23">
        <v>77.421098000000001</v>
      </c>
      <c r="CC54" s="23">
        <v>102.496831</v>
      </c>
      <c r="CD54" s="23">
        <v>117.89559300000001</v>
      </c>
      <c r="CE54" s="23">
        <v>143.99698100000001</v>
      </c>
      <c r="CF54" s="23">
        <v>147.942736</v>
      </c>
      <c r="CG54" s="23">
        <v>160.394125</v>
      </c>
      <c r="CH54" s="24">
        <v>177.03207599999999</v>
      </c>
      <c r="CI54" s="23">
        <v>181.84024199999999</v>
      </c>
      <c r="CJ54" s="23">
        <v>139.10183000000001</v>
      </c>
      <c r="CK54" s="23">
        <v>49.573703000000002</v>
      </c>
      <c r="CL54" s="23">
        <v>35.318392000000003</v>
      </c>
      <c r="CM54" s="23">
        <v>40.701743999999998</v>
      </c>
      <c r="CN54" s="23">
        <v>47.814801000000003</v>
      </c>
      <c r="CO54" s="23">
        <v>73.675280000000001</v>
      </c>
      <c r="CP54" s="23">
        <v>87.122742000000002</v>
      </c>
      <c r="CQ54" s="23">
        <v>99.920491999999996</v>
      </c>
      <c r="CR54" s="23">
        <v>98.048041999999995</v>
      </c>
      <c r="CS54" s="23">
        <v>112.354009</v>
      </c>
      <c r="CT54" s="24">
        <v>125.48021900000001</v>
      </c>
      <c r="CU54" s="23">
        <v>111.490076</v>
      </c>
      <c r="CV54" s="23">
        <v>95.927571999999998</v>
      </c>
      <c r="CW54" s="23">
        <v>39.693033999999997</v>
      </c>
      <c r="CX54" s="23">
        <v>106.931303</v>
      </c>
      <c r="CY54" s="23">
        <v>132.96923899999999</v>
      </c>
      <c r="CZ54" s="23">
        <v>188.9924</v>
      </c>
      <c r="DA54" s="23">
        <v>202.115846</v>
      </c>
      <c r="DB54" s="23">
        <v>232.12304499999999</v>
      </c>
      <c r="DC54" s="23">
        <v>263.00409500000001</v>
      </c>
      <c r="DD54" s="23">
        <v>289.82138500000002</v>
      </c>
      <c r="DE54" s="23">
        <v>315.74390599999998</v>
      </c>
      <c r="DF54" s="24">
        <v>384.76986799999997</v>
      </c>
      <c r="DG54" s="23">
        <v>404.73215499999998</v>
      </c>
      <c r="DH54" s="23">
        <v>142.95083399999999</v>
      </c>
      <c r="DI54" s="23">
        <v>141.38809599999999</v>
      </c>
      <c r="DJ54" s="23">
        <v>179.36639099999999</v>
      </c>
      <c r="DK54" s="23">
        <v>205.15822700000001</v>
      </c>
      <c r="DL54" s="23">
        <v>225.41150200000001</v>
      </c>
      <c r="DM54" s="23">
        <v>203.47645499999999</v>
      </c>
      <c r="DN54" s="23">
        <v>213.25765100000001</v>
      </c>
      <c r="DO54" s="23">
        <v>235.71823599999999</v>
      </c>
      <c r="DP54" s="23">
        <v>287.005875</v>
      </c>
      <c r="DQ54" s="23">
        <v>315.02189600000003</v>
      </c>
      <c r="DR54" s="24">
        <v>327.68662599999999</v>
      </c>
      <c r="DS54" s="23">
        <v>330.52993800000002</v>
      </c>
      <c r="DT54" s="23">
        <v>113.331081</v>
      </c>
      <c r="DU54" s="23">
        <v>113.500443</v>
      </c>
      <c r="DV54" s="23">
        <v>144.530755</v>
      </c>
      <c r="DW54" s="23">
        <v>175.43928</v>
      </c>
      <c r="DX54" s="23">
        <v>200.06020699999999</v>
      </c>
      <c r="DY54" s="23">
        <v>208.57227</v>
      </c>
      <c r="DZ54" s="23">
        <v>233.769069</v>
      </c>
      <c r="EA54" s="23">
        <v>261.08654300000001</v>
      </c>
      <c r="EB54" s="23">
        <v>281.90889299999998</v>
      </c>
      <c r="EC54" s="23">
        <v>304.60945099999998</v>
      </c>
      <c r="ED54" s="24">
        <v>329.96914299999997</v>
      </c>
      <c r="EE54" s="23">
        <v>322.82408400000003</v>
      </c>
      <c r="EF54" s="23">
        <v>98.790651999999994</v>
      </c>
      <c r="EG54" s="23">
        <v>79.023576000000006</v>
      </c>
      <c r="EH54" s="23">
        <v>168.376836</v>
      </c>
      <c r="EI54" s="23">
        <v>210.098647</v>
      </c>
      <c r="EJ54" s="23">
        <v>245.686227</v>
      </c>
      <c r="EK54" s="23">
        <v>266.64002900000003</v>
      </c>
      <c r="EL54" s="23">
        <v>302.80395499999997</v>
      </c>
      <c r="EM54" s="23">
        <v>339.496577</v>
      </c>
      <c r="EN54" s="23">
        <v>361.77692300000001</v>
      </c>
      <c r="EO54" s="23">
        <v>392.675612</v>
      </c>
      <c r="EP54" s="24">
        <v>430.44127800000001</v>
      </c>
      <c r="EQ54" s="23">
        <v>420.23382700000002</v>
      </c>
    </row>
    <row r="55" spans="1:147" s="16" customFormat="1" ht="18" customHeight="1" x14ac:dyDescent="0.25">
      <c r="A55" s="21"/>
      <c r="B55" s="27" t="s">
        <v>79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4">
        <v>0</v>
      </c>
      <c r="O55" s="23">
        <v>117.829063</v>
      </c>
      <c r="P55" s="23">
        <v>111.48539100000001</v>
      </c>
      <c r="Q55" s="23">
        <v>55.021185000000003</v>
      </c>
      <c r="R55" s="23">
        <v>50.584375000000001</v>
      </c>
      <c r="S55" s="23">
        <v>49.976432000000003</v>
      </c>
      <c r="T55" s="23">
        <v>55.619916000000003</v>
      </c>
      <c r="U55" s="23">
        <v>47.816386999999999</v>
      </c>
      <c r="V55" s="23">
        <v>52.177520999999999</v>
      </c>
      <c r="W55" s="23">
        <v>56.912657000000003</v>
      </c>
      <c r="X55" s="23">
        <v>58.170544999999997</v>
      </c>
      <c r="Y55" s="23">
        <v>62.545074</v>
      </c>
      <c r="Z55" s="24">
        <v>68.428161000000003</v>
      </c>
      <c r="AA55" s="23">
        <v>70.622975999999994</v>
      </c>
      <c r="AB55" s="23">
        <v>68.201918000000006</v>
      </c>
      <c r="AC55" s="23">
        <v>47.364821999999997</v>
      </c>
      <c r="AD55" s="23">
        <v>54.979748000000001</v>
      </c>
      <c r="AE55" s="23">
        <v>64.823661000000001</v>
      </c>
      <c r="AF55" s="23">
        <v>77.677344000000005</v>
      </c>
      <c r="AG55" s="23">
        <v>73.602857999999998</v>
      </c>
      <c r="AH55" s="23">
        <v>83.235785000000007</v>
      </c>
      <c r="AI55" s="23">
        <v>92.246482999999998</v>
      </c>
      <c r="AJ55" s="23">
        <v>103.089105</v>
      </c>
      <c r="AK55" s="23">
        <v>112.817798</v>
      </c>
      <c r="AL55" s="24">
        <v>122.740802</v>
      </c>
      <c r="AM55" s="23">
        <v>125.768494</v>
      </c>
      <c r="AN55" s="23">
        <v>115.43912400000001</v>
      </c>
      <c r="AO55" s="23">
        <v>48.612479</v>
      </c>
      <c r="AP55" s="23">
        <v>66.797410999999997</v>
      </c>
      <c r="AQ55" s="23">
        <v>73.968027000000006</v>
      </c>
      <c r="AR55" s="23">
        <v>88.845494000000002</v>
      </c>
      <c r="AS55" s="23">
        <v>98.209834999999998</v>
      </c>
      <c r="AT55" s="23">
        <v>112.143995</v>
      </c>
      <c r="AU55" s="23">
        <v>125.756255</v>
      </c>
      <c r="AV55" s="23">
        <v>130.854367</v>
      </c>
      <c r="AW55" s="23">
        <v>142.36760599999999</v>
      </c>
      <c r="AX55" s="24">
        <v>155.41122799999999</v>
      </c>
      <c r="AY55" s="23">
        <v>162.77057099999999</v>
      </c>
      <c r="AZ55" s="23">
        <v>146.87366800000001</v>
      </c>
      <c r="BA55" s="23">
        <v>58.199565999999997</v>
      </c>
      <c r="BB55" s="23">
        <v>75.171963000000005</v>
      </c>
      <c r="BC55" s="23">
        <v>89.569556000000006</v>
      </c>
      <c r="BD55" s="23">
        <v>106.66593899999999</v>
      </c>
      <c r="BE55" s="23">
        <v>107.31034699999999</v>
      </c>
      <c r="BF55" s="23">
        <v>121.01436099999999</v>
      </c>
      <c r="BG55" s="23">
        <v>135.64967999999999</v>
      </c>
      <c r="BH55" s="23">
        <v>166.74876399999999</v>
      </c>
      <c r="BI55" s="23">
        <v>184.639309</v>
      </c>
      <c r="BJ55" s="24">
        <v>204.35404299999999</v>
      </c>
      <c r="BK55" s="23">
        <v>213.045705</v>
      </c>
      <c r="BL55" s="23">
        <v>183.996951</v>
      </c>
      <c r="BM55" s="23">
        <v>83.425826999999998</v>
      </c>
      <c r="BN55" s="23">
        <v>67.009985</v>
      </c>
      <c r="BO55" s="23">
        <v>79.381080999999995</v>
      </c>
      <c r="BP55" s="23">
        <v>94.988448000000005</v>
      </c>
      <c r="BQ55" s="23">
        <v>108.855126</v>
      </c>
      <c r="BR55" s="23">
        <v>123.85881999999999</v>
      </c>
      <c r="BS55" s="23">
        <v>139.37504899999999</v>
      </c>
      <c r="BT55" s="23">
        <v>157.47490199999999</v>
      </c>
      <c r="BU55" s="23">
        <v>172.04148000000001</v>
      </c>
      <c r="BV55" s="24">
        <v>188.621129</v>
      </c>
      <c r="BW55" s="23">
        <v>194.12230199999999</v>
      </c>
      <c r="BX55" s="23">
        <v>178.56092000000001</v>
      </c>
      <c r="BY55" s="23">
        <v>65.975740000000002</v>
      </c>
      <c r="BZ55" s="23">
        <v>51.525753000000002</v>
      </c>
      <c r="CA55" s="23">
        <v>65.551428000000001</v>
      </c>
      <c r="CB55" s="23">
        <v>77.254732000000004</v>
      </c>
      <c r="CC55" s="23">
        <v>101.824673</v>
      </c>
      <c r="CD55" s="23">
        <v>117.22343100000001</v>
      </c>
      <c r="CE55" s="23">
        <v>132.59475399999999</v>
      </c>
      <c r="CF55" s="23">
        <v>136.203812</v>
      </c>
      <c r="CG55" s="23">
        <v>148.08677</v>
      </c>
      <c r="CH55" s="24">
        <v>157.72843499999999</v>
      </c>
      <c r="CI55" s="23">
        <v>163.34636399999999</v>
      </c>
      <c r="CJ55" s="23">
        <v>137.16754299999999</v>
      </c>
      <c r="CK55" s="23">
        <v>48.103633000000002</v>
      </c>
      <c r="CL55" s="23">
        <v>33.841130999999997</v>
      </c>
      <c r="CM55" s="23">
        <v>39.928230999999997</v>
      </c>
      <c r="CN55" s="23">
        <v>46.923941999999997</v>
      </c>
      <c r="CO55" s="23">
        <v>72.655410000000003</v>
      </c>
      <c r="CP55" s="23">
        <v>84.857313000000005</v>
      </c>
      <c r="CQ55" s="23">
        <v>97.424094999999994</v>
      </c>
      <c r="CR55" s="23">
        <v>90.762770000000003</v>
      </c>
      <c r="CS55" s="23">
        <v>97.995037999999994</v>
      </c>
      <c r="CT55" s="24">
        <v>110.053112</v>
      </c>
      <c r="CU55" s="23">
        <v>111.268</v>
      </c>
      <c r="CV55" s="23">
        <v>95.705495999999997</v>
      </c>
      <c r="CW55" s="23">
        <v>39.470958000000003</v>
      </c>
      <c r="CX55" s="23">
        <v>106.685227</v>
      </c>
      <c r="CY55" s="23">
        <v>132.72237899999999</v>
      </c>
      <c r="CZ55" s="23">
        <v>153.226168</v>
      </c>
      <c r="DA55" s="23">
        <v>199.439663</v>
      </c>
      <c r="DB55" s="23">
        <v>229.446077</v>
      </c>
      <c r="DC55" s="23">
        <v>260.09382199999999</v>
      </c>
      <c r="DD55" s="23">
        <v>286.86208399999998</v>
      </c>
      <c r="DE55" s="23">
        <v>312.63022999999998</v>
      </c>
      <c r="DF55" s="24">
        <v>343.43428699999998</v>
      </c>
      <c r="DG55" s="23">
        <v>362.89657399999999</v>
      </c>
      <c r="DH55" s="23">
        <v>101.115253</v>
      </c>
      <c r="DI55" s="23">
        <v>102.117276</v>
      </c>
      <c r="DJ55" s="23">
        <v>140.244055</v>
      </c>
      <c r="DK55" s="23">
        <v>173.92349300000001</v>
      </c>
      <c r="DL55" s="23">
        <v>205.06820200000001</v>
      </c>
      <c r="DM55" s="23">
        <v>183.28875500000001</v>
      </c>
      <c r="DN55" s="23">
        <v>204.328599</v>
      </c>
      <c r="DO55" s="23">
        <v>226.70123100000001</v>
      </c>
      <c r="DP55" s="23">
        <v>271.33922699999999</v>
      </c>
      <c r="DQ55" s="23">
        <v>299.22844500000002</v>
      </c>
      <c r="DR55" s="24">
        <v>305.95028300000001</v>
      </c>
      <c r="DS55" s="23">
        <v>308.21985699999999</v>
      </c>
      <c r="DT55" s="23">
        <v>90.974619000000004</v>
      </c>
      <c r="DU55" s="23">
        <v>91.232487000000006</v>
      </c>
      <c r="DV55" s="23">
        <v>136.99472800000001</v>
      </c>
      <c r="DW55" s="23">
        <v>168.70570499999999</v>
      </c>
      <c r="DX55" s="23">
        <v>194.92102199999999</v>
      </c>
      <c r="DY55" s="23">
        <v>203.02446800000001</v>
      </c>
      <c r="DZ55" s="23">
        <v>228.20734300000001</v>
      </c>
      <c r="EA55" s="23">
        <v>255.34763599999999</v>
      </c>
      <c r="EB55" s="23">
        <v>275.90991100000002</v>
      </c>
      <c r="EC55" s="23">
        <v>298.98477300000002</v>
      </c>
      <c r="ED55" s="24">
        <v>323.371104</v>
      </c>
      <c r="EE55" s="23">
        <v>316.66501</v>
      </c>
      <c r="EF55" s="23">
        <v>92.631578000000005</v>
      </c>
      <c r="EG55" s="23">
        <v>76.593539000000007</v>
      </c>
      <c r="EH55" s="23">
        <v>166.27079699999999</v>
      </c>
      <c r="EI55" s="23">
        <v>208.81608</v>
      </c>
      <c r="EJ55" s="23">
        <v>244.08204000000001</v>
      </c>
      <c r="EK55" s="23">
        <v>265.46947899999998</v>
      </c>
      <c r="EL55" s="23">
        <v>300.42189400000001</v>
      </c>
      <c r="EM55" s="23">
        <v>335.38421</v>
      </c>
      <c r="EN55" s="23">
        <v>357.59921700000001</v>
      </c>
      <c r="EO55" s="23">
        <v>386.75329099999999</v>
      </c>
      <c r="EP55" s="24">
        <v>422.20349399999998</v>
      </c>
      <c r="EQ55" s="23">
        <v>411.99604299999999</v>
      </c>
    </row>
    <row r="56" spans="1:147" s="16" customFormat="1" ht="18" customHeight="1" x14ac:dyDescent="0.25">
      <c r="A56" s="21" t="s">
        <v>80</v>
      </c>
      <c r="B56" s="27" t="s">
        <v>81</v>
      </c>
      <c r="C56" s="23">
        <v>80.394306</v>
      </c>
      <c r="D56" s="23">
        <v>89.108515999999995</v>
      </c>
      <c r="E56" s="23">
        <v>85.190382</v>
      </c>
      <c r="F56" s="23">
        <v>94.510339000000002</v>
      </c>
      <c r="G56" s="23">
        <v>111.777061</v>
      </c>
      <c r="H56" s="23">
        <v>94.303307000000004</v>
      </c>
      <c r="I56" s="23">
        <v>107.667925</v>
      </c>
      <c r="J56" s="23">
        <v>133.08972199999999</v>
      </c>
      <c r="K56" s="23">
        <v>111.215333</v>
      </c>
      <c r="L56" s="23">
        <v>135.54770099999999</v>
      </c>
      <c r="M56" s="23">
        <v>154.74801299999999</v>
      </c>
      <c r="N56" s="24">
        <v>133.68112500000001</v>
      </c>
      <c r="O56" s="23">
        <v>174.18339599999999</v>
      </c>
      <c r="P56" s="23">
        <v>192.60047299999999</v>
      </c>
      <c r="Q56" s="23">
        <v>182.21544599999999</v>
      </c>
      <c r="R56" s="23">
        <v>198.73581899999999</v>
      </c>
      <c r="S56" s="23">
        <v>231.295636</v>
      </c>
      <c r="T56" s="23">
        <v>211.31275600000001</v>
      </c>
      <c r="U56" s="23">
        <v>234.57628099999999</v>
      </c>
      <c r="V56" s="23">
        <v>265.10931900000003</v>
      </c>
      <c r="W56" s="23">
        <v>246.17776599999999</v>
      </c>
      <c r="X56" s="23">
        <v>268.73774600000002</v>
      </c>
      <c r="Y56" s="23">
        <v>289.84317499999997</v>
      </c>
      <c r="Z56" s="24">
        <v>248.643056</v>
      </c>
      <c r="AA56" s="23">
        <v>273.58591000000001</v>
      </c>
      <c r="AB56" s="23">
        <v>293.71262100000001</v>
      </c>
      <c r="AC56" s="23">
        <v>285.58427599999999</v>
      </c>
      <c r="AD56" s="23">
        <v>300.00242300000002</v>
      </c>
      <c r="AE56" s="23">
        <v>330.95677599999999</v>
      </c>
      <c r="AF56" s="23">
        <v>316.672032</v>
      </c>
      <c r="AG56" s="23">
        <v>327.86796199999998</v>
      </c>
      <c r="AH56" s="23">
        <v>351.63831299999998</v>
      </c>
      <c r="AI56" s="23">
        <v>335.68802899999997</v>
      </c>
      <c r="AJ56" s="23">
        <v>345.43696699999998</v>
      </c>
      <c r="AK56" s="23">
        <v>352.62440299999997</v>
      </c>
      <c r="AL56" s="24">
        <v>302.79739499999999</v>
      </c>
      <c r="AM56" s="23">
        <v>328.21885800000001</v>
      </c>
      <c r="AN56" s="23">
        <v>332.70018299999998</v>
      </c>
      <c r="AO56" s="23">
        <v>328.45831099999998</v>
      </c>
      <c r="AP56" s="23">
        <v>341.96768200000002</v>
      </c>
      <c r="AQ56" s="23">
        <v>358.97586000000001</v>
      </c>
      <c r="AR56" s="23">
        <v>337.90963399999998</v>
      </c>
      <c r="AS56" s="23">
        <v>348.78564899999998</v>
      </c>
      <c r="AT56" s="23">
        <v>371.59123299999999</v>
      </c>
      <c r="AU56" s="23">
        <v>357.80329799999998</v>
      </c>
      <c r="AV56" s="23">
        <v>363.928449</v>
      </c>
      <c r="AW56" s="23">
        <v>390.58465999999999</v>
      </c>
      <c r="AX56" s="24">
        <v>348.849625</v>
      </c>
      <c r="AY56" s="23">
        <v>371.40146399999998</v>
      </c>
      <c r="AZ56" s="23">
        <v>387.96991300000002</v>
      </c>
      <c r="BA56" s="23">
        <v>379.47545000000002</v>
      </c>
      <c r="BB56" s="23">
        <v>404.29542500000002</v>
      </c>
      <c r="BC56" s="23">
        <v>435.99815999999998</v>
      </c>
      <c r="BD56" s="23">
        <v>406.27814899999998</v>
      </c>
      <c r="BE56" s="23">
        <v>425.73026099999998</v>
      </c>
      <c r="BF56" s="23">
        <v>459.73482899999999</v>
      </c>
      <c r="BG56" s="23">
        <v>436.89207699999997</v>
      </c>
      <c r="BH56" s="23">
        <v>457.36577499999999</v>
      </c>
      <c r="BI56" s="23">
        <v>479.47488499999997</v>
      </c>
      <c r="BJ56" s="24">
        <v>442.53571799999997</v>
      </c>
      <c r="BK56" s="23">
        <v>471.38655299999999</v>
      </c>
      <c r="BL56" s="23">
        <v>489.738181</v>
      </c>
      <c r="BM56" s="23">
        <v>492.164736</v>
      </c>
      <c r="BN56" s="23">
        <v>506.50707399999999</v>
      </c>
      <c r="BO56" s="23">
        <v>546.59563500000002</v>
      </c>
      <c r="BP56" s="23">
        <v>516.80680299999995</v>
      </c>
      <c r="BQ56" s="23">
        <v>538.68130900000006</v>
      </c>
      <c r="BR56" s="23">
        <v>579.04442400000005</v>
      </c>
      <c r="BS56" s="23">
        <v>538.48859100000004</v>
      </c>
      <c r="BT56" s="23">
        <v>571.76677199999995</v>
      </c>
      <c r="BU56" s="23">
        <v>606.71263699999997</v>
      </c>
      <c r="BV56" s="24">
        <v>529.50595299999998</v>
      </c>
      <c r="BW56" s="23">
        <v>571.90490299999999</v>
      </c>
      <c r="BX56" s="23">
        <v>596.68098199999997</v>
      </c>
      <c r="BY56" s="23">
        <v>566.74601800000005</v>
      </c>
      <c r="BZ56" s="23">
        <v>591.23891900000001</v>
      </c>
      <c r="CA56" s="23">
        <v>657.20649900000001</v>
      </c>
      <c r="CB56" s="23">
        <v>583.67039299999999</v>
      </c>
      <c r="CC56" s="23">
        <v>630.10003800000004</v>
      </c>
      <c r="CD56" s="23">
        <v>695.10948900000005</v>
      </c>
      <c r="CE56" s="23">
        <v>634.87251100000003</v>
      </c>
      <c r="CF56" s="23">
        <v>683.67529500000001</v>
      </c>
      <c r="CG56" s="23">
        <v>758.27241400000003</v>
      </c>
      <c r="CH56" s="24">
        <v>694.98164899999995</v>
      </c>
      <c r="CI56" s="23">
        <v>803.40330200000005</v>
      </c>
      <c r="CJ56" s="23">
        <v>836.50785199999996</v>
      </c>
      <c r="CK56" s="23">
        <v>779.05206399999997</v>
      </c>
      <c r="CL56" s="23">
        <v>788.34110699999997</v>
      </c>
      <c r="CM56" s="23">
        <v>883.65058399999998</v>
      </c>
      <c r="CN56" s="23">
        <v>798.53265799999997</v>
      </c>
      <c r="CO56" s="23">
        <v>859.49596099999997</v>
      </c>
      <c r="CP56" s="23">
        <v>958.26327000000003</v>
      </c>
      <c r="CQ56" s="23">
        <v>880.37257599999998</v>
      </c>
      <c r="CR56" s="23">
        <v>937.43590500000005</v>
      </c>
      <c r="CS56" s="23">
        <v>993.18096000000003</v>
      </c>
      <c r="CT56" s="24">
        <v>898.12216699999999</v>
      </c>
      <c r="CU56" s="23">
        <v>973.47988099999998</v>
      </c>
      <c r="CV56" s="23">
        <v>1001.488129</v>
      </c>
      <c r="CW56" s="23">
        <v>927.48968300000001</v>
      </c>
      <c r="CX56" s="23">
        <v>969.32902300000001</v>
      </c>
      <c r="CY56" s="23">
        <v>1031.8348840000001</v>
      </c>
      <c r="CZ56" s="23">
        <v>922.92780100000004</v>
      </c>
      <c r="DA56" s="23">
        <v>998.39849200000003</v>
      </c>
      <c r="DB56" s="23">
        <v>1055.470102</v>
      </c>
      <c r="DC56" s="23">
        <v>954.74577099999999</v>
      </c>
      <c r="DD56" s="23">
        <v>1005.380054</v>
      </c>
      <c r="DE56" s="23">
        <v>1068.9355129999999</v>
      </c>
      <c r="DF56" s="24">
        <v>952.28028800000004</v>
      </c>
      <c r="DG56" s="23">
        <v>1011.5515339999999</v>
      </c>
      <c r="DH56" s="23">
        <v>1052.4225349999999</v>
      </c>
      <c r="DI56" s="23">
        <v>982.58759299999997</v>
      </c>
      <c r="DJ56" s="23">
        <v>1036.9597839999999</v>
      </c>
      <c r="DK56" s="23">
        <v>1103.2419560000001</v>
      </c>
      <c r="DL56" s="23">
        <v>1012.581412</v>
      </c>
      <c r="DM56" s="23">
        <v>1054.4859630000001</v>
      </c>
      <c r="DN56" s="23">
        <v>1088.5866590000001</v>
      </c>
      <c r="DO56" s="23">
        <v>1038.0050839999999</v>
      </c>
      <c r="DP56" s="23">
        <v>1074.7246829999999</v>
      </c>
      <c r="DQ56" s="23">
        <v>1122.998182</v>
      </c>
      <c r="DR56" s="24">
        <v>1035.181558</v>
      </c>
      <c r="DS56" s="23">
        <v>1048.434831</v>
      </c>
      <c r="DT56" s="23">
        <v>1080.649357</v>
      </c>
      <c r="DU56" s="23">
        <v>1068.04755</v>
      </c>
      <c r="DV56" s="23">
        <v>1112.040823</v>
      </c>
      <c r="DW56" s="23">
        <v>1138.0002460000001</v>
      </c>
      <c r="DX56" s="23">
        <v>1084.0631069999999</v>
      </c>
      <c r="DY56" s="23">
        <v>1109.9911629999999</v>
      </c>
      <c r="DZ56" s="23">
        <v>1122.1812239999999</v>
      </c>
      <c r="EA56" s="23">
        <v>1076.712655</v>
      </c>
      <c r="EB56" s="23">
        <v>1107.217138</v>
      </c>
      <c r="EC56" s="23">
        <v>1125.8065140000001</v>
      </c>
      <c r="ED56" s="24">
        <v>1008.897154</v>
      </c>
      <c r="EE56" s="23">
        <v>1727.5746790000001</v>
      </c>
      <c r="EF56" s="23">
        <v>1747.0543319999999</v>
      </c>
      <c r="EG56" s="23">
        <v>1701.75377</v>
      </c>
      <c r="EH56" s="23">
        <v>1730.052555</v>
      </c>
      <c r="EI56" s="23">
        <v>1803.9798249999999</v>
      </c>
      <c r="EJ56" s="23">
        <v>1724.957744</v>
      </c>
      <c r="EK56" s="23">
        <v>1742.672407</v>
      </c>
      <c r="EL56" s="23">
        <v>1832.152767</v>
      </c>
      <c r="EM56" s="23">
        <v>1715.2139440000001</v>
      </c>
      <c r="EN56" s="23">
        <v>1761.7527190000001</v>
      </c>
      <c r="EO56" s="23">
        <v>1762.5064890000001</v>
      </c>
      <c r="EP56" s="24">
        <v>1617.68839</v>
      </c>
      <c r="EQ56" s="23">
        <v>1662.203929</v>
      </c>
    </row>
    <row r="57" spans="1:147" s="16" customFormat="1" ht="18" customHeight="1" x14ac:dyDescent="0.25">
      <c r="A57" s="35" t="s">
        <v>82</v>
      </c>
      <c r="B57" s="36"/>
      <c r="C57" s="37">
        <v>20145.576370999999</v>
      </c>
      <c r="D57" s="37">
        <v>20724.799251</v>
      </c>
      <c r="E57" s="37">
        <v>21323.362448</v>
      </c>
      <c r="F57" s="37">
        <v>21725.018723000001</v>
      </c>
      <c r="G57" s="37">
        <v>22432.727157000001</v>
      </c>
      <c r="H57" s="37">
        <v>23058.745696000002</v>
      </c>
      <c r="I57" s="37">
        <v>23282.444372999998</v>
      </c>
      <c r="J57" s="37">
        <v>24032.976814000001</v>
      </c>
      <c r="K57" s="37">
        <v>24572.291997</v>
      </c>
      <c r="L57" s="37">
        <v>25276.303208000001</v>
      </c>
      <c r="M57" s="37">
        <v>25923.921104000001</v>
      </c>
      <c r="N57" s="38">
        <v>28022.328537000001</v>
      </c>
      <c r="O57" s="37">
        <v>29756.693631999999</v>
      </c>
      <c r="P57" s="37">
        <v>29196.442698999999</v>
      </c>
      <c r="Q57" s="37">
        <v>28527.085354999999</v>
      </c>
      <c r="R57" s="37">
        <v>28047.808659999999</v>
      </c>
      <c r="S57" s="37">
        <v>27407.456544000001</v>
      </c>
      <c r="T57" s="37">
        <v>27776.238327999999</v>
      </c>
      <c r="U57" s="37">
        <v>27829.460739999999</v>
      </c>
      <c r="V57" s="37">
        <v>28331.903252</v>
      </c>
      <c r="W57" s="37">
        <v>28181.813731999999</v>
      </c>
      <c r="X57" s="37">
        <v>27999.429154000001</v>
      </c>
      <c r="Y57" s="37">
        <v>28691.890877000002</v>
      </c>
      <c r="Z57" s="38">
        <v>29430.025186999999</v>
      </c>
      <c r="AA57" s="37">
        <v>29196.192933999999</v>
      </c>
      <c r="AB57" s="37">
        <v>29082.164666000001</v>
      </c>
      <c r="AC57" s="37">
        <v>29284.222142999999</v>
      </c>
      <c r="AD57" s="37">
        <v>29566.042073000001</v>
      </c>
      <c r="AE57" s="37">
        <v>29725.042879000001</v>
      </c>
      <c r="AF57" s="37">
        <v>30416.678379000001</v>
      </c>
      <c r="AG57" s="37">
        <v>30606.458069</v>
      </c>
      <c r="AH57" s="37">
        <v>30953.723644999998</v>
      </c>
      <c r="AI57" s="37">
        <v>31721.689490000001</v>
      </c>
      <c r="AJ57" s="37">
        <v>31907.908302</v>
      </c>
      <c r="AK57" s="37">
        <v>32671.824649999999</v>
      </c>
      <c r="AL57" s="38">
        <v>33804.627737000003</v>
      </c>
      <c r="AM57" s="37">
        <v>33207.383142999999</v>
      </c>
      <c r="AN57" s="37">
        <v>33857.785564999998</v>
      </c>
      <c r="AO57" s="37">
        <v>34009.354101999998</v>
      </c>
      <c r="AP57" s="37">
        <v>34182.823241999999</v>
      </c>
      <c r="AQ57" s="37">
        <v>34752.345258000001</v>
      </c>
      <c r="AR57" s="37">
        <v>35236.597894999999</v>
      </c>
      <c r="AS57" s="37">
        <v>35589.947058999998</v>
      </c>
      <c r="AT57" s="37">
        <v>36427.704425999997</v>
      </c>
      <c r="AU57" s="37">
        <v>38442.802703000001</v>
      </c>
      <c r="AV57" s="37">
        <v>38464.386656000002</v>
      </c>
      <c r="AW57" s="37">
        <v>39879.989514000001</v>
      </c>
      <c r="AX57" s="38">
        <v>41627.519929000002</v>
      </c>
      <c r="AY57" s="37">
        <v>41149.450232000003</v>
      </c>
      <c r="AZ57" s="37">
        <v>40873.778205000002</v>
      </c>
      <c r="BA57" s="37">
        <v>41532.463974999999</v>
      </c>
      <c r="BB57" s="37">
        <v>42151.368036</v>
      </c>
      <c r="BC57" s="37">
        <v>43225.106401999998</v>
      </c>
      <c r="BD57" s="37">
        <v>44265.671598000001</v>
      </c>
      <c r="BE57" s="37">
        <v>45090.286460000003</v>
      </c>
      <c r="BF57" s="37">
        <v>45522.488416</v>
      </c>
      <c r="BG57" s="37">
        <v>45860.969115</v>
      </c>
      <c r="BH57" s="37">
        <v>47095.699905000001</v>
      </c>
      <c r="BI57" s="37">
        <v>47668.875875999998</v>
      </c>
      <c r="BJ57" s="38">
        <v>49509.646712000002</v>
      </c>
      <c r="BK57" s="37">
        <v>48428.692325000004</v>
      </c>
      <c r="BL57" s="37">
        <v>49164.987814</v>
      </c>
      <c r="BM57" s="37">
        <v>49839.144132000001</v>
      </c>
      <c r="BN57" s="37">
        <v>50692.937596000003</v>
      </c>
      <c r="BO57" s="37">
        <v>51586.542838000001</v>
      </c>
      <c r="BP57" s="37">
        <v>52744.413885000002</v>
      </c>
      <c r="BQ57" s="37">
        <v>53352.706490999997</v>
      </c>
      <c r="BR57" s="37">
        <v>53876.046794000002</v>
      </c>
      <c r="BS57" s="37">
        <v>54347.883937999999</v>
      </c>
      <c r="BT57" s="37">
        <v>54981.223665999998</v>
      </c>
      <c r="BU57" s="37">
        <v>56258.589521000002</v>
      </c>
      <c r="BV57" s="38">
        <v>57423.070325000001</v>
      </c>
      <c r="BW57" s="37">
        <v>58449.636341999998</v>
      </c>
      <c r="BX57" s="37">
        <v>59137.369836999998</v>
      </c>
      <c r="BY57" s="37">
        <v>59377.245253000001</v>
      </c>
      <c r="BZ57" s="37">
        <v>60208.126837999996</v>
      </c>
      <c r="CA57" s="37">
        <v>61195.813421999999</v>
      </c>
      <c r="CB57" s="37">
        <v>61385.207774000002</v>
      </c>
      <c r="CC57" s="37">
        <v>62126.919242000004</v>
      </c>
      <c r="CD57" s="37">
        <v>62464.070771999999</v>
      </c>
      <c r="CE57" s="37">
        <v>64072.509011000002</v>
      </c>
      <c r="CF57" s="37">
        <v>66982.356998999996</v>
      </c>
      <c r="CG57" s="37">
        <v>71162.765601999999</v>
      </c>
      <c r="CH57" s="38">
        <v>77652.994139000002</v>
      </c>
      <c r="CI57" s="37">
        <v>80752.871815000006</v>
      </c>
      <c r="CJ57" s="37">
        <v>76377.699559000001</v>
      </c>
      <c r="CK57" s="37">
        <v>74447.230561000004</v>
      </c>
      <c r="CL57" s="37">
        <v>72327.772324000005</v>
      </c>
      <c r="CM57" s="37">
        <v>72289.067662000001</v>
      </c>
      <c r="CN57" s="37">
        <v>73513.381779999996</v>
      </c>
      <c r="CO57" s="37">
        <v>74841.315029000005</v>
      </c>
      <c r="CP57" s="37">
        <v>78413.091664000007</v>
      </c>
      <c r="CQ57" s="37">
        <v>79210.693576000005</v>
      </c>
      <c r="CR57" s="37">
        <v>78123.110356000005</v>
      </c>
      <c r="CS57" s="37">
        <v>79028.281677999999</v>
      </c>
      <c r="CT57" s="38">
        <v>82999.707515999995</v>
      </c>
      <c r="CU57" s="37">
        <v>83732.486516999998</v>
      </c>
      <c r="CV57" s="37">
        <v>83251.185450999998</v>
      </c>
      <c r="CW57" s="37">
        <v>81114.718120999998</v>
      </c>
      <c r="CX57" s="37">
        <v>79801.864375999998</v>
      </c>
      <c r="CY57" s="37">
        <v>80101.274724999996</v>
      </c>
      <c r="CZ57" s="37">
        <v>79545.027451999995</v>
      </c>
      <c r="DA57" s="37">
        <v>80012.096525000001</v>
      </c>
      <c r="DB57" s="37">
        <v>79668.575878999996</v>
      </c>
      <c r="DC57" s="37">
        <v>79669.046002999996</v>
      </c>
      <c r="DD57" s="37">
        <v>79165.391753000004</v>
      </c>
      <c r="DE57" s="37">
        <v>80365.303081999999</v>
      </c>
      <c r="DF57" s="38">
        <v>80063.255256000004</v>
      </c>
      <c r="DG57" s="37">
        <v>80360.902388999995</v>
      </c>
      <c r="DH57" s="37">
        <v>79337.245821000004</v>
      </c>
      <c r="DI57" s="37">
        <v>79221.834541999997</v>
      </c>
      <c r="DJ57" s="37">
        <v>79282.229682999998</v>
      </c>
      <c r="DK57" s="37">
        <v>79372.219037000003</v>
      </c>
      <c r="DL57" s="37">
        <v>80778.055382999999</v>
      </c>
      <c r="DM57" s="37">
        <v>81279.033196999997</v>
      </c>
      <c r="DN57" s="37">
        <v>82054.253589</v>
      </c>
      <c r="DO57" s="37">
        <v>82253.731241000001</v>
      </c>
      <c r="DP57" s="37">
        <v>82711.989600000001</v>
      </c>
      <c r="DQ57" s="37">
        <v>83961.428316999998</v>
      </c>
      <c r="DR57" s="38">
        <v>85191.839047000001</v>
      </c>
      <c r="DS57" s="37">
        <v>84049.308846999993</v>
      </c>
      <c r="DT57" s="37">
        <v>82999.648109999995</v>
      </c>
      <c r="DU57" s="37">
        <v>83601.492673000001</v>
      </c>
      <c r="DV57" s="37">
        <v>86421.604391000001</v>
      </c>
      <c r="DW57" s="37">
        <v>86067.583190999998</v>
      </c>
      <c r="DX57" s="37">
        <v>86585.589473999993</v>
      </c>
      <c r="DY57" s="37">
        <v>86627.153005</v>
      </c>
      <c r="DZ57" s="37">
        <v>88745.388464000003</v>
      </c>
      <c r="EA57" s="37">
        <v>89088.955317</v>
      </c>
      <c r="EB57" s="37">
        <v>90576.730209000001</v>
      </c>
      <c r="EC57" s="37">
        <v>91973.698139</v>
      </c>
      <c r="ED57" s="38">
        <v>94083.686585999996</v>
      </c>
      <c r="EE57" s="37">
        <v>91992.589219000001</v>
      </c>
      <c r="EF57" s="37">
        <v>92016.159180999995</v>
      </c>
      <c r="EG57" s="37">
        <v>92347.406113999998</v>
      </c>
      <c r="EH57" s="37">
        <v>92363.610409000001</v>
      </c>
      <c r="EI57" s="37">
        <v>92900.522528000001</v>
      </c>
      <c r="EJ57" s="37">
        <v>92488.631649000003</v>
      </c>
      <c r="EK57" s="37">
        <v>93619.107132999998</v>
      </c>
      <c r="EL57" s="37">
        <v>95155.266824000006</v>
      </c>
      <c r="EM57" s="37">
        <v>95465.844563999999</v>
      </c>
      <c r="EN57" s="37">
        <v>95774.822597999999</v>
      </c>
      <c r="EO57" s="37">
        <v>95964.730383000002</v>
      </c>
      <c r="EP57" s="38">
        <v>96581.148478000003</v>
      </c>
      <c r="EQ57" s="37">
        <v>96417.623924</v>
      </c>
    </row>
    <row r="58" spans="1:147" ht="18" customHeight="1" x14ac:dyDescent="0.2">
      <c r="EM58" s="1"/>
    </row>
    <row r="59" spans="1:147" ht="15" customHeight="1" x14ac:dyDescent="0.25">
      <c r="A59" s="65" t="str">
        <f>A3</f>
        <v>1.</v>
      </c>
      <c r="B59" s="65" t="str">
        <f>B3</f>
        <v>Денежные средства, драгоценные металлы и камни - всего</v>
      </c>
      <c r="C59" s="68">
        <f>C3</f>
        <v>389.46800300000001</v>
      </c>
      <c r="EM59" s="1"/>
    </row>
    <row r="60" spans="1:147" ht="15" customHeight="1" x14ac:dyDescent="0.25">
      <c r="A60" s="65" t="str">
        <f>A5</f>
        <v xml:space="preserve">2. </v>
      </c>
      <c r="B60" s="65" t="str">
        <f>B5</f>
        <v>Счета в Банке России - всего</v>
      </c>
      <c r="C60" s="68">
        <f>C5</f>
        <v>1064.558342</v>
      </c>
      <c r="EM60" s="1"/>
    </row>
    <row r="61" spans="1:147" ht="15" customHeight="1" x14ac:dyDescent="0.25">
      <c r="A61" s="65" t="str">
        <f>A10</f>
        <v>3.</v>
      </c>
      <c r="B61" s="65" t="str">
        <f>B10</f>
        <v>Корреспондентские счета в кредитных организациях - всего</v>
      </c>
      <c r="C61" s="68">
        <f>C10</f>
        <v>402.464834</v>
      </c>
      <c r="EM61" s="1"/>
    </row>
    <row r="62" spans="1:147" ht="15" customHeight="1" x14ac:dyDescent="0.25">
      <c r="A62" s="65" t="str">
        <f>A14</f>
        <v>4.</v>
      </c>
      <c r="B62" s="65" t="str">
        <f>B14</f>
        <v>Вложения в ценные бумаги - всего</v>
      </c>
      <c r="C62" s="68">
        <f>C14</f>
        <v>2206.6358740000001</v>
      </c>
      <c r="EM62" s="1"/>
    </row>
    <row r="63" spans="1:147" ht="15" customHeight="1" x14ac:dyDescent="0.25">
      <c r="A63" s="65" t="str">
        <f>A23</f>
        <v>5.</v>
      </c>
      <c r="B63" s="65" t="str">
        <f>B23</f>
        <v>Участие в уставных капиталах</v>
      </c>
      <c r="C63" s="68">
        <f>C23</f>
        <v>170.240802</v>
      </c>
      <c r="EM63" s="1"/>
    </row>
    <row r="64" spans="1:147" ht="15" customHeight="1" x14ac:dyDescent="0.25">
      <c r="A64" s="65" t="str">
        <f t="shared" ref="A64:C65" si="0">A28</f>
        <v>6.</v>
      </c>
      <c r="B64" s="65" t="str">
        <f t="shared" si="0"/>
        <v>Производные финансовые инструменты, от которых ожидается получение экономических выгод</v>
      </c>
      <c r="C64" s="68">
        <f t="shared" si="0"/>
        <v>0</v>
      </c>
      <c r="EM64" s="1"/>
    </row>
    <row r="65" spans="1:143" ht="15" customHeight="1" x14ac:dyDescent="0.25">
      <c r="A65" s="65" t="str">
        <f t="shared" si="0"/>
        <v xml:space="preserve">7. </v>
      </c>
      <c r="B65" s="65" t="str">
        <f t="shared" si="0"/>
        <v>Кредиты1, предоставленные с учетом переоценки и корректировки стоимости предоставленных (размещенных) денежных средств -  всего</v>
      </c>
      <c r="C65" s="68">
        <f t="shared" si="0"/>
        <v>14901.645237999999</v>
      </c>
      <c r="EM65" s="1"/>
    </row>
    <row r="66" spans="1:143" ht="15" customHeight="1" x14ac:dyDescent="0.25">
      <c r="A66" s="65" t="str">
        <f>A48</f>
        <v xml:space="preserve">8. </v>
      </c>
      <c r="B66" s="65" t="str">
        <f>B48</f>
        <v>Основные средства, прочая недвижимость, нематериальные активы и материальные запасы</v>
      </c>
      <c r="C66" s="68">
        <f>C48</f>
        <v>448.15976799999999</v>
      </c>
    </row>
    <row r="67" spans="1:143" ht="15" customHeight="1" x14ac:dyDescent="0.25">
      <c r="A67" s="65" t="str">
        <f>A50</f>
        <v xml:space="preserve">9. </v>
      </c>
      <c r="B67" s="65" t="str">
        <f>B50</f>
        <v>Прочие активы - всего</v>
      </c>
      <c r="C67" s="68">
        <f>C50</f>
        <v>562.40350999999998</v>
      </c>
    </row>
    <row r="68" spans="1:143" ht="15" customHeight="1" x14ac:dyDescent="0.25">
      <c r="A68" s="65"/>
      <c r="B68" s="65"/>
      <c r="C68" s="68">
        <f>SUM(C59:C67)</f>
        <v>20145.576371000003</v>
      </c>
    </row>
    <row r="69" spans="1:143" ht="18" customHeight="1" x14ac:dyDescent="0.25">
      <c r="A69" s="65"/>
      <c r="B69" s="65"/>
      <c r="C69" s="65"/>
    </row>
    <row r="70" spans="1:143" ht="15" x14ac:dyDescent="0.25">
      <c r="A70" s="65" t="str">
        <f>Liabilities!A3</f>
        <v>1.</v>
      </c>
      <c r="B70" s="65" t="str">
        <f>Liabilities!B3</f>
        <v>Фонды и прибыль кредитных организаций - всего</v>
      </c>
      <c r="C70" s="68">
        <f>Liabilities!C3</f>
        <v>2836.3755099999998</v>
      </c>
    </row>
    <row r="71" spans="1:143" ht="15" x14ac:dyDescent="0.25">
      <c r="A71" s="65" t="str">
        <f>Liabilities!A11</f>
        <v>2.</v>
      </c>
      <c r="B71" s="65" t="str">
        <f>Liabilities!B11</f>
        <v>Кредиты, привлеченные от Банка России</v>
      </c>
      <c r="C71" s="68">
        <f>Liabilities!C11</f>
        <v>43.629108000000002</v>
      </c>
    </row>
    <row r="72" spans="1:143" ht="15" x14ac:dyDescent="0.25">
      <c r="A72" s="65" t="str">
        <f>Liabilities!A12</f>
        <v>3.</v>
      </c>
      <c r="B72" s="65" t="str">
        <f>Liabilities!B12</f>
        <v>Счета кредитных организаций - всего</v>
      </c>
      <c r="C72" s="68">
        <f>Liabilities!C12</f>
        <v>190.01167699999999</v>
      </c>
    </row>
    <row r="73" spans="1:143" ht="15" x14ac:dyDescent="0.25">
      <c r="A73" s="65" t="str">
        <f>Liabilities!A16</f>
        <v>4.</v>
      </c>
      <c r="B73" s="65" t="str">
        <f>Liabilities!B16</f>
        <v>Кредиты, привлеченные от других кредитных организаций - всего</v>
      </c>
      <c r="C73" s="68">
        <f>Liabilities!C16</f>
        <v>2813.4980460000002</v>
      </c>
    </row>
    <row r="74" spans="1:143" ht="15" x14ac:dyDescent="0.25">
      <c r="A74" s="65" t="str">
        <f>Liabilities!A17</f>
        <v>5.</v>
      </c>
      <c r="B74" s="65" t="str">
        <f>Liabilities!B17</f>
        <v>Средства клиентов - всего1</v>
      </c>
      <c r="C74" s="68">
        <f>Liabilities!C17</f>
        <v>12208.462024</v>
      </c>
    </row>
    <row r="75" spans="1:143" ht="15" x14ac:dyDescent="0.25">
      <c r="A75" s="65" t="str">
        <f>Liabilities!A26</f>
        <v>6.</v>
      </c>
      <c r="B75" s="65" t="str">
        <f>Liabilities!B26</f>
        <v>Облигации</v>
      </c>
      <c r="C75" s="68">
        <f>Liabilities!C26</f>
        <v>289.23048599999998</v>
      </c>
    </row>
    <row r="76" spans="1:143" ht="15" x14ac:dyDescent="0.25">
      <c r="A76" s="65" t="str">
        <f>Liabilities!A27</f>
        <v>7.</v>
      </c>
      <c r="B76" s="65" t="str">
        <f>Liabilities!B27</f>
        <v>Векселя и банковские акцепты</v>
      </c>
      <c r="C76" s="68">
        <f>Liabilities!C27</f>
        <v>786.97260500000004</v>
      </c>
    </row>
    <row r="77" spans="1:143" ht="15" x14ac:dyDescent="0.25">
      <c r="A77" s="65" t="str">
        <f>Liabilities!A32</f>
        <v>9.2</v>
      </c>
      <c r="B77" s="65" t="str">
        <f>Liabilities!B32</f>
        <v xml:space="preserve">   резервы на возможные потери без учета корректировки</v>
      </c>
      <c r="C77" s="68">
        <f>Liabilities!C32</f>
        <v>607.47035500000004</v>
      </c>
    </row>
    <row r="78" spans="1:143" ht="15" x14ac:dyDescent="0.25">
      <c r="A78" s="65" t="str">
        <f>Liabilities!A33</f>
        <v>10.</v>
      </c>
      <c r="B78" s="65" t="str">
        <f>Liabilities!B33</f>
        <v>Прочие пассивы - всего</v>
      </c>
      <c r="C78" s="68">
        <f>Liabilities!C33</f>
        <v>369.92655999999999</v>
      </c>
    </row>
    <row r="79" spans="1:143" ht="15" x14ac:dyDescent="0.25">
      <c r="A79"/>
      <c r="B79"/>
      <c r="C79" s="66">
        <f>SUM(C70:C78)</f>
        <v>20145.576371000003</v>
      </c>
    </row>
    <row r="81" spans="2:12" x14ac:dyDescent="0.2">
      <c r="B81" s="74" t="s">
        <v>168</v>
      </c>
    </row>
    <row r="82" spans="2:12" x14ac:dyDescent="0.2">
      <c r="B82" s="39" t="s">
        <v>138</v>
      </c>
      <c r="C82" s="67">
        <f>C63</f>
        <v>170.240802</v>
      </c>
      <c r="D82" s="67">
        <f>C70</f>
        <v>2836.3755099999998</v>
      </c>
    </row>
    <row r="83" spans="2:12" x14ac:dyDescent="0.2">
      <c r="B83" s="39" t="s">
        <v>141</v>
      </c>
      <c r="C83" s="67"/>
      <c r="D83" s="67">
        <f>C77</f>
        <v>607.47035500000004</v>
      </c>
    </row>
    <row r="84" spans="2:12" x14ac:dyDescent="0.2">
      <c r="B84" s="39" t="s">
        <v>139</v>
      </c>
      <c r="C84" s="67">
        <f>C60</f>
        <v>1064.558342</v>
      </c>
      <c r="D84" s="67">
        <f>C71</f>
        <v>43.629108000000002</v>
      </c>
    </row>
    <row r="85" spans="2:12" x14ac:dyDescent="0.2">
      <c r="B85" s="39" t="s">
        <v>149</v>
      </c>
      <c r="C85" s="67">
        <f>C61</f>
        <v>402.464834</v>
      </c>
      <c r="D85" s="67">
        <f>C72</f>
        <v>190.01167699999999</v>
      </c>
    </row>
    <row r="86" spans="2:12" x14ac:dyDescent="0.2">
      <c r="B86" s="39" t="s">
        <v>147</v>
      </c>
      <c r="C86" s="67">
        <f>C62</f>
        <v>2206.6358740000001</v>
      </c>
      <c r="D86" s="67">
        <f>C75+C76</f>
        <v>1076.2030910000001</v>
      </c>
    </row>
    <row r="87" spans="2:12" x14ac:dyDescent="0.2">
      <c r="B87" s="39" t="s">
        <v>146</v>
      </c>
      <c r="C87" s="67">
        <f>C65</f>
        <v>14901.645237999999</v>
      </c>
      <c r="D87" s="67">
        <f>C73</f>
        <v>2813.4980460000002</v>
      </c>
    </row>
    <row r="88" spans="2:12" x14ac:dyDescent="0.2">
      <c r="B88" s="39" t="s">
        <v>150</v>
      </c>
      <c r="C88" s="67"/>
      <c r="D88" s="67">
        <f>C74</f>
        <v>12208.462024</v>
      </c>
    </row>
    <row r="89" spans="2:12" x14ac:dyDescent="0.2">
      <c r="B89" s="39" t="s">
        <v>142</v>
      </c>
      <c r="C89" s="67">
        <f>C66+C67</f>
        <v>1010.563278</v>
      </c>
      <c r="D89" s="67">
        <f>C78</f>
        <v>369.92655999999999</v>
      </c>
    </row>
    <row r="90" spans="2:12" x14ac:dyDescent="0.2">
      <c r="C90" s="71">
        <f>SUM(C82:C89)</f>
        <v>19756.108368000001</v>
      </c>
      <c r="D90" s="71">
        <f>SUM(D82:D89)</f>
        <v>20145.576371000003</v>
      </c>
    </row>
    <row r="91" spans="2:12" x14ac:dyDescent="0.2">
      <c r="C91" s="71"/>
      <c r="D91" s="71"/>
    </row>
    <row r="92" spans="2:12" x14ac:dyDescent="0.2">
      <c r="B92" s="74" t="s">
        <v>169</v>
      </c>
    </row>
    <row r="93" spans="2:12" ht="21" customHeight="1" x14ac:dyDescent="0.2">
      <c r="B93" s="39" t="s">
        <v>138</v>
      </c>
      <c r="C93" s="67">
        <f>C82</f>
        <v>170.240802</v>
      </c>
      <c r="D93" s="67">
        <f>D82</f>
        <v>2836.3755099999998</v>
      </c>
      <c r="F93" s="67"/>
      <c r="H93" s="73" t="s">
        <v>161</v>
      </c>
      <c r="I93" s="73"/>
      <c r="J93" s="73"/>
      <c r="K93" s="73"/>
      <c r="L93" s="73"/>
    </row>
    <row r="94" spans="2:12" x14ac:dyDescent="0.2">
      <c r="B94" s="39" t="s">
        <v>141</v>
      </c>
      <c r="C94" s="67"/>
      <c r="D94" s="67">
        <f t="shared" ref="D94" si="1">D83</f>
        <v>607.47035500000004</v>
      </c>
      <c r="F94" s="67"/>
      <c r="H94" s="73" t="s">
        <v>170</v>
      </c>
      <c r="I94" s="73"/>
      <c r="J94" s="73"/>
      <c r="K94" s="73"/>
      <c r="L94" s="73"/>
    </row>
    <row r="95" spans="2:12" x14ac:dyDescent="0.2">
      <c r="B95" s="39" t="s">
        <v>139</v>
      </c>
      <c r="C95" s="67">
        <f t="shared" ref="C95:D95" si="2">C84</f>
        <v>1064.558342</v>
      </c>
      <c r="D95" s="67">
        <f t="shared" si="2"/>
        <v>43.629108000000002</v>
      </c>
      <c r="F95" s="67"/>
      <c r="H95" s="73" t="s">
        <v>162</v>
      </c>
      <c r="I95" s="73"/>
      <c r="J95" s="73"/>
      <c r="K95" s="73"/>
      <c r="L95" s="73"/>
    </row>
    <row r="96" spans="2:12" x14ac:dyDescent="0.2">
      <c r="B96" s="39" t="s">
        <v>147</v>
      </c>
      <c r="C96" s="67">
        <f>C86</f>
        <v>2206.6358740000001</v>
      </c>
      <c r="D96" s="67">
        <f>D86</f>
        <v>1076.2030910000001</v>
      </c>
      <c r="F96" s="67"/>
      <c r="H96" s="73" t="s">
        <v>163</v>
      </c>
      <c r="I96" s="73"/>
      <c r="J96" s="73"/>
      <c r="K96" s="73"/>
      <c r="L96" s="73"/>
    </row>
    <row r="97" spans="2:12" x14ac:dyDescent="0.2">
      <c r="B97" s="39" t="s">
        <v>157</v>
      </c>
      <c r="C97" s="67">
        <f>C85</f>
        <v>402.464834</v>
      </c>
      <c r="D97" s="67">
        <f>D85</f>
        <v>190.01167699999999</v>
      </c>
      <c r="F97" s="67"/>
      <c r="H97" s="73" t="s">
        <v>164</v>
      </c>
      <c r="I97" s="73"/>
      <c r="J97" s="73"/>
      <c r="K97" s="73"/>
      <c r="L97" s="73"/>
    </row>
    <row r="98" spans="2:12" x14ac:dyDescent="0.2">
      <c r="B98" s="39" t="s">
        <v>158</v>
      </c>
      <c r="C98" s="67">
        <f>C148</f>
        <v>1509.653701</v>
      </c>
      <c r="D98" s="67">
        <f>C73</f>
        <v>2813.4980460000002</v>
      </c>
      <c r="E98" s="4"/>
      <c r="F98" s="67">
        <f>C98-D98</f>
        <v>-1303.8443450000002</v>
      </c>
      <c r="H98" s="73" t="s">
        <v>165</v>
      </c>
      <c r="I98" s="73"/>
      <c r="J98" s="73"/>
      <c r="K98" s="73"/>
      <c r="L98" s="73"/>
    </row>
    <row r="99" spans="2:12" x14ac:dyDescent="0.2">
      <c r="B99" s="70" t="s">
        <v>151</v>
      </c>
      <c r="C99" s="67">
        <f>C146+C138</f>
        <v>10029.017913</v>
      </c>
      <c r="D99" s="67">
        <f>C154</f>
        <v>6374.7702740000004</v>
      </c>
      <c r="E99" s="4"/>
      <c r="F99" s="67">
        <f>C99-D99</f>
        <v>3654.2476389999993</v>
      </c>
      <c r="H99" s="73" t="s">
        <v>166</v>
      </c>
      <c r="I99" s="73"/>
      <c r="J99" s="73"/>
      <c r="K99" s="73"/>
      <c r="L99" s="73"/>
    </row>
    <row r="100" spans="2:12" x14ac:dyDescent="0.2">
      <c r="B100" s="39" t="s">
        <v>152</v>
      </c>
      <c r="C100" s="67">
        <f>C147</f>
        <v>3012.4955949999999</v>
      </c>
      <c r="D100" s="67">
        <f>C157</f>
        <v>5126.1962590000003</v>
      </c>
      <c r="E100" s="4"/>
      <c r="F100" s="67">
        <f>C100-D100</f>
        <v>-2113.7006640000004</v>
      </c>
      <c r="H100" s="73"/>
      <c r="I100" s="73"/>
      <c r="J100" s="73"/>
      <c r="K100" s="73"/>
      <c r="L100" s="73"/>
    </row>
    <row r="101" spans="2:12" x14ac:dyDescent="0.2">
      <c r="B101" s="4" t="s">
        <v>154</v>
      </c>
      <c r="C101" s="67">
        <f>C139</f>
        <v>109.768564</v>
      </c>
      <c r="D101" s="67">
        <f>C155</f>
        <v>376.18803400000002</v>
      </c>
      <c r="F101" s="67"/>
      <c r="H101" s="73"/>
      <c r="I101" s="73"/>
      <c r="J101" s="73"/>
      <c r="K101" s="73"/>
      <c r="L101" s="73"/>
    </row>
    <row r="102" spans="2:12" x14ac:dyDescent="0.2">
      <c r="B102" s="4" t="s">
        <v>156</v>
      </c>
      <c r="C102" s="67">
        <f>C150</f>
        <v>570.59956500000021</v>
      </c>
      <c r="D102" s="67">
        <f>C158+C156</f>
        <v>305.86692999999997</v>
      </c>
      <c r="F102" s="67"/>
      <c r="H102" s="73"/>
      <c r="I102" s="73"/>
      <c r="J102" s="73"/>
      <c r="K102" s="73"/>
      <c r="L102" s="73"/>
    </row>
    <row r="103" spans="2:12" x14ac:dyDescent="0.2">
      <c r="B103" s="39" t="s">
        <v>155</v>
      </c>
      <c r="C103" s="67">
        <f>C89</f>
        <v>1010.563278</v>
      </c>
      <c r="D103" s="67">
        <f>D89</f>
        <v>369.92655999999999</v>
      </c>
      <c r="F103" s="67"/>
      <c r="H103" s="73"/>
      <c r="I103" s="73"/>
      <c r="J103" s="73"/>
      <c r="K103" s="73"/>
      <c r="L103" s="73"/>
    </row>
    <row r="104" spans="2:12" x14ac:dyDescent="0.2">
      <c r="C104" s="71">
        <f>SUM(C93:C103)</f>
        <v>20085.998468000002</v>
      </c>
      <c r="D104" s="71">
        <f>SUM(D93:D103)</f>
        <v>20120.135844</v>
      </c>
      <c r="F104" s="67"/>
      <c r="G104" s="75">
        <f>D93/C104</f>
        <v>0.14121157653769464</v>
      </c>
      <c r="H104" s="4"/>
    </row>
    <row r="105" spans="2:12" x14ac:dyDescent="0.2">
      <c r="G105" s="75">
        <f>D94/(C99+C100+C101)</f>
        <v>4.6190960826043487E-2</v>
      </c>
    </row>
    <row r="106" spans="2:12" x14ac:dyDescent="0.2">
      <c r="B106" s="74" t="s">
        <v>167</v>
      </c>
      <c r="G106" s="72"/>
    </row>
    <row r="107" spans="2:12" x14ac:dyDescent="0.2">
      <c r="B107" s="39" t="s">
        <v>138</v>
      </c>
      <c r="D107" s="67">
        <f>D93-C93</f>
        <v>2666.134708</v>
      </c>
      <c r="G107" s="72"/>
    </row>
    <row r="108" spans="2:12" x14ac:dyDescent="0.2">
      <c r="B108" s="39" t="s">
        <v>141</v>
      </c>
      <c r="D108" s="67">
        <f>D94</f>
        <v>607.47035500000004</v>
      </c>
      <c r="G108" s="72"/>
    </row>
    <row r="109" spans="2:12" x14ac:dyDescent="0.2">
      <c r="B109" s="39" t="s">
        <v>139</v>
      </c>
      <c r="C109" s="67">
        <f>C95-D95</f>
        <v>1020.9292340000001</v>
      </c>
      <c r="D109" s="67"/>
      <c r="G109" s="72"/>
    </row>
    <row r="110" spans="2:12" x14ac:dyDescent="0.2">
      <c r="B110" s="39" t="s">
        <v>147</v>
      </c>
      <c r="C110" s="67">
        <f>C96-D96</f>
        <v>1130.432783</v>
      </c>
      <c r="D110" s="67"/>
      <c r="G110" s="72"/>
    </row>
    <row r="111" spans="2:12" x14ac:dyDescent="0.2">
      <c r="B111" s="39" t="s">
        <v>148</v>
      </c>
      <c r="C111" s="67">
        <f>C97-D97</f>
        <v>212.453157</v>
      </c>
      <c r="D111" s="67"/>
      <c r="G111" s="72"/>
    </row>
    <row r="112" spans="2:12" x14ac:dyDescent="0.2">
      <c r="B112" s="70" t="s">
        <v>151</v>
      </c>
      <c r="C112" s="67">
        <f>C99-D99</f>
        <v>3654.2476389999993</v>
      </c>
      <c r="D112" s="67"/>
      <c r="G112" s="72"/>
    </row>
    <row r="113" spans="2:7" x14ac:dyDescent="0.2">
      <c r="B113" s="39" t="s">
        <v>152</v>
      </c>
      <c r="D113" s="67">
        <f>D100-C100</f>
        <v>2113.7006640000004</v>
      </c>
      <c r="G113" s="72"/>
    </row>
    <row r="114" spans="2:7" x14ac:dyDescent="0.2">
      <c r="B114" s="4" t="s">
        <v>154</v>
      </c>
      <c r="D114" s="67">
        <f>D101-C101</f>
        <v>266.41947000000005</v>
      </c>
      <c r="G114" s="72"/>
    </row>
    <row r="115" spans="2:7" x14ac:dyDescent="0.2">
      <c r="B115" s="4" t="s">
        <v>160</v>
      </c>
      <c r="D115" s="67">
        <f>D98-C98</f>
        <v>1303.8443450000002</v>
      </c>
      <c r="G115" s="72"/>
    </row>
    <row r="116" spans="2:7" x14ac:dyDescent="0.2">
      <c r="B116" s="39" t="s">
        <v>159</v>
      </c>
      <c r="C116" s="67">
        <f>C102+C103-D102-D103</f>
        <v>905.36935300000016</v>
      </c>
      <c r="G116" s="72"/>
    </row>
    <row r="117" spans="2:7" x14ac:dyDescent="0.2">
      <c r="C117" s="71">
        <f>SUM(C107:C116)</f>
        <v>6923.4321659999987</v>
      </c>
      <c r="D117" s="71">
        <f>SUM(D107:D116)</f>
        <v>6957.5695420000011</v>
      </c>
      <c r="G117" s="72"/>
    </row>
    <row r="118" spans="2:7" x14ac:dyDescent="0.2">
      <c r="C118" s="71"/>
      <c r="D118" s="71"/>
      <c r="G118" s="72"/>
    </row>
    <row r="119" spans="2:7" x14ac:dyDescent="0.2">
      <c r="G119" s="72"/>
    </row>
    <row r="120" spans="2:7" x14ac:dyDescent="0.2">
      <c r="G120" s="72"/>
    </row>
    <row r="121" spans="2:7" ht="23.25" customHeight="1" x14ac:dyDescent="0.2">
      <c r="B121" s="39" t="str">
        <f t="shared" ref="B121:C121" si="3">B34</f>
        <v>Кредиты, предоставленные (без учета переоценки и корректировки стоимости предоставленных (размещенных) денежных средств)-  всего</v>
      </c>
      <c r="C121" s="41">
        <f t="shared" si="3"/>
        <v>14901.645237999999</v>
      </c>
    </row>
    <row r="122" spans="2:7" ht="17.25" customHeight="1" x14ac:dyDescent="0.2">
      <c r="B122" s="39" t="str">
        <f t="shared" ref="B122:C122" si="4">B35</f>
        <v xml:space="preserve">из них: просроченная задолженность </v>
      </c>
      <c r="C122" s="41">
        <f t="shared" si="4"/>
        <v>199.68945400000001</v>
      </c>
    </row>
    <row r="123" spans="2:7" ht="17.25" customHeight="1" x14ac:dyDescent="0.2">
      <c r="B123" s="39" t="str">
        <f t="shared" ref="B123:C123" si="5">B36</f>
        <v>В том числе:</v>
      </c>
      <c r="C123" s="41">
        <f t="shared" si="5"/>
        <v>0</v>
      </c>
    </row>
    <row r="124" spans="2:7" ht="17.25" customHeight="1" x14ac:dyDescent="0.2">
      <c r="B124" s="39" t="str">
        <f t="shared" ref="B124:C124" si="6">B37</f>
        <v>Кредиты, предоставленные нефинансовым организациям</v>
      </c>
      <c r="C124" s="41">
        <f t="shared" si="6"/>
        <v>9699.1278129999992</v>
      </c>
    </row>
    <row r="125" spans="2:7" ht="17.25" customHeight="1" x14ac:dyDescent="0.2">
      <c r="B125" s="39" t="str">
        <f t="shared" ref="B125:C125" si="7">B38</f>
        <v xml:space="preserve">из них: просроченная задолженность </v>
      </c>
      <c r="C125" s="41">
        <f t="shared" si="7"/>
        <v>90.788905</v>
      </c>
    </row>
    <row r="126" spans="2:7" ht="17.25" customHeight="1" x14ac:dyDescent="0.2">
      <c r="B126" s="39" t="str">
        <f t="shared" ref="B126:C126" si="8">B39</f>
        <v>Кредиты, предоставленные финансовым организациям (кроме банков)</v>
      </c>
      <c r="C126" s="41">
        <f t="shared" si="8"/>
        <v>329.89010000000002</v>
      </c>
    </row>
    <row r="127" spans="2:7" ht="17.25" customHeight="1" x14ac:dyDescent="0.2">
      <c r="B127" s="39" t="str">
        <f t="shared" ref="B127:C127" si="9">B40</f>
        <v xml:space="preserve">   из них: просроченная задолженность </v>
      </c>
      <c r="C127" s="41">
        <f t="shared" si="9"/>
        <v>0.140041</v>
      </c>
    </row>
    <row r="128" spans="2:7" ht="23.25" customHeight="1" x14ac:dyDescent="0.2">
      <c r="B128" s="39" t="str">
        <f t="shared" ref="B128:C128" si="10">B41</f>
        <v>Кредиты, предоставленные государственным финансовым органам и внебюджетным фондам</v>
      </c>
      <c r="C128" s="41">
        <f t="shared" si="10"/>
        <v>109.768564</v>
      </c>
    </row>
    <row r="129" spans="2:5" ht="17.25" customHeight="1" x14ac:dyDescent="0.2">
      <c r="B129" s="39" t="str">
        <f t="shared" ref="B129:C129" si="11">B42</f>
        <v xml:space="preserve">   из них: просроченная задолженность </v>
      </c>
      <c r="C129" s="41">
        <f t="shared" si="11"/>
        <v>1.6983999999999999E-2</v>
      </c>
    </row>
    <row r="130" spans="2:5" ht="17.25" customHeight="1" x14ac:dyDescent="0.2">
      <c r="B130" s="39" t="str">
        <f t="shared" ref="B130:C130" si="12">B43</f>
        <v>Кредиты, предоставленные физическим лицам</v>
      </c>
      <c r="C130" s="41">
        <f t="shared" si="12"/>
        <v>3012.4955949999999</v>
      </c>
    </row>
    <row r="131" spans="2:5" ht="17.25" customHeight="1" x14ac:dyDescent="0.2">
      <c r="B131" s="39" t="str">
        <f t="shared" ref="B131:C131" si="13">B44</f>
        <v xml:space="preserve">   из них: просроченная задолженность </v>
      </c>
      <c r="C131" s="41">
        <f t="shared" si="13"/>
        <v>103.306489</v>
      </c>
    </row>
    <row r="132" spans="2:5" ht="17.25" customHeight="1" x14ac:dyDescent="0.2">
      <c r="B132" s="39" t="str">
        <f t="shared" ref="B132:C132" si="14">B45</f>
        <v>Кредиты, предоставленные  кредитным организациям</v>
      </c>
      <c r="C132" s="41">
        <f t="shared" si="14"/>
        <v>1509.653701</v>
      </c>
    </row>
    <row r="133" spans="2:5" ht="17.25" customHeight="1" x14ac:dyDescent="0.2">
      <c r="B133" s="39" t="str">
        <f t="shared" ref="B133:C133" si="15">B46</f>
        <v xml:space="preserve">   из них: просроченная задолженность </v>
      </c>
      <c r="C133" s="41">
        <f t="shared" si="15"/>
        <v>5.4370349999999998</v>
      </c>
    </row>
    <row r="134" spans="2:5" ht="17.25" customHeight="1" x14ac:dyDescent="0.2">
      <c r="B134" s="39" t="str">
        <f>B47</f>
        <v>Приобретенные права требования (без учета просроченной задолженности)</v>
      </c>
      <c r="C134" s="41">
        <f>C47</f>
        <v>205.16833500000001</v>
      </c>
    </row>
    <row r="135" spans="2:5" x14ac:dyDescent="0.2">
      <c r="C135" s="41"/>
    </row>
    <row r="136" spans="2:5" x14ac:dyDescent="0.2">
      <c r="C136" s="41">
        <f>C121</f>
        <v>14901.645237999999</v>
      </c>
      <c r="E136" s="69" t="s">
        <v>143</v>
      </c>
    </row>
    <row r="137" spans="2:5" x14ac:dyDescent="0.2">
      <c r="B137" s="41" t="str">
        <f>B124</f>
        <v>Кредиты, предоставленные нефинансовым организациям</v>
      </c>
      <c r="C137" s="41">
        <f>C124</f>
        <v>9699.1278129999992</v>
      </c>
      <c r="E137" s="69" t="s">
        <v>144</v>
      </c>
    </row>
    <row r="138" spans="2:5" x14ac:dyDescent="0.2">
      <c r="B138" s="41" t="str">
        <f>B126</f>
        <v>Кредиты, предоставленные финансовым организациям (кроме банков)</v>
      </c>
      <c r="C138" s="41">
        <f>C126</f>
        <v>329.89010000000002</v>
      </c>
    </row>
    <row r="139" spans="2:5" ht="25.5" x14ac:dyDescent="0.2">
      <c r="B139" s="41" t="str">
        <f>B128</f>
        <v>Кредиты, предоставленные государственным финансовым органам и внебюджетным фондам</v>
      </c>
      <c r="C139" s="41">
        <f>C128</f>
        <v>109.768564</v>
      </c>
    </row>
    <row r="140" spans="2:5" x14ac:dyDescent="0.2">
      <c r="B140" s="41" t="str">
        <f>B130</f>
        <v>Кредиты, предоставленные физическим лицам</v>
      </c>
      <c r="C140" s="41">
        <f>C130</f>
        <v>3012.4955949999999</v>
      </c>
    </row>
    <row r="141" spans="2:5" x14ac:dyDescent="0.2">
      <c r="B141" s="41" t="str">
        <f>B132</f>
        <v>Кредиты, предоставленные  кредитным организациям</v>
      </c>
      <c r="C141" s="41">
        <f>C132</f>
        <v>1509.653701</v>
      </c>
    </row>
    <row r="142" spans="2:5" x14ac:dyDescent="0.2">
      <c r="B142" s="41" t="str">
        <f>B134</f>
        <v>Приобретенные права требования (без учета просроченной задолженности)</v>
      </c>
      <c r="C142" s="41">
        <f>C134</f>
        <v>205.16833500000001</v>
      </c>
    </row>
    <row r="143" spans="2:5" x14ac:dyDescent="0.2">
      <c r="B143" s="39" t="s">
        <v>145</v>
      </c>
      <c r="C143" s="41">
        <f>C136-C137-C138-C139-C140-C141-C142</f>
        <v>35.541130000000578</v>
      </c>
    </row>
    <row r="144" spans="2:5" x14ac:dyDescent="0.2">
      <c r="C144" s="41"/>
    </row>
    <row r="145" spans="2:3" x14ac:dyDescent="0.2">
      <c r="C145" s="41"/>
    </row>
    <row r="146" spans="2:3" x14ac:dyDescent="0.2">
      <c r="B146" s="39" t="s">
        <v>151</v>
      </c>
      <c r="C146" s="41">
        <f>C137</f>
        <v>9699.1278129999992</v>
      </c>
    </row>
    <row r="147" spans="2:3" x14ac:dyDescent="0.2">
      <c r="B147" s="39" t="s">
        <v>152</v>
      </c>
      <c r="C147" s="41">
        <f>C140</f>
        <v>3012.4955949999999</v>
      </c>
    </row>
    <row r="148" spans="2:3" x14ac:dyDescent="0.2">
      <c r="B148" s="39" t="s">
        <v>140</v>
      </c>
      <c r="C148" s="41">
        <f>C141</f>
        <v>1509.653701</v>
      </c>
    </row>
    <row r="149" spans="2:3" x14ac:dyDescent="0.2">
      <c r="B149" s="4" t="s">
        <v>153</v>
      </c>
      <c r="C149" s="41">
        <f>C139</f>
        <v>109.768564</v>
      </c>
    </row>
    <row r="150" spans="2:3" x14ac:dyDescent="0.2">
      <c r="B150" s="4" t="s">
        <v>142</v>
      </c>
      <c r="C150" s="41">
        <f>C136-C146-C147-C148-C149</f>
        <v>570.59956500000021</v>
      </c>
    </row>
    <row r="151" spans="2:3" x14ac:dyDescent="0.2">
      <c r="C151" s="39"/>
    </row>
    <row r="152" spans="2:3" x14ac:dyDescent="0.2">
      <c r="C152" s="41"/>
    </row>
    <row r="154" spans="2:3" ht="15" x14ac:dyDescent="0.25">
      <c r="B154" s="65" t="str">
        <f>Liabilities!B19</f>
        <v>Депозиты и средства на счетах нефинансовых и финансовых (кроме кредитных) организаций</v>
      </c>
      <c r="C154" s="65">
        <f>Liabilities!C19</f>
        <v>6374.7702740000004</v>
      </c>
    </row>
    <row r="155" spans="2:3" ht="15" x14ac:dyDescent="0.25">
      <c r="B155" s="65" t="str">
        <f>Liabilities!B21</f>
        <v>Депозиты и средства на счетах Минфина России, органов местного самоуправления, 
бюджетов, государственных и других внебюджетных фондов</v>
      </c>
      <c r="C155" s="65">
        <f>Liabilities!C21</f>
        <v>376.18803400000002</v>
      </c>
    </row>
    <row r="156" spans="2:3" ht="15" x14ac:dyDescent="0.25">
      <c r="B156" s="65" t="str">
        <f>Liabilities!B23</f>
        <v>Cредства клиентов в расчетах</v>
      </c>
      <c r="C156" s="65">
        <f>Liabilities!C23</f>
        <v>293.83666599999998</v>
      </c>
    </row>
    <row r="157" spans="2:3" ht="15" x14ac:dyDescent="0.25">
      <c r="B157" s="65" t="str">
        <f>Liabilities!B24</f>
        <v>Вклады физических лиц</v>
      </c>
      <c r="C157" s="65">
        <f>Liabilities!C24</f>
        <v>5126.1962590000003</v>
      </c>
    </row>
    <row r="158" spans="2:3" ht="15" x14ac:dyDescent="0.25">
      <c r="B158" s="65" t="str">
        <f>Liabilities!B25</f>
        <v>Средства клиентов по факторинговым, форфейтинговым операциям</v>
      </c>
      <c r="C158" s="65">
        <f>Liabilities!C25</f>
        <v>12.030264000000001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3"/>
  <sheetViews>
    <sheetView topLeftCell="A24" workbookViewId="0">
      <selection activeCell="C48" sqref="B44:C48"/>
    </sheetView>
  </sheetViews>
  <sheetFormatPr defaultRowHeight="17.25" customHeight="1" x14ac:dyDescent="0.25"/>
  <cols>
    <col min="2" max="2" width="52.140625" customWidth="1"/>
  </cols>
  <sheetData>
    <row r="1" spans="1:147" ht="17.25" customHeight="1" x14ac:dyDescent="0.25">
      <c r="A1" s="110" t="s">
        <v>83</v>
      </c>
      <c r="B1" s="110"/>
      <c r="C1" s="42"/>
      <c r="D1" s="42"/>
      <c r="E1" s="42"/>
      <c r="F1" s="42"/>
      <c r="G1" s="42"/>
      <c r="H1" s="42"/>
      <c r="I1" s="42"/>
      <c r="J1" s="42"/>
      <c r="K1" s="42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4"/>
      <c r="CW1" s="43"/>
      <c r="CX1" s="43"/>
      <c r="CY1" s="43"/>
      <c r="CZ1" s="43"/>
      <c r="DA1" s="43"/>
      <c r="DB1" s="43"/>
      <c r="DC1" s="43"/>
      <c r="DD1" s="43"/>
      <c r="DE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4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4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</row>
    <row r="2" spans="1:147" ht="17.25" customHeight="1" x14ac:dyDescent="0.25">
      <c r="A2" s="111" t="s">
        <v>84</v>
      </c>
      <c r="B2" s="112"/>
      <c r="C2" s="45">
        <v>39479</v>
      </c>
      <c r="D2" s="45">
        <v>39508</v>
      </c>
      <c r="E2" s="45">
        <v>39539</v>
      </c>
      <c r="F2" s="45">
        <v>39569</v>
      </c>
      <c r="G2" s="45">
        <v>39600</v>
      </c>
      <c r="H2" s="45">
        <v>39630</v>
      </c>
      <c r="I2" s="45">
        <v>39661</v>
      </c>
      <c r="J2" s="45">
        <v>39692</v>
      </c>
      <c r="K2" s="45">
        <v>39722</v>
      </c>
      <c r="L2" s="45">
        <v>39753</v>
      </c>
      <c r="M2" s="45">
        <v>39783</v>
      </c>
      <c r="N2" s="46">
        <v>39814</v>
      </c>
      <c r="O2" s="45">
        <v>39845</v>
      </c>
      <c r="P2" s="45">
        <v>39873</v>
      </c>
      <c r="Q2" s="45">
        <v>39904</v>
      </c>
      <c r="R2" s="45">
        <v>39934</v>
      </c>
      <c r="S2" s="45">
        <v>39965</v>
      </c>
      <c r="T2" s="45">
        <v>39995</v>
      </c>
      <c r="U2" s="45">
        <v>40026</v>
      </c>
      <c r="V2" s="45">
        <v>40057</v>
      </c>
      <c r="W2" s="45">
        <v>40087</v>
      </c>
      <c r="X2" s="45">
        <v>40118</v>
      </c>
      <c r="Y2" s="45">
        <v>40148</v>
      </c>
      <c r="Z2" s="46">
        <v>40179</v>
      </c>
      <c r="AA2" s="45">
        <v>40210</v>
      </c>
      <c r="AB2" s="45">
        <v>40238</v>
      </c>
      <c r="AC2" s="45">
        <v>40269</v>
      </c>
      <c r="AD2" s="45">
        <v>40299</v>
      </c>
      <c r="AE2" s="45">
        <v>40330</v>
      </c>
      <c r="AF2" s="45">
        <v>40360</v>
      </c>
      <c r="AG2" s="45">
        <v>40391</v>
      </c>
      <c r="AH2" s="45">
        <v>40422</v>
      </c>
      <c r="AI2" s="45">
        <v>40452</v>
      </c>
      <c r="AJ2" s="45">
        <v>40483</v>
      </c>
      <c r="AK2" s="45">
        <v>40513</v>
      </c>
      <c r="AL2" s="46">
        <v>40544</v>
      </c>
      <c r="AM2" s="45">
        <v>40575</v>
      </c>
      <c r="AN2" s="45">
        <v>40603</v>
      </c>
      <c r="AO2" s="45">
        <v>40634</v>
      </c>
      <c r="AP2" s="45">
        <v>40664</v>
      </c>
      <c r="AQ2" s="45">
        <v>40695</v>
      </c>
      <c r="AR2" s="45">
        <v>40725</v>
      </c>
      <c r="AS2" s="45">
        <v>40756</v>
      </c>
      <c r="AT2" s="45">
        <v>40787</v>
      </c>
      <c r="AU2" s="45">
        <v>40817</v>
      </c>
      <c r="AV2" s="45">
        <v>40848</v>
      </c>
      <c r="AW2" s="45">
        <v>40878</v>
      </c>
      <c r="AX2" s="46">
        <v>40909</v>
      </c>
      <c r="AY2" s="45">
        <v>40940</v>
      </c>
      <c r="AZ2" s="45">
        <v>40969</v>
      </c>
      <c r="BA2" s="45">
        <v>41000</v>
      </c>
      <c r="BB2" s="45">
        <v>41030</v>
      </c>
      <c r="BC2" s="45">
        <v>41061</v>
      </c>
      <c r="BD2" s="45">
        <v>41091</v>
      </c>
      <c r="BE2" s="45">
        <v>41122</v>
      </c>
      <c r="BF2" s="45">
        <v>41153</v>
      </c>
      <c r="BG2" s="45">
        <v>41183</v>
      </c>
      <c r="BH2" s="45">
        <v>41214</v>
      </c>
      <c r="BI2" s="45">
        <v>41244</v>
      </c>
      <c r="BJ2" s="46">
        <v>41275</v>
      </c>
      <c r="BK2" s="45">
        <v>41306</v>
      </c>
      <c r="BL2" s="45">
        <v>41334</v>
      </c>
      <c r="BM2" s="45">
        <v>41365</v>
      </c>
      <c r="BN2" s="45">
        <v>41395</v>
      </c>
      <c r="BO2" s="45">
        <v>41426</v>
      </c>
      <c r="BP2" s="45">
        <v>41456</v>
      </c>
      <c r="BQ2" s="45">
        <v>41487</v>
      </c>
      <c r="BR2" s="45">
        <v>41518</v>
      </c>
      <c r="BS2" s="45">
        <v>41548</v>
      </c>
      <c r="BT2" s="45">
        <v>41579</v>
      </c>
      <c r="BU2" s="45">
        <v>41609</v>
      </c>
      <c r="BV2" s="46">
        <v>41640</v>
      </c>
      <c r="BW2" s="47">
        <v>41671</v>
      </c>
      <c r="BX2" s="47">
        <v>41699</v>
      </c>
      <c r="BY2" s="47">
        <v>41730</v>
      </c>
      <c r="BZ2" s="47">
        <v>41760</v>
      </c>
      <c r="CA2" s="47">
        <v>41791</v>
      </c>
      <c r="CB2" s="47">
        <v>41821</v>
      </c>
      <c r="CC2" s="10">
        <v>41852</v>
      </c>
      <c r="CD2" s="10">
        <v>41883</v>
      </c>
      <c r="CE2" s="10">
        <v>41913</v>
      </c>
      <c r="CF2" s="10">
        <v>41944</v>
      </c>
      <c r="CG2" s="10">
        <v>41974</v>
      </c>
      <c r="CH2" s="46">
        <v>42005</v>
      </c>
      <c r="CI2" s="47">
        <v>42036</v>
      </c>
      <c r="CJ2" s="47">
        <v>42064</v>
      </c>
      <c r="CK2" s="47">
        <v>42095</v>
      </c>
      <c r="CL2" s="47">
        <v>42125</v>
      </c>
      <c r="CM2" s="47">
        <v>42156</v>
      </c>
      <c r="CN2" s="47">
        <v>42186</v>
      </c>
      <c r="CO2" s="47">
        <v>42217</v>
      </c>
      <c r="CP2" s="47">
        <v>42248</v>
      </c>
      <c r="CQ2" s="47">
        <v>42278</v>
      </c>
      <c r="CR2" s="47">
        <v>42309</v>
      </c>
      <c r="CS2" s="47">
        <v>42339</v>
      </c>
      <c r="CT2" s="46">
        <v>42370</v>
      </c>
      <c r="CU2" s="47">
        <v>42401</v>
      </c>
      <c r="CV2" s="47">
        <v>42430</v>
      </c>
      <c r="CW2" s="47">
        <v>42461</v>
      </c>
      <c r="CX2" s="47">
        <v>42491</v>
      </c>
      <c r="CY2" s="47">
        <v>42522</v>
      </c>
      <c r="CZ2" s="47">
        <v>42552</v>
      </c>
      <c r="DA2" s="47">
        <v>42583</v>
      </c>
      <c r="DB2" s="47">
        <v>42614</v>
      </c>
      <c r="DC2" s="47">
        <v>42644</v>
      </c>
      <c r="DD2" s="47">
        <v>42675</v>
      </c>
      <c r="DE2" s="47">
        <v>42705</v>
      </c>
      <c r="DF2" s="46">
        <v>42736</v>
      </c>
      <c r="DG2" s="47">
        <v>42767</v>
      </c>
      <c r="DH2" s="47">
        <v>42795</v>
      </c>
      <c r="DI2" s="47">
        <v>42826</v>
      </c>
      <c r="DJ2" s="47">
        <v>42856</v>
      </c>
      <c r="DK2" s="47">
        <v>42887</v>
      </c>
      <c r="DL2" s="47">
        <v>42917</v>
      </c>
      <c r="DM2" s="47">
        <v>42948</v>
      </c>
      <c r="DN2" s="47">
        <v>42979</v>
      </c>
      <c r="DO2" s="47">
        <v>43009</v>
      </c>
      <c r="DP2" s="47">
        <v>43040</v>
      </c>
      <c r="DQ2" s="47">
        <v>43070</v>
      </c>
      <c r="DR2" s="46">
        <v>43101</v>
      </c>
      <c r="DS2" s="47">
        <v>43132</v>
      </c>
      <c r="DT2" s="47">
        <v>43160</v>
      </c>
      <c r="DU2" s="47">
        <v>43191</v>
      </c>
      <c r="DV2" s="47">
        <v>43221</v>
      </c>
      <c r="DW2" s="47">
        <v>43252</v>
      </c>
      <c r="DX2" s="47">
        <v>43282</v>
      </c>
      <c r="DY2" s="47">
        <v>43313</v>
      </c>
      <c r="DZ2" s="47">
        <v>43344</v>
      </c>
      <c r="EA2" s="47">
        <v>43374</v>
      </c>
      <c r="EB2" s="47">
        <v>43405</v>
      </c>
      <c r="EC2" s="47">
        <v>43435</v>
      </c>
      <c r="ED2" s="46">
        <v>43466</v>
      </c>
      <c r="EE2" s="47">
        <v>43497</v>
      </c>
      <c r="EF2" s="47">
        <v>43525</v>
      </c>
      <c r="EG2" s="47">
        <v>43556</v>
      </c>
      <c r="EH2" s="47">
        <v>43586</v>
      </c>
      <c r="EI2" s="47">
        <v>43617</v>
      </c>
      <c r="EJ2" s="47">
        <v>43647</v>
      </c>
      <c r="EK2" s="47">
        <v>43678</v>
      </c>
      <c r="EL2" s="47">
        <v>43709</v>
      </c>
      <c r="EM2" s="47">
        <v>43739</v>
      </c>
      <c r="EN2" s="47">
        <v>43770</v>
      </c>
      <c r="EO2" s="47">
        <v>43800</v>
      </c>
      <c r="EP2" s="46">
        <v>43831</v>
      </c>
      <c r="EQ2" s="47">
        <v>43862</v>
      </c>
    </row>
    <row r="3" spans="1:147" ht="17.25" customHeight="1" x14ac:dyDescent="0.25">
      <c r="A3" s="48" t="s">
        <v>2</v>
      </c>
      <c r="B3" s="13" t="s">
        <v>85</v>
      </c>
      <c r="C3" s="14">
        <v>2836.3755099999998</v>
      </c>
      <c r="D3" s="14">
        <v>2882.3473250000002</v>
      </c>
      <c r="E3" s="14">
        <v>2946.080453</v>
      </c>
      <c r="F3" s="14">
        <v>2989.529747</v>
      </c>
      <c r="G3" s="14">
        <v>3031.8525690000001</v>
      </c>
      <c r="H3" s="14">
        <v>2981.3948099999998</v>
      </c>
      <c r="I3" s="14">
        <v>3008.3732460000001</v>
      </c>
      <c r="J3" s="14">
        <v>3081.7244639999999</v>
      </c>
      <c r="K3" s="14">
        <v>3112.5668500000002</v>
      </c>
      <c r="L3" s="14">
        <v>3076.0514159999998</v>
      </c>
      <c r="M3" s="14">
        <v>3047.9734509999998</v>
      </c>
      <c r="N3" s="49">
        <v>3109.2419730000001</v>
      </c>
      <c r="O3" s="14">
        <v>3247.0417080000002</v>
      </c>
      <c r="P3" s="14">
        <v>3260.0914189999999</v>
      </c>
      <c r="Q3" s="14">
        <v>3236.5239040000001</v>
      </c>
      <c r="R3" s="14">
        <v>3305.9043059999999</v>
      </c>
      <c r="S3" s="14">
        <v>3324.5451079999998</v>
      </c>
      <c r="T3" s="14">
        <v>3280.715459</v>
      </c>
      <c r="U3" s="14">
        <v>3327.6568080000002</v>
      </c>
      <c r="V3" s="14">
        <v>3317.6601470000001</v>
      </c>
      <c r="W3" s="14">
        <v>3605.1677490000002</v>
      </c>
      <c r="X3" s="14">
        <v>3687.4410520000001</v>
      </c>
      <c r="Y3" s="14">
        <v>3735.3096909999999</v>
      </c>
      <c r="Z3" s="49">
        <v>3766.3579970000001</v>
      </c>
      <c r="AA3" s="14">
        <v>3821.1639129999999</v>
      </c>
      <c r="AB3" s="14">
        <v>3834.3248480000002</v>
      </c>
      <c r="AC3" s="14">
        <v>3870.1761900000001</v>
      </c>
      <c r="AD3" s="14">
        <v>3870.6366309999999</v>
      </c>
      <c r="AE3" s="14">
        <v>3859.3743930000001</v>
      </c>
      <c r="AF3" s="14">
        <v>3905.8178889999999</v>
      </c>
      <c r="AG3" s="14">
        <v>3972.6603100000002</v>
      </c>
      <c r="AH3" s="14">
        <v>4017.2087700000002</v>
      </c>
      <c r="AI3" s="14">
        <v>4076.5597550000002</v>
      </c>
      <c r="AJ3" s="14">
        <v>4139.1421499999997</v>
      </c>
      <c r="AK3" s="14">
        <v>4201.2150949999996</v>
      </c>
      <c r="AL3" s="49">
        <v>4339.1465790000002</v>
      </c>
      <c r="AM3" s="14">
        <v>4411.7292829999997</v>
      </c>
      <c r="AN3" s="14">
        <v>4451.4006710000003</v>
      </c>
      <c r="AO3" s="14">
        <v>4351.489638</v>
      </c>
      <c r="AP3" s="14">
        <v>4392.0074370000002</v>
      </c>
      <c r="AQ3" s="14">
        <v>4437.9704549999997</v>
      </c>
      <c r="AR3" s="14">
        <v>4441.5757940000003</v>
      </c>
      <c r="AS3" s="14">
        <v>4546.5540369999999</v>
      </c>
      <c r="AT3" s="14">
        <v>4563.1788800000004</v>
      </c>
      <c r="AU3" s="14">
        <v>4553.6672570000001</v>
      </c>
      <c r="AV3" s="14">
        <v>4642.1294399999997</v>
      </c>
      <c r="AW3" s="14">
        <v>4726.0112660000004</v>
      </c>
      <c r="AX3" s="49">
        <v>4963.0292069999996</v>
      </c>
      <c r="AY3" s="14">
        <v>5061.216015</v>
      </c>
      <c r="AZ3" s="14">
        <v>5135.1139439999997</v>
      </c>
      <c r="BA3" s="14">
        <v>5109.8303539999997</v>
      </c>
      <c r="BB3" s="14">
        <v>5107.8202869999996</v>
      </c>
      <c r="BC3" s="14">
        <v>5135.641122</v>
      </c>
      <c r="BD3" s="14">
        <v>5259.3421600000001</v>
      </c>
      <c r="BE3" s="14">
        <v>5355.6256750000002</v>
      </c>
      <c r="BF3" s="14">
        <v>5463.1491409999999</v>
      </c>
      <c r="BG3" s="14">
        <v>5546.9659279999996</v>
      </c>
      <c r="BH3" s="14">
        <v>5659.7056979999998</v>
      </c>
      <c r="BI3" s="14">
        <v>5775.3683650000003</v>
      </c>
      <c r="BJ3" s="49">
        <v>5911.0051590000003</v>
      </c>
      <c r="BK3" s="14">
        <v>5988.3652629999997</v>
      </c>
      <c r="BL3" s="14">
        <v>6002.0757789999998</v>
      </c>
      <c r="BM3" s="14">
        <v>5942.0595460000004</v>
      </c>
      <c r="BN3" s="14">
        <v>5989.3293320000002</v>
      </c>
      <c r="BO3" s="14">
        <v>6023.3723630000004</v>
      </c>
      <c r="BP3" s="14">
        <v>6086.2190140000002</v>
      </c>
      <c r="BQ3" s="14">
        <v>6156.3933200000001</v>
      </c>
      <c r="BR3" s="14">
        <v>6239.6149340000002</v>
      </c>
      <c r="BS3" s="14">
        <v>6362.9675859999998</v>
      </c>
      <c r="BT3" s="14">
        <v>6469.4717280000004</v>
      </c>
      <c r="BU3" s="14">
        <v>6498.8752450000002</v>
      </c>
      <c r="BV3" s="49">
        <v>6629.2125669999996</v>
      </c>
      <c r="BW3" s="14">
        <v>6653.580481</v>
      </c>
      <c r="BX3" s="14">
        <v>6680.4982</v>
      </c>
      <c r="BY3" s="14">
        <v>6606.9931859999997</v>
      </c>
      <c r="BZ3" s="14">
        <v>6615.1054510000004</v>
      </c>
      <c r="CA3" s="14">
        <v>6731.766208</v>
      </c>
      <c r="CB3" s="14">
        <v>6727.7842380000002</v>
      </c>
      <c r="CC3" s="14">
        <v>6753.5111479999996</v>
      </c>
      <c r="CD3" s="14">
        <v>6837.9835089999997</v>
      </c>
      <c r="CE3" s="14">
        <v>7145.5878629999997</v>
      </c>
      <c r="CF3" s="14">
        <v>7189.905796</v>
      </c>
      <c r="CG3" s="14">
        <v>7203.5289549999998</v>
      </c>
      <c r="CH3" s="49">
        <v>6921.8997419999996</v>
      </c>
      <c r="CI3" s="14">
        <v>6820.7693829999998</v>
      </c>
      <c r="CJ3" s="14">
        <v>6841.9827880000003</v>
      </c>
      <c r="CK3" s="14">
        <v>6883.5146519999998</v>
      </c>
      <c r="CL3" s="14">
        <v>6931.1863990000002</v>
      </c>
      <c r="CM3" s="14">
        <v>6944.478419</v>
      </c>
      <c r="CN3" s="14">
        <v>6974.131883</v>
      </c>
      <c r="CO3" s="14">
        <v>7176.4017869999998</v>
      </c>
      <c r="CP3" s="14">
        <v>7303.1837990000004</v>
      </c>
      <c r="CQ3" s="14">
        <v>7392.5292369999997</v>
      </c>
      <c r="CR3" s="14">
        <v>7503.4168529999997</v>
      </c>
      <c r="CS3" s="14">
        <v>7621.4383429999998</v>
      </c>
      <c r="CT3" s="49">
        <v>7551.743931</v>
      </c>
      <c r="CU3" s="14">
        <v>7616.61427</v>
      </c>
      <c r="CV3" s="14">
        <v>7663.1525700000002</v>
      </c>
      <c r="CW3" s="14">
        <v>7642.0929329999999</v>
      </c>
      <c r="CX3" s="14">
        <v>7754.656277</v>
      </c>
      <c r="CY3" s="14">
        <v>7774.7647189999998</v>
      </c>
      <c r="CZ3" s="14">
        <v>7881.6544649999996</v>
      </c>
      <c r="DA3" s="14">
        <v>7940.1590910000004</v>
      </c>
      <c r="DB3" s="14">
        <v>8040.8211490000003</v>
      </c>
      <c r="DC3" s="14">
        <v>8128.6968710000001</v>
      </c>
      <c r="DD3" s="14">
        <v>8217.6264869999995</v>
      </c>
      <c r="DE3" s="14">
        <v>8271.8796089999996</v>
      </c>
      <c r="DF3" s="49">
        <v>8611.3962019999999</v>
      </c>
      <c r="DG3" s="14">
        <v>8657.6396079999995</v>
      </c>
      <c r="DH3" s="14">
        <v>8481.9388459999991</v>
      </c>
      <c r="DI3" s="14">
        <v>8533.4911520000005</v>
      </c>
      <c r="DJ3" s="14">
        <v>8742.0561600000001</v>
      </c>
      <c r="DK3" s="14">
        <v>8782.6253570000008</v>
      </c>
      <c r="DL3" s="14">
        <v>8795.5664649999999</v>
      </c>
      <c r="DM3" s="14">
        <v>8915.6622669999997</v>
      </c>
      <c r="DN3" s="14">
        <v>8983.6940649999997</v>
      </c>
      <c r="DO3" s="14">
        <v>8687.3577979999991</v>
      </c>
      <c r="DP3" s="14">
        <v>8744.1850489999997</v>
      </c>
      <c r="DQ3" s="14">
        <v>8689.4098809999996</v>
      </c>
      <c r="DR3" s="49">
        <v>8962.9303390000005</v>
      </c>
      <c r="DS3" s="14">
        <v>8659.3753720000004</v>
      </c>
      <c r="DT3" s="14">
        <v>8510.7692019999995</v>
      </c>
      <c r="DU3" s="14">
        <v>8785.4092010000004</v>
      </c>
      <c r="DV3" s="14">
        <v>8845.0690570000006</v>
      </c>
      <c r="DW3" s="14">
        <v>8986.0239430000001</v>
      </c>
      <c r="DX3" s="14">
        <v>8697.7685170000004</v>
      </c>
      <c r="DY3" s="14">
        <v>8737.5522710000005</v>
      </c>
      <c r="DZ3" s="14">
        <v>8821.7891820000004</v>
      </c>
      <c r="EA3" s="14">
        <v>9010.7420980000006</v>
      </c>
      <c r="EB3" s="14">
        <v>9087.6660929999998</v>
      </c>
      <c r="EC3" s="14">
        <v>9143.7365900000004</v>
      </c>
      <c r="ED3" s="49">
        <v>9306.1348199999993</v>
      </c>
      <c r="EE3" s="14">
        <v>8718.1255560000009</v>
      </c>
      <c r="EF3" s="14">
        <v>8530.1405319999994</v>
      </c>
      <c r="EG3" s="14">
        <v>8527.7839249999997</v>
      </c>
      <c r="EH3" s="14">
        <v>8704.5746060000001</v>
      </c>
      <c r="EI3" s="14">
        <v>8891.8306589999993</v>
      </c>
      <c r="EJ3" s="14">
        <v>8616.4223380000003</v>
      </c>
      <c r="EK3" s="14">
        <v>8853.590682</v>
      </c>
      <c r="EL3" s="14">
        <v>9111.9139770000002</v>
      </c>
      <c r="EM3" s="14">
        <v>9275.2144649999991</v>
      </c>
      <c r="EN3" s="14">
        <v>9520.1618490000001</v>
      </c>
      <c r="EO3" s="14">
        <v>9808.6685319999997</v>
      </c>
      <c r="EP3" s="49">
        <v>10009.169726</v>
      </c>
      <c r="EQ3" s="14">
        <v>10127.061279</v>
      </c>
    </row>
    <row r="4" spans="1:147" ht="17.25" customHeight="1" x14ac:dyDescent="0.25">
      <c r="A4" s="50"/>
      <c r="B4" s="27" t="s">
        <v>86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5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51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51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51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51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51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51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51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51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51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51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51"/>
      <c r="EQ4" s="23"/>
    </row>
    <row r="5" spans="1:147" ht="17.25" customHeight="1" x14ac:dyDescent="0.25">
      <c r="A5" s="50" t="s">
        <v>4</v>
      </c>
      <c r="B5" s="27" t="s">
        <v>87</v>
      </c>
      <c r="C5" s="23">
        <v>773.35668899999996</v>
      </c>
      <c r="D5" s="23">
        <v>775.84227499999997</v>
      </c>
      <c r="E5" s="23">
        <v>781.47540800000002</v>
      </c>
      <c r="F5" s="23">
        <v>789.00638100000003</v>
      </c>
      <c r="G5" s="23">
        <v>792.21007599999996</v>
      </c>
      <c r="H5" s="23">
        <v>808.09875599999998</v>
      </c>
      <c r="I5" s="23">
        <v>818.55739200000005</v>
      </c>
      <c r="J5" s="23">
        <v>858.45850800000005</v>
      </c>
      <c r="K5" s="23">
        <v>888.64986399999998</v>
      </c>
      <c r="L5" s="23">
        <v>910.32455400000003</v>
      </c>
      <c r="M5" s="23">
        <v>918.36959200000001</v>
      </c>
      <c r="N5" s="51">
        <v>928.68914500000005</v>
      </c>
      <c r="O5" s="23">
        <v>929.772108</v>
      </c>
      <c r="P5" s="23">
        <v>967.65578200000004</v>
      </c>
      <c r="Q5" s="23">
        <v>971.97511899999995</v>
      </c>
      <c r="R5" s="23">
        <v>1054.1994179999999</v>
      </c>
      <c r="S5" s="23">
        <v>1055.1172240000001</v>
      </c>
      <c r="T5" s="23">
        <v>1067.445946</v>
      </c>
      <c r="U5" s="23">
        <v>1128.8532359999999</v>
      </c>
      <c r="V5" s="23">
        <v>1134.0300099999999</v>
      </c>
      <c r="W5" s="23">
        <v>1231.4464089999999</v>
      </c>
      <c r="X5" s="23">
        <v>1238.361598</v>
      </c>
      <c r="Y5" s="23">
        <v>1248.758738</v>
      </c>
      <c r="Z5" s="51">
        <v>1173.658418</v>
      </c>
      <c r="AA5" s="23">
        <v>1178.1437880000001</v>
      </c>
      <c r="AB5" s="23">
        <v>1179.2223630000001</v>
      </c>
      <c r="AC5" s="23">
        <v>1188.4422340000001</v>
      </c>
      <c r="AD5" s="23">
        <v>1198.942401</v>
      </c>
      <c r="AE5" s="23">
        <v>1199.5869279999999</v>
      </c>
      <c r="AF5" s="23">
        <v>1204.202853</v>
      </c>
      <c r="AG5" s="23">
        <v>1210.913018</v>
      </c>
      <c r="AH5" s="23">
        <v>1208.9739500000001</v>
      </c>
      <c r="AI5" s="23">
        <v>1207.7320099999999</v>
      </c>
      <c r="AJ5" s="23">
        <v>1189.2712039999999</v>
      </c>
      <c r="AK5" s="23">
        <v>1193.146677</v>
      </c>
      <c r="AL5" s="51">
        <v>1202.586446</v>
      </c>
      <c r="AM5" s="23">
        <v>1202.718961</v>
      </c>
      <c r="AN5" s="23">
        <v>1206.161846</v>
      </c>
      <c r="AO5" s="23">
        <v>1204.8988649999999</v>
      </c>
      <c r="AP5" s="23">
        <v>1207.187469</v>
      </c>
      <c r="AQ5" s="23">
        <v>1208.590956</v>
      </c>
      <c r="AR5" s="23">
        <v>1201.7853210000001</v>
      </c>
      <c r="AS5" s="23">
        <v>1201.375495</v>
      </c>
      <c r="AT5" s="23">
        <v>1206.015316</v>
      </c>
      <c r="AU5" s="23">
        <v>1210.1654229999999</v>
      </c>
      <c r="AV5" s="23">
        <v>1215.9916700000001</v>
      </c>
      <c r="AW5" s="23">
        <v>1224.760252</v>
      </c>
      <c r="AX5" s="51">
        <v>1284.376209</v>
      </c>
      <c r="AY5" s="23">
        <v>1284.1066659999999</v>
      </c>
      <c r="AZ5" s="23">
        <v>1286.469204</v>
      </c>
      <c r="BA5" s="23">
        <v>1287.943139</v>
      </c>
      <c r="BB5" s="23">
        <v>1286.794382</v>
      </c>
      <c r="BC5" s="23">
        <v>1288.6362839999999</v>
      </c>
      <c r="BD5" s="23">
        <v>1304.565591</v>
      </c>
      <c r="BE5" s="23">
        <v>1309.8430040000001</v>
      </c>
      <c r="BF5" s="23">
        <v>1317.489489</v>
      </c>
      <c r="BG5" s="23">
        <v>1322.4676770000001</v>
      </c>
      <c r="BH5" s="23">
        <v>1336.3799220000001</v>
      </c>
      <c r="BI5" s="23">
        <v>1346.9329620000001</v>
      </c>
      <c r="BJ5" s="51">
        <v>1395.6060789999999</v>
      </c>
      <c r="BK5" s="23">
        <v>1396.4086540000001</v>
      </c>
      <c r="BL5" s="23">
        <v>1400.624229</v>
      </c>
      <c r="BM5" s="23">
        <v>1406.9536539999999</v>
      </c>
      <c r="BN5" s="23">
        <v>1410.778969</v>
      </c>
      <c r="BO5" s="23">
        <v>1414.7857939999999</v>
      </c>
      <c r="BP5" s="23">
        <v>1442.2208009999999</v>
      </c>
      <c r="BQ5" s="23">
        <v>1447.648387</v>
      </c>
      <c r="BR5" s="23">
        <v>1457.2386019999999</v>
      </c>
      <c r="BS5" s="23">
        <v>1464.6861220000001</v>
      </c>
      <c r="BT5" s="23">
        <v>1476.808806</v>
      </c>
      <c r="BU5" s="23">
        <v>1501.506973</v>
      </c>
      <c r="BV5" s="51">
        <v>1534.427369</v>
      </c>
      <c r="BW5" s="23">
        <v>1534.7071100000001</v>
      </c>
      <c r="BX5" s="23">
        <v>1539.186878</v>
      </c>
      <c r="BY5" s="23">
        <v>1557.5504659999999</v>
      </c>
      <c r="BZ5" s="23">
        <v>1549.06612</v>
      </c>
      <c r="CA5" s="23">
        <v>1553.24944</v>
      </c>
      <c r="CB5" s="23">
        <v>1550.4508310000001</v>
      </c>
      <c r="CC5" s="23">
        <v>1606.0538059999999</v>
      </c>
      <c r="CD5" s="23">
        <v>1612.0277799999999</v>
      </c>
      <c r="CE5" s="23">
        <v>1827.3170250000001</v>
      </c>
      <c r="CF5" s="23">
        <v>1852.5270800000001</v>
      </c>
      <c r="CG5" s="23">
        <v>1855.1569340000001</v>
      </c>
      <c r="CH5" s="51">
        <v>1916.032956</v>
      </c>
      <c r="CI5" s="23">
        <v>1916.441356</v>
      </c>
      <c r="CJ5" s="23">
        <v>1918.294699</v>
      </c>
      <c r="CK5" s="23">
        <v>1920.339003</v>
      </c>
      <c r="CL5" s="23">
        <v>1919.637095</v>
      </c>
      <c r="CM5" s="23">
        <v>1924.860242</v>
      </c>
      <c r="CN5" s="23">
        <v>1965.3167559999999</v>
      </c>
      <c r="CO5" s="23">
        <v>2225.4264450000001</v>
      </c>
      <c r="CP5" s="23">
        <v>2355.5576679999999</v>
      </c>
      <c r="CQ5" s="23">
        <v>2354.5564599999998</v>
      </c>
      <c r="CR5" s="23">
        <v>2351.2413529999999</v>
      </c>
      <c r="CS5" s="23">
        <v>2405.2505649999998</v>
      </c>
      <c r="CT5" s="51">
        <v>2417.5153209999999</v>
      </c>
      <c r="CU5" s="23">
        <v>2418.0076779999999</v>
      </c>
      <c r="CV5" s="23">
        <v>2409.4809049999999</v>
      </c>
      <c r="CW5" s="23">
        <v>2409.2068789999998</v>
      </c>
      <c r="CX5" s="23">
        <v>2423.3819800000001</v>
      </c>
      <c r="CY5" s="23">
        <v>2400.075433</v>
      </c>
      <c r="CZ5" s="23">
        <v>2409.0346129999998</v>
      </c>
      <c r="DA5" s="23">
        <v>2412.85871</v>
      </c>
      <c r="DB5" s="23">
        <v>2399.3520629999998</v>
      </c>
      <c r="DC5" s="23">
        <v>2398.8909090000002</v>
      </c>
      <c r="DD5" s="23">
        <v>2405.6372259999998</v>
      </c>
      <c r="DE5" s="23">
        <v>2402.779943</v>
      </c>
      <c r="DF5" s="51">
        <v>2457.3218929999998</v>
      </c>
      <c r="DG5" s="23">
        <v>2452.9938950000001</v>
      </c>
      <c r="DH5" s="23">
        <v>2451.2365749999999</v>
      </c>
      <c r="DI5" s="23">
        <v>2427.3255479999998</v>
      </c>
      <c r="DJ5" s="23">
        <v>2421.7799920000002</v>
      </c>
      <c r="DK5" s="23">
        <v>2426.125994</v>
      </c>
      <c r="DL5" s="23">
        <v>2468.1253630000001</v>
      </c>
      <c r="DM5" s="23">
        <v>2469.402024</v>
      </c>
      <c r="DN5" s="23">
        <v>2467.1622849999999</v>
      </c>
      <c r="DO5" s="23">
        <v>2513.8500180000001</v>
      </c>
      <c r="DP5" s="23">
        <v>2517.4921840000002</v>
      </c>
      <c r="DQ5" s="23">
        <v>2501.4508810000002</v>
      </c>
      <c r="DR5" s="51">
        <v>2667.466997</v>
      </c>
      <c r="DS5" s="23">
        <v>2517.8997399999998</v>
      </c>
      <c r="DT5" s="23">
        <v>2524.3507549999999</v>
      </c>
      <c r="DU5" s="23">
        <v>2619.3173839999999</v>
      </c>
      <c r="DV5" s="23">
        <v>2610.2492120000002</v>
      </c>
      <c r="DW5" s="23">
        <v>2613.213612</v>
      </c>
      <c r="DX5" s="23">
        <v>2614.5342030000002</v>
      </c>
      <c r="DY5" s="23">
        <v>2605.2893730000001</v>
      </c>
      <c r="DZ5" s="23">
        <v>2636.2681029999999</v>
      </c>
      <c r="EA5" s="23">
        <v>2645.1101619999999</v>
      </c>
      <c r="EB5" s="23">
        <v>2640.5166260000001</v>
      </c>
      <c r="EC5" s="23">
        <v>2652.6243100000002</v>
      </c>
      <c r="ED5" s="51">
        <v>2695.7999629999999</v>
      </c>
      <c r="EE5" s="23">
        <v>2645.093398</v>
      </c>
      <c r="EF5" s="23">
        <v>2645.197815</v>
      </c>
      <c r="EG5" s="23">
        <v>2647.853349</v>
      </c>
      <c r="EH5" s="23">
        <v>2660.501753</v>
      </c>
      <c r="EI5" s="23">
        <v>2662.4398470000001</v>
      </c>
      <c r="EJ5" s="23">
        <v>2661.340882</v>
      </c>
      <c r="EK5" s="23">
        <v>2786.2899969999999</v>
      </c>
      <c r="EL5" s="23">
        <v>2836.2470279999998</v>
      </c>
      <c r="EM5" s="23">
        <v>2836.2808970000001</v>
      </c>
      <c r="EN5" s="23">
        <v>2839.4225019999999</v>
      </c>
      <c r="EO5" s="23">
        <v>2823.3482469999999</v>
      </c>
      <c r="EP5" s="51">
        <v>2875.3201429999999</v>
      </c>
      <c r="EQ5" s="23">
        <v>2872.7788999999998</v>
      </c>
    </row>
    <row r="6" spans="1:147" ht="17.25" customHeight="1" x14ac:dyDescent="0.25">
      <c r="A6" s="52" t="s">
        <v>88</v>
      </c>
      <c r="B6" s="27" t="s">
        <v>89</v>
      </c>
      <c r="C6" s="23">
        <v>709.98880399999996</v>
      </c>
      <c r="D6" s="23">
        <v>713.17612399999996</v>
      </c>
      <c r="E6" s="23">
        <v>721.93942200000004</v>
      </c>
      <c r="F6" s="23">
        <v>726.07861800000001</v>
      </c>
      <c r="G6" s="23">
        <v>730.21302700000001</v>
      </c>
      <c r="H6" s="23">
        <v>736.77589899999998</v>
      </c>
      <c r="I6" s="23">
        <v>743.11301800000001</v>
      </c>
      <c r="J6" s="23">
        <v>752.04615000000001</v>
      </c>
      <c r="K6" s="23">
        <v>764.63490300000001</v>
      </c>
      <c r="L6" s="23">
        <v>770.72657400000003</v>
      </c>
      <c r="M6" s="23">
        <v>769.27453400000002</v>
      </c>
      <c r="N6" s="51">
        <v>781.56587100000002</v>
      </c>
      <c r="O6" s="23">
        <v>781.71387100000004</v>
      </c>
      <c r="P6" s="23">
        <v>781.82784000000004</v>
      </c>
      <c r="Q6" s="23">
        <v>789.70635200000004</v>
      </c>
      <c r="R6" s="23">
        <v>801.44620499999996</v>
      </c>
      <c r="S6" s="23">
        <v>801.74544200000003</v>
      </c>
      <c r="T6" s="23">
        <v>802.33390899999995</v>
      </c>
      <c r="U6" s="23">
        <v>771.80731400000002</v>
      </c>
      <c r="V6" s="23">
        <v>771.20431199999996</v>
      </c>
      <c r="W6" s="23">
        <v>923.54067999999995</v>
      </c>
      <c r="X6" s="23">
        <v>924.03067999999996</v>
      </c>
      <c r="Y6" s="23">
        <v>923.74619299999995</v>
      </c>
      <c r="Z6" s="51">
        <v>936.53778499999999</v>
      </c>
      <c r="AA6" s="23">
        <v>939.97582</v>
      </c>
      <c r="AB6" s="23">
        <v>944.72759099999996</v>
      </c>
      <c r="AC6" s="23">
        <v>945.09252500000002</v>
      </c>
      <c r="AD6" s="23">
        <v>942.88200900000004</v>
      </c>
      <c r="AE6" s="23">
        <v>938.16040799999996</v>
      </c>
      <c r="AF6" s="23">
        <v>935.62074800000005</v>
      </c>
      <c r="AG6" s="23">
        <v>955.252297</v>
      </c>
      <c r="AH6" s="23">
        <v>965.46591999999998</v>
      </c>
      <c r="AI6" s="23">
        <v>963.718614</v>
      </c>
      <c r="AJ6" s="23">
        <v>964.67540399999996</v>
      </c>
      <c r="AK6" s="23">
        <v>974.36814300000003</v>
      </c>
      <c r="AL6" s="51">
        <v>1024.6600659999999</v>
      </c>
      <c r="AM6" s="23">
        <v>1024.660067</v>
      </c>
      <c r="AN6" s="23">
        <v>1025.971233</v>
      </c>
      <c r="AO6" s="23">
        <v>1020.143696</v>
      </c>
      <c r="AP6" s="23">
        <v>1019.325721</v>
      </c>
      <c r="AQ6" s="23">
        <v>1019.720042</v>
      </c>
      <c r="AR6" s="23">
        <v>1018.874812</v>
      </c>
      <c r="AS6" s="23">
        <v>1020.708632</v>
      </c>
      <c r="AT6" s="23">
        <v>1020.173575</v>
      </c>
      <c r="AU6" s="23">
        <v>1022.9440990000001</v>
      </c>
      <c r="AV6" s="23">
        <v>1028.2843499999999</v>
      </c>
      <c r="AW6" s="23">
        <v>1028.2919469999999</v>
      </c>
      <c r="AX6" s="51">
        <v>1127.290094</v>
      </c>
      <c r="AY6" s="23">
        <v>1126.109901</v>
      </c>
      <c r="AZ6" s="23">
        <v>1133.483154</v>
      </c>
      <c r="BA6" s="23">
        <v>1133.8201389999999</v>
      </c>
      <c r="BB6" s="23">
        <v>1134.9786260000001</v>
      </c>
      <c r="BC6" s="23">
        <v>1134.9535149999999</v>
      </c>
      <c r="BD6" s="23">
        <v>1222.905808</v>
      </c>
      <c r="BE6" s="23">
        <v>1225.233808</v>
      </c>
      <c r="BF6" s="23">
        <v>1231.4517519999999</v>
      </c>
      <c r="BG6" s="23">
        <v>1229.6783089999999</v>
      </c>
      <c r="BH6" s="23">
        <v>1239.6772940000001</v>
      </c>
      <c r="BI6" s="23">
        <v>1239.8326609999999</v>
      </c>
      <c r="BJ6" s="51">
        <v>1240.827624</v>
      </c>
      <c r="BK6" s="23">
        <v>1239.747824</v>
      </c>
      <c r="BL6" s="23">
        <v>1241.0157799999999</v>
      </c>
      <c r="BM6" s="23">
        <v>1246.296308</v>
      </c>
      <c r="BN6" s="23">
        <v>1250.820254</v>
      </c>
      <c r="BO6" s="23">
        <v>1251.578489</v>
      </c>
      <c r="BP6" s="23">
        <v>1328.5747730000001</v>
      </c>
      <c r="BQ6" s="23">
        <v>1330.5214659999999</v>
      </c>
      <c r="BR6" s="23">
        <v>1337.1579409999999</v>
      </c>
      <c r="BS6" s="23">
        <v>1348.5059510000001</v>
      </c>
      <c r="BT6" s="23">
        <v>1366.4571739999999</v>
      </c>
      <c r="BU6" s="23">
        <v>1347.506809</v>
      </c>
      <c r="BV6" s="51">
        <v>1347.5999790000001</v>
      </c>
      <c r="BW6" s="23">
        <v>1347.04854</v>
      </c>
      <c r="BX6" s="23">
        <v>1347.03414</v>
      </c>
      <c r="BY6" s="23">
        <v>1368.9312829999999</v>
      </c>
      <c r="BZ6" s="23">
        <v>1370.547456</v>
      </c>
      <c r="CA6" s="23">
        <v>1382.013663</v>
      </c>
      <c r="CB6" s="23">
        <v>1381.3673779999999</v>
      </c>
      <c r="CC6" s="23">
        <v>1380.2054029999999</v>
      </c>
      <c r="CD6" s="23">
        <v>1389.8157859999999</v>
      </c>
      <c r="CE6" s="23">
        <v>1389.8281629999999</v>
      </c>
      <c r="CF6" s="23">
        <v>1388.999067</v>
      </c>
      <c r="CG6" s="23">
        <v>1408.707085</v>
      </c>
      <c r="CH6" s="51">
        <v>1422.585955</v>
      </c>
      <c r="CI6" s="23">
        <v>1422.62743</v>
      </c>
      <c r="CJ6" s="23">
        <v>1427.1515979999999</v>
      </c>
      <c r="CK6" s="23">
        <v>1430.489556</v>
      </c>
      <c r="CL6" s="23">
        <v>1433.3687210000001</v>
      </c>
      <c r="CM6" s="23">
        <v>1433.3804399999999</v>
      </c>
      <c r="CN6" s="23">
        <v>1428.587626</v>
      </c>
      <c r="CO6" s="23">
        <v>1444.374082</v>
      </c>
      <c r="CP6" s="23">
        <v>1444.0721900000001</v>
      </c>
      <c r="CQ6" s="23">
        <v>1448.031221</v>
      </c>
      <c r="CR6" s="23">
        <v>1448.427396</v>
      </c>
      <c r="CS6" s="23">
        <v>1441.16644</v>
      </c>
      <c r="CT6" s="51">
        <v>1452.557769</v>
      </c>
      <c r="CU6" s="23">
        <v>1489.405383</v>
      </c>
      <c r="CV6" s="23">
        <v>1491.322613</v>
      </c>
      <c r="CW6" s="23">
        <v>1491.189721</v>
      </c>
      <c r="CX6" s="23">
        <v>1490.6793640000001</v>
      </c>
      <c r="CY6" s="23">
        <v>1379.9719709999999</v>
      </c>
      <c r="CZ6" s="23">
        <v>1363.8521209999999</v>
      </c>
      <c r="DA6" s="23">
        <v>1363.596677</v>
      </c>
      <c r="DB6" s="23">
        <v>1359.032271</v>
      </c>
      <c r="DC6" s="23">
        <v>1374.0613619999999</v>
      </c>
      <c r="DD6" s="23">
        <v>1378.7868040000001</v>
      </c>
      <c r="DE6" s="23">
        <v>1372.631838</v>
      </c>
      <c r="DF6" s="51">
        <v>1481.0666209999999</v>
      </c>
      <c r="DG6" s="23">
        <v>1480.2688290000001</v>
      </c>
      <c r="DH6" s="23">
        <v>1482.22982</v>
      </c>
      <c r="DI6" s="23">
        <v>1480.305402</v>
      </c>
      <c r="DJ6" s="23">
        <v>1478.9415100000001</v>
      </c>
      <c r="DK6" s="23">
        <v>1474.8044219999999</v>
      </c>
      <c r="DL6" s="23">
        <v>1467.6744450000001</v>
      </c>
      <c r="DM6" s="23">
        <v>1510.864589</v>
      </c>
      <c r="DN6" s="23">
        <v>1513.752512</v>
      </c>
      <c r="DO6" s="23">
        <v>1532.6656</v>
      </c>
      <c r="DP6" s="23">
        <v>1547.392341</v>
      </c>
      <c r="DQ6" s="23">
        <v>1468.4695039999999</v>
      </c>
      <c r="DR6" s="51">
        <v>1765.738589</v>
      </c>
      <c r="DS6" s="23">
        <v>1678.3869910000001</v>
      </c>
      <c r="DT6" s="23">
        <v>1678.062754</v>
      </c>
      <c r="DU6" s="23">
        <v>1743.2952499999999</v>
      </c>
      <c r="DV6" s="23">
        <v>1742.99701</v>
      </c>
      <c r="DW6" s="23">
        <v>1744.998707</v>
      </c>
      <c r="DX6" s="23">
        <v>1744.8337489999999</v>
      </c>
      <c r="DY6" s="23">
        <v>1744.5319280000001</v>
      </c>
      <c r="DZ6" s="23">
        <v>1773.0690119999999</v>
      </c>
      <c r="EA6" s="23">
        <v>1776.0035869999999</v>
      </c>
      <c r="EB6" s="23">
        <v>1774.473244</v>
      </c>
      <c r="EC6" s="23">
        <v>1770.0368510000001</v>
      </c>
      <c r="ED6" s="51">
        <v>1770.049082</v>
      </c>
      <c r="EE6" s="23">
        <v>1770.452558</v>
      </c>
      <c r="EF6" s="23">
        <v>1762.202297</v>
      </c>
      <c r="EG6" s="23">
        <v>1762.199885</v>
      </c>
      <c r="EH6" s="23">
        <v>1771.206772</v>
      </c>
      <c r="EI6" s="23">
        <v>1777.263737</v>
      </c>
      <c r="EJ6" s="23">
        <v>1769.1630250000001</v>
      </c>
      <c r="EK6" s="23">
        <v>1765.409271</v>
      </c>
      <c r="EL6" s="23">
        <v>1767.5692710000001</v>
      </c>
      <c r="EM6" s="23">
        <v>1777.2986109999999</v>
      </c>
      <c r="EN6" s="23">
        <v>1778.866542</v>
      </c>
      <c r="EO6" s="23">
        <v>1792.7433249999999</v>
      </c>
      <c r="EP6" s="51">
        <v>1792.801823</v>
      </c>
      <c r="EQ6" s="23">
        <v>1792.5018230000001</v>
      </c>
    </row>
    <row r="7" spans="1:147" ht="17.25" customHeight="1" x14ac:dyDescent="0.25">
      <c r="A7" s="52" t="s">
        <v>90</v>
      </c>
      <c r="B7" s="27" t="s">
        <v>91</v>
      </c>
      <c r="C7" s="23">
        <v>88.657079999999993</v>
      </c>
      <c r="D7" s="23">
        <v>88.657047000000006</v>
      </c>
      <c r="E7" s="23">
        <v>90.141623999999993</v>
      </c>
      <c r="F7" s="23">
        <v>95.302700000000002</v>
      </c>
      <c r="G7" s="23">
        <v>97.690493000000004</v>
      </c>
      <c r="H7" s="23">
        <v>108.91587699999999</v>
      </c>
      <c r="I7" s="23">
        <v>117.976562</v>
      </c>
      <c r="J7" s="23">
        <v>117.943392</v>
      </c>
      <c r="K7" s="23">
        <v>118.04874</v>
      </c>
      <c r="L7" s="23">
        <v>117.52485299999999</v>
      </c>
      <c r="M7" s="23">
        <v>117.138411</v>
      </c>
      <c r="N7" s="51">
        <v>115.511092</v>
      </c>
      <c r="O7" s="23">
        <v>115.518822</v>
      </c>
      <c r="P7" s="23">
        <v>114.583479</v>
      </c>
      <c r="Q7" s="23">
        <v>115.09458600000001</v>
      </c>
      <c r="R7" s="23">
        <v>122.303484</v>
      </c>
      <c r="S7" s="23">
        <v>124.550113</v>
      </c>
      <c r="T7" s="23">
        <v>129.828384</v>
      </c>
      <c r="U7" s="23">
        <v>135.665964</v>
      </c>
      <c r="V7" s="23">
        <v>135.67660799999999</v>
      </c>
      <c r="W7" s="23">
        <v>136.77875800000001</v>
      </c>
      <c r="X7" s="23">
        <v>135.425658</v>
      </c>
      <c r="Y7" s="23">
        <v>135.248907</v>
      </c>
      <c r="Z7" s="51">
        <v>136.36952199999999</v>
      </c>
      <c r="AA7" s="23">
        <v>136.40928199999999</v>
      </c>
      <c r="AB7" s="23">
        <v>136.38051999999999</v>
      </c>
      <c r="AC7" s="23">
        <v>137.027006</v>
      </c>
      <c r="AD7" s="23">
        <v>137.659955</v>
      </c>
      <c r="AE7" s="23">
        <v>137.600525</v>
      </c>
      <c r="AF7" s="23">
        <v>143.74798799999999</v>
      </c>
      <c r="AG7" s="23">
        <v>146.70290900000001</v>
      </c>
      <c r="AH7" s="23">
        <v>146.69534899999999</v>
      </c>
      <c r="AI7" s="23">
        <v>146.59814399999999</v>
      </c>
      <c r="AJ7" s="23">
        <v>144.67957200000001</v>
      </c>
      <c r="AK7" s="23">
        <v>144.655103</v>
      </c>
      <c r="AL7" s="51">
        <v>144.493055</v>
      </c>
      <c r="AM7" s="23">
        <v>144.47845000000001</v>
      </c>
      <c r="AN7" s="23">
        <v>144.47397900000001</v>
      </c>
      <c r="AO7" s="23">
        <v>145.56151800000001</v>
      </c>
      <c r="AP7" s="23">
        <v>146.45134999999999</v>
      </c>
      <c r="AQ7" s="23">
        <v>149.42409699999999</v>
      </c>
      <c r="AR7" s="23">
        <v>154.280935</v>
      </c>
      <c r="AS7" s="23">
        <v>154.98303999999999</v>
      </c>
      <c r="AT7" s="23">
        <v>154.93051600000001</v>
      </c>
      <c r="AU7" s="23">
        <v>154.92349999999999</v>
      </c>
      <c r="AV7" s="23">
        <v>154.91395600000001</v>
      </c>
      <c r="AW7" s="23">
        <v>154.511066</v>
      </c>
      <c r="AX7" s="51">
        <v>153.20274599999999</v>
      </c>
      <c r="AY7" s="23">
        <v>153.139861</v>
      </c>
      <c r="AZ7" s="23">
        <v>153.10756000000001</v>
      </c>
      <c r="BA7" s="23">
        <v>153.56384</v>
      </c>
      <c r="BB7" s="23">
        <v>155.994044</v>
      </c>
      <c r="BC7" s="23">
        <v>169.33875900000001</v>
      </c>
      <c r="BD7" s="23">
        <v>172.471023</v>
      </c>
      <c r="BE7" s="23">
        <v>175.50333499999999</v>
      </c>
      <c r="BF7" s="23">
        <v>176.430239</v>
      </c>
      <c r="BG7" s="23">
        <v>176.423551</v>
      </c>
      <c r="BH7" s="23">
        <v>176.43316799999999</v>
      </c>
      <c r="BI7" s="23">
        <v>176.44357099999999</v>
      </c>
      <c r="BJ7" s="51">
        <v>176.44516100000001</v>
      </c>
      <c r="BK7" s="23">
        <v>176.41979900000001</v>
      </c>
      <c r="BL7" s="23">
        <v>176.91619</v>
      </c>
      <c r="BM7" s="23">
        <v>177.67741100000001</v>
      </c>
      <c r="BN7" s="23">
        <v>180.04362399999999</v>
      </c>
      <c r="BO7" s="23">
        <v>183.35284100000001</v>
      </c>
      <c r="BP7" s="23">
        <v>186.49298300000001</v>
      </c>
      <c r="BQ7" s="23">
        <v>188.41489999999999</v>
      </c>
      <c r="BR7" s="23">
        <v>188.378758</v>
      </c>
      <c r="BS7" s="23">
        <v>188.364227</v>
      </c>
      <c r="BT7" s="23">
        <v>188.21290400000001</v>
      </c>
      <c r="BU7" s="23">
        <v>188.634488</v>
      </c>
      <c r="BV7" s="51">
        <v>188.06548599999999</v>
      </c>
      <c r="BW7" s="23">
        <v>187.94906800000001</v>
      </c>
      <c r="BX7" s="23">
        <v>187.68483900000001</v>
      </c>
      <c r="BY7" s="23">
        <v>187.68090699999999</v>
      </c>
      <c r="BZ7" s="23">
        <v>188.96451500000001</v>
      </c>
      <c r="CA7" s="23">
        <v>190.09624099999999</v>
      </c>
      <c r="CB7" s="23">
        <v>198.80284700000001</v>
      </c>
      <c r="CC7" s="23">
        <v>201.99014600000001</v>
      </c>
      <c r="CD7" s="23">
        <v>201.87332599999999</v>
      </c>
      <c r="CE7" s="23">
        <v>201.483936</v>
      </c>
      <c r="CF7" s="23">
        <v>200.11664999999999</v>
      </c>
      <c r="CG7" s="23">
        <v>200.06195600000001</v>
      </c>
      <c r="CH7" s="51">
        <v>199.53919999999999</v>
      </c>
      <c r="CI7" s="23">
        <v>199.42816300000001</v>
      </c>
      <c r="CJ7" s="23">
        <v>198.95814799999999</v>
      </c>
      <c r="CK7" s="23">
        <v>201.55559600000001</v>
      </c>
      <c r="CL7" s="23">
        <v>204.95873</v>
      </c>
      <c r="CM7" s="23">
        <v>205.338964</v>
      </c>
      <c r="CN7" s="23">
        <v>206.02222900000001</v>
      </c>
      <c r="CO7" s="23">
        <v>206.47212200000001</v>
      </c>
      <c r="CP7" s="23">
        <v>205.75875199999999</v>
      </c>
      <c r="CQ7" s="23">
        <v>205.39833200000001</v>
      </c>
      <c r="CR7" s="23">
        <v>205.09959000000001</v>
      </c>
      <c r="CS7" s="23">
        <v>202.16127299999999</v>
      </c>
      <c r="CT7" s="51">
        <v>201.47097299999999</v>
      </c>
      <c r="CU7" s="23">
        <v>199.60462100000001</v>
      </c>
      <c r="CV7" s="23">
        <v>196.725415</v>
      </c>
      <c r="CW7" s="23">
        <v>198.05054000000001</v>
      </c>
      <c r="CX7" s="23">
        <v>198.42580699999999</v>
      </c>
      <c r="CY7" s="23">
        <v>169.77878699999999</v>
      </c>
      <c r="CZ7" s="23">
        <v>166.2449</v>
      </c>
      <c r="DA7" s="23">
        <v>162.34847300000001</v>
      </c>
      <c r="DB7" s="23">
        <v>156.57285999999999</v>
      </c>
      <c r="DC7" s="23">
        <v>153.76048599999999</v>
      </c>
      <c r="DD7" s="23">
        <v>153.36670899999999</v>
      </c>
      <c r="DE7" s="23">
        <v>153.267672</v>
      </c>
      <c r="DF7" s="51">
        <v>154.31136100000001</v>
      </c>
      <c r="DG7" s="23">
        <v>142.419241</v>
      </c>
      <c r="DH7" s="23">
        <v>142.18881099999999</v>
      </c>
      <c r="DI7" s="23">
        <v>140.20015900000001</v>
      </c>
      <c r="DJ7" s="23">
        <v>139.094469</v>
      </c>
      <c r="DK7" s="23">
        <v>142.15140700000001</v>
      </c>
      <c r="DL7" s="23">
        <v>143.84616199999999</v>
      </c>
      <c r="DM7" s="23">
        <v>142.80093099999999</v>
      </c>
      <c r="DN7" s="23">
        <v>143.48782600000001</v>
      </c>
      <c r="DO7" s="23">
        <v>140.88322400000001</v>
      </c>
      <c r="DP7" s="23">
        <v>140.77547200000001</v>
      </c>
      <c r="DQ7" s="23">
        <v>124.92883999999999</v>
      </c>
      <c r="DR7" s="51">
        <v>124.10571299999999</v>
      </c>
      <c r="DS7" s="23">
        <v>118.267477</v>
      </c>
      <c r="DT7" s="23">
        <v>117.888767</v>
      </c>
      <c r="DU7" s="23">
        <v>117.294997</v>
      </c>
      <c r="DV7" s="23">
        <v>117.07174000000001</v>
      </c>
      <c r="DW7" s="23">
        <v>116.697761</v>
      </c>
      <c r="DX7" s="23">
        <v>121.66980599999999</v>
      </c>
      <c r="DY7" s="23">
        <v>123.64274</v>
      </c>
      <c r="DZ7" s="23">
        <v>123.317235</v>
      </c>
      <c r="EA7" s="23">
        <v>123.130781</v>
      </c>
      <c r="EB7" s="23">
        <v>122.245987</v>
      </c>
      <c r="EC7" s="23">
        <v>121.772409</v>
      </c>
      <c r="ED7" s="51">
        <v>121.681423</v>
      </c>
      <c r="EE7" s="23">
        <v>121.361564</v>
      </c>
      <c r="EF7" s="23">
        <v>120.902399</v>
      </c>
      <c r="EG7" s="23">
        <v>120.821494</v>
      </c>
      <c r="EH7" s="23">
        <v>120.593082</v>
      </c>
      <c r="EI7" s="23">
        <v>121.01030299999999</v>
      </c>
      <c r="EJ7" s="23">
        <v>133.254369</v>
      </c>
      <c r="EK7" s="23">
        <v>134.519251</v>
      </c>
      <c r="EL7" s="23">
        <v>134.44230099999999</v>
      </c>
      <c r="EM7" s="23">
        <v>134.44687200000001</v>
      </c>
      <c r="EN7" s="23">
        <v>134.43947199999999</v>
      </c>
      <c r="EO7" s="23">
        <v>134.24441999999999</v>
      </c>
      <c r="EP7" s="51">
        <v>134.23023699999999</v>
      </c>
      <c r="EQ7" s="23">
        <v>134.11372600000001</v>
      </c>
    </row>
    <row r="8" spans="1:147" ht="17.25" customHeight="1" x14ac:dyDescent="0.25">
      <c r="A8" s="50" t="s">
        <v>92</v>
      </c>
      <c r="B8" s="27" t="s">
        <v>93</v>
      </c>
      <c r="C8" s="23">
        <v>1171.7148420000001</v>
      </c>
      <c r="D8" s="23">
        <v>1206.301246</v>
      </c>
      <c r="E8" s="23">
        <v>1246.19685</v>
      </c>
      <c r="F8" s="23">
        <v>1273.422511</v>
      </c>
      <c r="G8" s="23">
        <v>1303.5645030000001</v>
      </c>
      <c r="H8" s="23">
        <v>1223.9120270000001</v>
      </c>
      <c r="I8" s="23">
        <v>1232.5996270000001</v>
      </c>
      <c r="J8" s="23">
        <v>1266.5555899999999</v>
      </c>
      <c r="K8" s="23">
        <v>1267.5963469999999</v>
      </c>
      <c r="L8" s="23">
        <v>1226.393286</v>
      </c>
      <c r="M8" s="23">
        <v>1226.895552</v>
      </c>
      <c r="N8" s="51">
        <v>1319.814535</v>
      </c>
      <c r="O8" s="23">
        <v>1376.187191</v>
      </c>
      <c r="P8" s="23">
        <v>1362.9379750000001</v>
      </c>
      <c r="Q8" s="23">
        <v>1289.185594</v>
      </c>
      <c r="R8" s="23">
        <v>1229.7754219999999</v>
      </c>
      <c r="S8" s="23">
        <v>1220.3462099999999</v>
      </c>
      <c r="T8" s="23">
        <v>1166.1692780000001</v>
      </c>
      <c r="U8" s="23">
        <v>1171.3265730000001</v>
      </c>
      <c r="V8" s="23">
        <v>1148.561737</v>
      </c>
      <c r="W8" s="23">
        <v>1164.7752989999999</v>
      </c>
      <c r="X8" s="23">
        <v>1201.90518</v>
      </c>
      <c r="Y8" s="23">
        <v>1229.9149689999999</v>
      </c>
      <c r="Z8" s="51">
        <v>1333.509607</v>
      </c>
      <c r="AA8" s="23">
        <v>1356.1933429999999</v>
      </c>
      <c r="AB8" s="23">
        <v>1364.0992200000001</v>
      </c>
      <c r="AC8" s="23">
        <v>1358.9074169999999</v>
      </c>
      <c r="AD8" s="23">
        <v>1362.7145579999999</v>
      </c>
      <c r="AE8" s="23">
        <v>1381.0685840000001</v>
      </c>
      <c r="AF8" s="23">
        <v>1412.9889270000001</v>
      </c>
      <c r="AG8" s="23">
        <v>1432.152341</v>
      </c>
      <c r="AH8" s="23">
        <v>1477.475099</v>
      </c>
      <c r="AI8" s="23">
        <v>1534.1633179999999</v>
      </c>
      <c r="AJ8" s="23">
        <v>1613.2641410000001</v>
      </c>
      <c r="AK8" s="23">
        <v>1669.25379</v>
      </c>
      <c r="AL8" s="51">
        <v>1739.5330719999999</v>
      </c>
      <c r="AM8" s="23">
        <v>1797.634736</v>
      </c>
      <c r="AN8" s="23">
        <v>1819.014833</v>
      </c>
      <c r="AO8" s="23">
        <v>1748.1792579999999</v>
      </c>
      <c r="AP8" s="23">
        <v>1792.1911319999999</v>
      </c>
      <c r="AQ8" s="23">
        <v>1839.7704819999999</v>
      </c>
      <c r="AR8" s="23">
        <v>1835.229887</v>
      </c>
      <c r="AS8" s="23">
        <v>1925.824576</v>
      </c>
      <c r="AT8" s="23">
        <v>1971.633734</v>
      </c>
      <c r="AU8" s="23">
        <v>2019.359154</v>
      </c>
      <c r="AV8" s="23">
        <v>2070.885902</v>
      </c>
      <c r="AW8" s="23">
        <v>2151.8706630000001</v>
      </c>
      <c r="AX8" s="51">
        <v>2243.1083880000001</v>
      </c>
      <c r="AY8" s="23">
        <v>2310.34879</v>
      </c>
      <c r="AZ8" s="23">
        <v>2346.4245729999998</v>
      </c>
      <c r="BA8" s="23">
        <v>2315.3757190000001</v>
      </c>
      <c r="BB8" s="23">
        <v>2326.6418570000001</v>
      </c>
      <c r="BC8" s="23">
        <v>2370.003643</v>
      </c>
      <c r="BD8" s="23">
        <v>2380.1647969999999</v>
      </c>
      <c r="BE8" s="23">
        <v>2450.1849820000002</v>
      </c>
      <c r="BF8" s="23">
        <v>2536.7018929999999</v>
      </c>
      <c r="BG8" s="23">
        <v>2607.2446570000002</v>
      </c>
      <c r="BH8" s="23">
        <v>2689.3575420000002</v>
      </c>
      <c r="BI8" s="23">
        <v>2783.7085710000001</v>
      </c>
      <c r="BJ8" s="51">
        <v>2861.2787720000001</v>
      </c>
      <c r="BK8" s="23">
        <v>2920.0860299999999</v>
      </c>
      <c r="BL8" s="23">
        <v>2923.6956500000001</v>
      </c>
      <c r="BM8" s="23">
        <v>2861.8716800000002</v>
      </c>
      <c r="BN8" s="23">
        <v>2891.7652969999999</v>
      </c>
      <c r="BO8" s="23">
        <v>2939.6045869999998</v>
      </c>
      <c r="BP8" s="23">
        <v>2924.4023050000001</v>
      </c>
      <c r="BQ8" s="23">
        <v>2964.653217</v>
      </c>
      <c r="BR8" s="23">
        <v>3046.0662400000001</v>
      </c>
      <c r="BS8" s="23">
        <v>3139.448981</v>
      </c>
      <c r="BT8" s="23">
        <v>3209.6763620000002</v>
      </c>
      <c r="BU8" s="23">
        <v>3261.7089510000001</v>
      </c>
      <c r="BV8" s="51">
        <v>3368.2514740000001</v>
      </c>
      <c r="BW8" s="23">
        <v>3419.068761</v>
      </c>
      <c r="BX8" s="23">
        <v>3438.7479450000001</v>
      </c>
      <c r="BY8" s="23">
        <v>3357.8795960000002</v>
      </c>
      <c r="BZ8" s="23">
        <v>3401.7547949999998</v>
      </c>
      <c r="CA8" s="23">
        <v>3417.8394979999998</v>
      </c>
      <c r="CB8" s="23">
        <v>3390.6455980000001</v>
      </c>
      <c r="CC8" s="23">
        <v>3423.1674750000002</v>
      </c>
      <c r="CD8" s="23">
        <v>3500.7144389999999</v>
      </c>
      <c r="CE8" s="23">
        <v>3587.7587709999998</v>
      </c>
      <c r="CF8" s="23">
        <v>3633.8700960000001</v>
      </c>
      <c r="CG8" s="23">
        <v>3673.5534630000002</v>
      </c>
      <c r="CH8" s="51">
        <v>3479.1213400000001</v>
      </c>
      <c r="CI8" s="23">
        <v>3413.8217749999999</v>
      </c>
      <c r="CJ8" s="23">
        <v>3364.6040090000001</v>
      </c>
      <c r="CK8" s="23">
        <v>3318.961812</v>
      </c>
      <c r="CL8" s="23">
        <v>3288.2273140000002</v>
      </c>
      <c r="CM8" s="23">
        <v>3296.886493</v>
      </c>
      <c r="CN8" s="23">
        <v>3292.4819670000002</v>
      </c>
      <c r="CO8" s="23">
        <v>3228.0329449999999</v>
      </c>
      <c r="CP8" s="23">
        <v>3255.1839319999999</v>
      </c>
      <c r="CQ8" s="23">
        <v>3303.9421670000002</v>
      </c>
      <c r="CR8" s="23">
        <v>3365.2448420000001</v>
      </c>
      <c r="CS8" s="23">
        <v>3420.8970479999998</v>
      </c>
      <c r="CT8" s="51">
        <v>3338.4198249999999</v>
      </c>
      <c r="CU8" s="23">
        <v>3366.0394689999998</v>
      </c>
      <c r="CV8" s="23">
        <v>3387.5910629999998</v>
      </c>
      <c r="CW8" s="23">
        <v>3316.5808259999999</v>
      </c>
      <c r="CX8" s="23">
        <v>3367.8870499999998</v>
      </c>
      <c r="CY8" s="23">
        <v>3524.9618780000001</v>
      </c>
      <c r="CZ8" s="23">
        <v>3600.7112360000001</v>
      </c>
      <c r="DA8" s="23">
        <v>3635.2905489999998</v>
      </c>
      <c r="DB8" s="23">
        <v>3720.721798</v>
      </c>
      <c r="DC8" s="23">
        <v>3803.8245040000002</v>
      </c>
      <c r="DD8" s="23">
        <v>3885.555664</v>
      </c>
      <c r="DE8" s="23">
        <v>3961.6860799999999</v>
      </c>
      <c r="DF8" s="51">
        <v>4077.642108</v>
      </c>
      <c r="DG8" s="23">
        <v>4123.7815989999999</v>
      </c>
      <c r="DH8" s="23">
        <v>4048.7236509999998</v>
      </c>
      <c r="DI8" s="23">
        <v>4140.5647879999997</v>
      </c>
      <c r="DJ8" s="23">
        <v>4335.546601</v>
      </c>
      <c r="DK8" s="23">
        <v>4360.3420409999999</v>
      </c>
      <c r="DL8" s="23">
        <v>4336.9111489999996</v>
      </c>
      <c r="DM8" s="23">
        <v>4474.1682270000001</v>
      </c>
      <c r="DN8" s="23">
        <v>4506.7332079999996</v>
      </c>
      <c r="DO8" s="23">
        <v>4176.4288829999996</v>
      </c>
      <c r="DP8" s="23">
        <v>4189.8077800000001</v>
      </c>
      <c r="DQ8" s="23">
        <v>4230.093089</v>
      </c>
      <c r="DR8" s="51">
        <v>4041.2721350000002</v>
      </c>
      <c r="DS8" s="23">
        <v>3965.4570189999999</v>
      </c>
      <c r="DT8" s="23">
        <v>3874.6113030000001</v>
      </c>
      <c r="DU8" s="23">
        <v>3996.5554179999999</v>
      </c>
      <c r="DV8" s="23">
        <v>4120.7724749999998</v>
      </c>
      <c r="DW8" s="23">
        <v>4088.3744240000001</v>
      </c>
      <c r="DX8" s="23">
        <v>3828.179877</v>
      </c>
      <c r="DY8" s="23">
        <v>3879.679944</v>
      </c>
      <c r="DZ8" s="23">
        <v>4002.4196109999998</v>
      </c>
      <c r="EA8" s="23">
        <v>4164.9360349999997</v>
      </c>
      <c r="EB8" s="23">
        <v>4276.1154530000003</v>
      </c>
      <c r="EC8" s="23">
        <v>4337.1185589999995</v>
      </c>
      <c r="ED8" s="51">
        <v>4447.1859670000003</v>
      </c>
      <c r="EE8" s="23">
        <v>3834.1176500000001</v>
      </c>
      <c r="EF8" s="23">
        <v>3649.6203580000001</v>
      </c>
      <c r="EG8" s="23">
        <v>3662.6870640000002</v>
      </c>
      <c r="EH8" s="23">
        <v>3787.2794990000002</v>
      </c>
      <c r="EI8" s="23">
        <v>3897.2368240000001</v>
      </c>
      <c r="EJ8" s="23">
        <v>3577.1526549999999</v>
      </c>
      <c r="EK8" s="23">
        <v>3681.259059</v>
      </c>
      <c r="EL8" s="23">
        <v>3840.1591199999998</v>
      </c>
      <c r="EM8" s="23">
        <v>3990.3963990000002</v>
      </c>
      <c r="EN8" s="23">
        <v>4181.3900190000004</v>
      </c>
      <c r="EO8" s="23">
        <v>4468.7171390000003</v>
      </c>
      <c r="EP8" s="51">
        <v>4611.5021729999999</v>
      </c>
      <c r="EQ8" s="23">
        <v>4734.4379980000003</v>
      </c>
    </row>
    <row r="9" spans="1:147" ht="17.25" customHeight="1" x14ac:dyDescent="0.25">
      <c r="A9" s="50"/>
      <c r="B9" s="27" t="s">
        <v>94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51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51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51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51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51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51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51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51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51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51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51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51"/>
      <c r="EQ9" s="23"/>
    </row>
    <row r="10" spans="1:147" ht="17.25" customHeight="1" x14ac:dyDescent="0.25">
      <c r="A10" s="50" t="s">
        <v>95</v>
      </c>
      <c r="B10" s="18" t="s">
        <v>96</v>
      </c>
      <c r="C10" s="19">
        <v>47.724201000000001</v>
      </c>
      <c r="D10" s="19">
        <v>84.937860000000001</v>
      </c>
      <c r="E10" s="19">
        <v>134.598297</v>
      </c>
      <c r="F10" s="19">
        <v>177.54530700000001</v>
      </c>
      <c r="G10" s="19">
        <v>232.604387</v>
      </c>
      <c r="H10" s="19">
        <v>284.539332</v>
      </c>
      <c r="I10" s="19">
        <v>319.32954999999998</v>
      </c>
      <c r="J10" s="19">
        <v>353.48977200000002</v>
      </c>
      <c r="K10" s="19">
        <v>354.80489</v>
      </c>
      <c r="L10" s="19">
        <v>314.65989300000001</v>
      </c>
      <c r="M10" s="19">
        <v>314.00304999999997</v>
      </c>
      <c r="N10" s="53">
        <v>409.18572899999998</v>
      </c>
      <c r="O10" s="19">
        <v>67.390101000000001</v>
      </c>
      <c r="P10" s="19">
        <v>66.083044999999998</v>
      </c>
      <c r="Q10" s="19">
        <v>58.261392000000001</v>
      </c>
      <c r="R10" s="19">
        <v>32.285375999999999</v>
      </c>
      <c r="S10" s="19">
        <v>37.039372</v>
      </c>
      <c r="T10" s="19">
        <v>6.7947559999999996</v>
      </c>
      <c r="U10" s="19">
        <v>31.32619</v>
      </c>
      <c r="V10" s="19">
        <v>12.551757</v>
      </c>
      <c r="W10" s="19">
        <v>31.203928000000001</v>
      </c>
      <c r="X10" s="19">
        <v>67.701538999999997</v>
      </c>
      <c r="Y10" s="19">
        <v>96.370608000000004</v>
      </c>
      <c r="Z10" s="53">
        <v>205.10970800000001</v>
      </c>
      <c r="AA10" s="19">
        <v>41.883778</v>
      </c>
      <c r="AB10" s="19">
        <v>65.900542999999999</v>
      </c>
      <c r="AC10" s="19">
        <v>116.71889</v>
      </c>
      <c r="AD10" s="19">
        <v>163.92953199999999</v>
      </c>
      <c r="AE10" s="19">
        <v>198.24228400000001</v>
      </c>
      <c r="AF10" s="19">
        <v>249.592038</v>
      </c>
      <c r="AG10" s="19">
        <v>274.54141900000002</v>
      </c>
      <c r="AH10" s="19">
        <v>320.08326299999999</v>
      </c>
      <c r="AI10" s="19">
        <v>359.69814600000001</v>
      </c>
      <c r="AJ10" s="19">
        <v>441.12758300000002</v>
      </c>
      <c r="AK10" s="19">
        <v>495.28508900000003</v>
      </c>
      <c r="AL10" s="53">
        <v>573.37971100000004</v>
      </c>
      <c r="AM10" s="19">
        <v>76.766665000000003</v>
      </c>
      <c r="AN10" s="19">
        <v>138.271804</v>
      </c>
      <c r="AO10" s="19">
        <v>214.27757600000001</v>
      </c>
      <c r="AP10" s="19">
        <v>291.06740000000002</v>
      </c>
      <c r="AQ10" s="19">
        <v>365.90360800000002</v>
      </c>
      <c r="AR10" s="19">
        <v>444.18592599999999</v>
      </c>
      <c r="AS10" s="19">
        <v>528.50926600000003</v>
      </c>
      <c r="AT10" s="19">
        <v>575.880312</v>
      </c>
      <c r="AU10" s="19">
        <v>624.21298100000001</v>
      </c>
      <c r="AV10" s="19">
        <v>675.95624999999995</v>
      </c>
      <c r="AW10" s="19">
        <v>757.96657800000003</v>
      </c>
      <c r="AX10" s="53">
        <v>848.21677099999999</v>
      </c>
      <c r="AY10" s="19">
        <v>102.656713</v>
      </c>
      <c r="AZ10" s="19">
        <v>182.33267900000001</v>
      </c>
      <c r="BA10" s="19">
        <v>267.86458499999998</v>
      </c>
      <c r="BB10" s="19">
        <v>341.96483499999999</v>
      </c>
      <c r="BC10" s="19">
        <v>416.393731</v>
      </c>
      <c r="BD10" s="19">
        <v>507.01081299999998</v>
      </c>
      <c r="BE10" s="19">
        <v>589.97171100000003</v>
      </c>
      <c r="BF10" s="19">
        <v>677.79159600000003</v>
      </c>
      <c r="BG10" s="19">
        <v>750.07383300000004</v>
      </c>
      <c r="BH10" s="19">
        <v>833.742344</v>
      </c>
      <c r="BI10" s="19">
        <v>930.13334499999996</v>
      </c>
      <c r="BJ10" s="53">
        <v>1011.888693</v>
      </c>
      <c r="BK10" s="19">
        <v>80.275914999999998</v>
      </c>
      <c r="BL10" s="19">
        <v>151.40161800000001</v>
      </c>
      <c r="BM10" s="19">
        <v>239.44220999999999</v>
      </c>
      <c r="BN10" s="19">
        <v>323.59383800000001</v>
      </c>
      <c r="BO10" s="19">
        <v>391.208325</v>
      </c>
      <c r="BP10" s="19">
        <v>491.38752399999998</v>
      </c>
      <c r="BQ10" s="19">
        <v>571.46213499999999</v>
      </c>
      <c r="BR10" s="19">
        <v>653.60065899999995</v>
      </c>
      <c r="BS10" s="19">
        <v>751.42516000000001</v>
      </c>
      <c r="BT10" s="19">
        <v>820.13326199999995</v>
      </c>
      <c r="BU10" s="19">
        <v>884.29734900000005</v>
      </c>
      <c r="BV10" s="53">
        <v>993.58454700000004</v>
      </c>
      <c r="BW10" s="19">
        <v>93.385822000000005</v>
      </c>
      <c r="BX10" s="19">
        <v>168.454114</v>
      </c>
      <c r="BY10" s="19">
        <v>232.07582600000001</v>
      </c>
      <c r="BZ10" s="19">
        <v>291.70441399999999</v>
      </c>
      <c r="CA10" s="19">
        <v>337.63806899999997</v>
      </c>
      <c r="CB10" s="19">
        <v>451.38575800000001</v>
      </c>
      <c r="CC10" s="19">
        <v>513.31702800000005</v>
      </c>
      <c r="CD10" s="19">
        <v>592.04784700000005</v>
      </c>
      <c r="CE10" s="19">
        <v>685.24104299999999</v>
      </c>
      <c r="CF10" s="19">
        <v>731.98187700000005</v>
      </c>
      <c r="CG10" s="19">
        <v>780.72238800000002</v>
      </c>
      <c r="CH10" s="53">
        <v>589.14131799999996</v>
      </c>
      <c r="CI10" s="19">
        <v>-23.555440000000001</v>
      </c>
      <c r="CJ10" s="19">
        <v>-35.826425999999998</v>
      </c>
      <c r="CK10" s="19">
        <v>6.0150309999999996</v>
      </c>
      <c r="CL10" s="19">
        <v>-17.011682</v>
      </c>
      <c r="CM10" s="19">
        <v>8.9998919999999991</v>
      </c>
      <c r="CN10" s="19">
        <v>51.488197</v>
      </c>
      <c r="CO10" s="19">
        <v>34.063274</v>
      </c>
      <c r="CP10" s="19">
        <v>75.951104999999998</v>
      </c>
      <c r="CQ10" s="19">
        <v>126.697278</v>
      </c>
      <c r="CR10" s="19">
        <v>193.126858</v>
      </c>
      <c r="CS10" s="19">
        <v>263.69422500000002</v>
      </c>
      <c r="CT10" s="53">
        <v>191.96536399999999</v>
      </c>
      <c r="CU10" s="19">
        <v>32.189078000000002</v>
      </c>
      <c r="CV10" s="19">
        <v>82.471204999999998</v>
      </c>
      <c r="CW10" s="19">
        <v>109.324848</v>
      </c>
      <c r="CX10" s="19">
        <v>166.912305</v>
      </c>
      <c r="CY10" s="19">
        <v>235.34746200000001</v>
      </c>
      <c r="CZ10" s="19">
        <v>359.932412</v>
      </c>
      <c r="DA10" s="19">
        <v>458.60584799999998</v>
      </c>
      <c r="DB10" s="19">
        <v>532.24858800000004</v>
      </c>
      <c r="DC10" s="19">
        <v>631.96494199999995</v>
      </c>
      <c r="DD10" s="19">
        <v>714.40594499999997</v>
      </c>
      <c r="DE10" s="19">
        <v>788.42853300000002</v>
      </c>
      <c r="DF10" s="53">
        <v>929.66235600000005</v>
      </c>
      <c r="DG10" s="19">
        <v>114.01817699999999</v>
      </c>
      <c r="DH10" s="19">
        <v>212.054813</v>
      </c>
      <c r="DI10" s="19">
        <v>338.612798</v>
      </c>
      <c r="DJ10" s="19">
        <v>553.31397700000002</v>
      </c>
      <c r="DK10" s="19">
        <v>653.019496</v>
      </c>
      <c r="DL10" s="19">
        <v>770.31643399999996</v>
      </c>
      <c r="DM10" s="19">
        <v>920.26726399999995</v>
      </c>
      <c r="DN10" s="19">
        <v>997.13963899999999</v>
      </c>
      <c r="DO10" s="19">
        <v>674.798134</v>
      </c>
      <c r="DP10" s="19">
        <v>692.93003899999997</v>
      </c>
      <c r="DQ10" s="19">
        <v>870.32148400000005</v>
      </c>
      <c r="DR10" s="53">
        <v>789.66122900000005</v>
      </c>
      <c r="DS10" s="19">
        <v>71.116894000000002</v>
      </c>
      <c r="DT10" s="19">
        <v>177.516187</v>
      </c>
      <c r="DU10" s="19">
        <v>353.03359</v>
      </c>
      <c r="DV10" s="19">
        <v>537.00205300000005</v>
      </c>
      <c r="DW10" s="19">
        <v>526.98377300000004</v>
      </c>
      <c r="DX10" s="19">
        <v>633.95766800000001</v>
      </c>
      <c r="DY10" s="19">
        <v>775.66237000000001</v>
      </c>
      <c r="DZ10" s="19">
        <v>900.50652000000002</v>
      </c>
      <c r="EA10" s="19">
        <v>1068.1760770000001</v>
      </c>
      <c r="EB10" s="19">
        <v>1182.5164319999999</v>
      </c>
      <c r="EC10" s="19">
        <v>1279.4840959999999</v>
      </c>
      <c r="ED10" s="53">
        <v>1344.828949</v>
      </c>
      <c r="EE10" s="19">
        <v>264.40401500000002</v>
      </c>
      <c r="EF10" s="19">
        <v>444.86567000000002</v>
      </c>
      <c r="EG10" s="19">
        <v>586.74279799999999</v>
      </c>
      <c r="EH10" s="19">
        <v>749.99400900000001</v>
      </c>
      <c r="EI10" s="19">
        <v>866.87612300000001</v>
      </c>
      <c r="EJ10" s="19">
        <v>1004.902884</v>
      </c>
      <c r="EK10" s="19">
        <v>1178.1901829999999</v>
      </c>
      <c r="EL10" s="19">
        <v>1354.2821799999999</v>
      </c>
      <c r="EM10" s="19">
        <v>1501.100494</v>
      </c>
      <c r="EN10" s="19">
        <v>1696.4379690000001</v>
      </c>
      <c r="EO10" s="19">
        <v>1870.9938010000001</v>
      </c>
      <c r="EP10" s="53">
        <v>2036.8437409999999</v>
      </c>
      <c r="EQ10" s="19">
        <v>223.17668900000001</v>
      </c>
    </row>
    <row r="11" spans="1:147" ht="17.25" customHeight="1" x14ac:dyDescent="0.25">
      <c r="A11" s="54" t="s">
        <v>97</v>
      </c>
      <c r="B11" s="32" t="s">
        <v>98</v>
      </c>
      <c r="C11" s="33">
        <v>43.629108000000002</v>
      </c>
      <c r="D11" s="33">
        <v>197.98168200000001</v>
      </c>
      <c r="E11" s="33">
        <v>147.07186200000001</v>
      </c>
      <c r="F11" s="33">
        <v>94.241366999999997</v>
      </c>
      <c r="G11" s="33">
        <v>50.083137000000001</v>
      </c>
      <c r="H11" s="33">
        <v>50.264029000000001</v>
      </c>
      <c r="I11" s="33">
        <v>64.865898000000001</v>
      </c>
      <c r="J11" s="33">
        <v>159.35030399999999</v>
      </c>
      <c r="K11" s="33">
        <v>233.37829400000001</v>
      </c>
      <c r="L11" s="33">
        <v>1177.9940469999999</v>
      </c>
      <c r="M11" s="33">
        <v>2123.4382329999999</v>
      </c>
      <c r="N11" s="55">
        <v>3370.4443489999999</v>
      </c>
      <c r="O11" s="33">
        <v>3653.6330720000001</v>
      </c>
      <c r="P11" s="33">
        <v>3447.5164100000002</v>
      </c>
      <c r="Q11" s="33">
        <v>3293.5221590000001</v>
      </c>
      <c r="R11" s="33">
        <v>2822.8261080000002</v>
      </c>
      <c r="S11" s="33">
        <v>2269.8880049999998</v>
      </c>
      <c r="T11" s="33">
        <v>2002.8205809999999</v>
      </c>
      <c r="U11" s="33">
        <v>1936.4621520000001</v>
      </c>
      <c r="V11" s="33">
        <v>1930.66623</v>
      </c>
      <c r="W11" s="33">
        <v>1589.0501039999999</v>
      </c>
      <c r="X11" s="33">
        <v>1305.348324</v>
      </c>
      <c r="Y11" s="33">
        <v>1238.6474000000001</v>
      </c>
      <c r="Z11" s="55">
        <v>1423.133374</v>
      </c>
      <c r="AA11" s="33">
        <v>1124.2038680000001</v>
      </c>
      <c r="AB11" s="33">
        <v>927.16325800000004</v>
      </c>
      <c r="AC11" s="33">
        <v>685.92840699999999</v>
      </c>
      <c r="AD11" s="33">
        <v>645.53642000000002</v>
      </c>
      <c r="AE11" s="33">
        <v>434.883557</v>
      </c>
      <c r="AF11" s="33">
        <v>510.29308400000002</v>
      </c>
      <c r="AG11" s="33">
        <v>396.99767600000001</v>
      </c>
      <c r="AH11" s="33">
        <v>382.511416</v>
      </c>
      <c r="AI11" s="33">
        <v>373.43947400000002</v>
      </c>
      <c r="AJ11" s="33">
        <v>329.98540300000002</v>
      </c>
      <c r="AK11" s="33">
        <v>362.915661</v>
      </c>
      <c r="AL11" s="55">
        <v>325.74615599999998</v>
      </c>
      <c r="AM11" s="33">
        <v>322.15927199999999</v>
      </c>
      <c r="AN11" s="33">
        <v>316.03823999999997</v>
      </c>
      <c r="AO11" s="33">
        <v>312.32348100000002</v>
      </c>
      <c r="AP11" s="33">
        <v>320.21000500000002</v>
      </c>
      <c r="AQ11" s="33">
        <v>311.29208899999998</v>
      </c>
      <c r="AR11" s="33">
        <v>312.24310100000002</v>
      </c>
      <c r="AS11" s="33">
        <v>311.25074599999999</v>
      </c>
      <c r="AT11" s="33">
        <v>309.04850599999997</v>
      </c>
      <c r="AU11" s="33">
        <v>506.79624200000001</v>
      </c>
      <c r="AV11" s="33">
        <v>970.99201000000005</v>
      </c>
      <c r="AW11" s="33">
        <v>1191.6172730000001</v>
      </c>
      <c r="AX11" s="55">
        <v>1212.0640820000001</v>
      </c>
      <c r="AY11" s="33">
        <v>1366.400842</v>
      </c>
      <c r="AZ11" s="33">
        <v>1257.716752</v>
      </c>
      <c r="BA11" s="33">
        <v>1469.3824509999999</v>
      </c>
      <c r="BB11" s="33">
        <v>1837.6898040000001</v>
      </c>
      <c r="BC11" s="33">
        <v>1695.9583190000001</v>
      </c>
      <c r="BD11" s="33">
        <v>2250.731659</v>
      </c>
      <c r="BE11" s="33">
        <v>2576.8887629999999</v>
      </c>
      <c r="BF11" s="33">
        <v>2402.5675369999999</v>
      </c>
      <c r="BG11" s="33">
        <v>2350.603376</v>
      </c>
      <c r="BH11" s="33">
        <v>2524.3416860000002</v>
      </c>
      <c r="BI11" s="33">
        <v>2852.6928990000001</v>
      </c>
      <c r="BJ11" s="55">
        <v>2690.8518720000002</v>
      </c>
      <c r="BK11" s="33">
        <v>2197.8083839999999</v>
      </c>
      <c r="BL11" s="33">
        <v>2194.068068</v>
      </c>
      <c r="BM11" s="33">
        <v>2227.153699</v>
      </c>
      <c r="BN11" s="33">
        <v>2222.3923690000001</v>
      </c>
      <c r="BO11" s="33">
        <v>2476.211112</v>
      </c>
      <c r="BP11" s="33">
        <v>2320.7903980000001</v>
      </c>
      <c r="BQ11" s="33">
        <v>2591.572651</v>
      </c>
      <c r="BR11" s="33">
        <v>2828.8451869999999</v>
      </c>
      <c r="BS11" s="33">
        <v>3140.115346</v>
      </c>
      <c r="BT11" s="33">
        <v>3298.6004050000001</v>
      </c>
      <c r="BU11" s="33">
        <v>3707.031669</v>
      </c>
      <c r="BV11" s="55">
        <v>4439.1039090000004</v>
      </c>
      <c r="BW11" s="33">
        <v>4282.19362</v>
      </c>
      <c r="BX11" s="33">
        <v>3966.980896</v>
      </c>
      <c r="BY11" s="33">
        <v>4702.1779669999996</v>
      </c>
      <c r="BZ11" s="33">
        <v>5050.5846769999998</v>
      </c>
      <c r="CA11" s="33">
        <v>5017.7410339999997</v>
      </c>
      <c r="CB11" s="33">
        <v>5368.4828070000003</v>
      </c>
      <c r="CC11" s="33">
        <v>5591.7079130000002</v>
      </c>
      <c r="CD11" s="33">
        <v>5452.3855020000001</v>
      </c>
      <c r="CE11" s="33">
        <v>5643.5784569999996</v>
      </c>
      <c r="CF11" s="33">
        <v>6157.3026179999997</v>
      </c>
      <c r="CG11" s="33">
        <v>6742.8661679999996</v>
      </c>
      <c r="CH11" s="55">
        <v>9287.0305310000003</v>
      </c>
      <c r="CI11" s="33">
        <v>7727.5971760000002</v>
      </c>
      <c r="CJ11" s="33">
        <v>7690.469599</v>
      </c>
      <c r="CK11" s="33">
        <v>7572.8152099999998</v>
      </c>
      <c r="CL11" s="33">
        <v>7515.6780779999999</v>
      </c>
      <c r="CM11" s="33">
        <v>6838.7019630000004</v>
      </c>
      <c r="CN11" s="33">
        <v>6931.3423810000004</v>
      </c>
      <c r="CO11" s="33">
        <v>6692.8419299999996</v>
      </c>
      <c r="CP11" s="33">
        <v>6527.3220520000004</v>
      </c>
      <c r="CQ11" s="33">
        <v>5757.6419660000001</v>
      </c>
      <c r="CR11" s="33">
        <v>5457.4662010000002</v>
      </c>
      <c r="CS11" s="33">
        <v>4931.2844510000004</v>
      </c>
      <c r="CT11" s="55">
        <v>5363.2522550000003</v>
      </c>
      <c r="CU11" s="33">
        <v>4590.330852</v>
      </c>
      <c r="CV11" s="33">
        <v>4160.7048850000001</v>
      </c>
      <c r="CW11" s="33">
        <v>4060.0124289999999</v>
      </c>
      <c r="CX11" s="33">
        <v>3098.8846920000001</v>
      </c>
      <c r="CY11" s="33">
        <v>2964.042535</v>
      </c>
      <c r="CZ11" s="33">
        <v>2712.0292260000001</v>
      </c>
      <c r="DA11" s="33">
        <v>2729.03352</v>
      </c>
      <c r="DB11" s="33">
        <v>2424.1398610000001</v>
      </c>
      <c r="DC11" s="33">
        <v>2373.0951909999999</v>
      </c>
      <c r="DD11" s="33">
        <v>2177.4778040000001</v>
      </c>
      <c r="DE11" s="33">
        <v>2449.8039239999998</v>
      </c>
      <c r="DF11" s="55">
        <v>2725.909623</v>
      </c>
      <c r="DG11" s="33">
        <v>1948.1842549999999</v>
      </c>
      <c r="DH11" s="33">
        <v>1460.557168</v>
      </c>
      <c r="DI11" s="33">
        <v>1390.8734449999999</v>
      </c>
      <c r="DJ11" s="33">
        <v>1450.766038</v>
      </c>
      <c r="DK11" s="33">
        <v>1025.5336910000001</v>
      </c>
      <c r="DL11" s="33">
        <v>1061.467011</v>
      </c>
      <c r="DM11" s="33">
        <v>1315.3690959999999</v>
      </c>
      <c r="DN11" s="33">
        <v>2051.4694690000001</v>
      </c>
      <c r="DO11" s="33">
        <v>1830.66634</v>
      </c>
      <c r="DP11" s="33">
        <v>1960.5100259999999</v>
      </c>
      <c r="DQ11" s="33">
        <v>1937.986384</v>
      </c>
      <c r="DR11" s="55">
        <v>2016.453935</v>
      </c>
      <c r="DS11" s="33">
        <v>2006.7316639999999</v>
      </c>
      <c r="DT11" s="33">
        <v>1821.01947</v>
      </c>
      <c r="DU11" s="33">
        <v>2333.041948</v>
      </c>
      <c r="DV11" s="33">
        <v>2685.3695809999999</v>
      </c>
      <c r="DW11" s="33">
        <v>2677.3462249999998</v>
      </c>
      <c r="DX11" s="33">
        <v>2710.1857060000002</v>
      </c>
      <c r="DY11" s="33">
        <v>2955.7189279999998</v>
      </c>
      <c r="DZ11" s="33">
        <v>2765.4680560000002</v>
      </c>
      <c r="EA11" s="33">
        <v>3128.3414170000001</v>
      </c>
      <c r="EB11" s="33">
        <v>3100.5935049999998</v>
      </c>
      <c r="EC11" s="33">
        <v>3049.8047120000001</v>
      </c>
      <c r="ED11" s="55">
        <v>2607.4370100000001</v>
      </c>
      <c r="EE11" s="33">
        <v>2605.9939530000001</v>
      </c>
      <c r="EF11" s="33">
        <v>2619.8059280000002</v>
      </c>
      <c r="EG11" s="33">
        <v>2599.7248840000002</v>
      </c>
      <c r="EH11" s="33">
        <v>2597.3958090000001</v>
      </c>
      <c r="EI11" s="33">
        <v>2591.2075049999999</v>
      </c>
      <c r="EJ11" s="33">
        <v>2592.2234119999998</v>
      </c>
      <c r="EK11" s="33">
        <v>2578.638015</v>
      </c>
      <c r="EL11" s="33">
        <v>2570.1005140000002</v>
      </c>
      <c r="EM11" s="33">
        <v>2566.6205570000002</v>
      </c>
      <c r="EN11" s="33">
        <v>2559.6039959999998</v>
      </c>
      <c r="EO11" s="33">
        <v>2535.8246399999998</v>
      </c>
      <c r="EP11" s="55">
        <v>2451.3696089999999</v>
      </c>
      <c r="EQ11" s="33">
        <v>2448.6435080000001</v>
      </c>
    </row>
    <row r="12" spans="1:147" ht="17.25" customHeight="1" x14ac:dyDescent="0.25">
      <c r="A12" s="48" t="s">
        <v>15</v>
      </c>
      <c r="B12" s="13" t="s">
        <v>99</v>
      </c>
      <c r="C12" s="14">
        <v>190.01167699999999</v>
      </c>
      <c r="D12" s="14">
        <v>175.91222200000001</v>
      </c>
      <c r="E12" s="14">
        <v>179.10709299999999</v>
      </c>
      <c r="F12" s="14">
        <v>179.768351</v>
      </c>
      <c r="G12" s="14">
        <v>175.513992</v>
      </c>
      <c r="H12" s="14">
        <v>199.461017</v>
      </c>
      <c r="I12" s="14">
        <v>201.93564900000001</v>
      </c>
      <c r="J12" s="14">
        <v>206.08747399999999</v>
      </c>
      <c r="K12" s="14">
        <v>214.11854</v>
      </c>
      <c r="L12" s="14">
        <v>194.78119799999999</v>
      </c>
      <c r="M12" s="14">
        <v>242.74918600000001</v>
      </c>
      <c r="N12" s="49">
        <v>346.03212400000001</v>
      </c>
      <c r="O12" s="14">
        <v>316.57442900000001</v>
      </c>
      <c r="P12" s="14">
        <v>263.58474999999999</v>
      </c>
      <c r="Q12" s="14">
        <v>217.579262</v>
      </c>
      <c r="R12" s="14">
        <v>196.700502</v>
      </c>
      <c r="S12" s="14">
        <v>199.130504</v>
      </c>
      <c r="T12" s="14">
        <v>201.26927000000001</v>
      </c>
      <c r="U12" s="14">
        <v>209.33556200000001</v>
      </c>
      <c r="V12" s="14">
        <v>212.836533</v>
      </c>
      <c r="W12" s="14">
        <v>212.27662599999999</v>
      </c>
      <c r="X12" s="14">
        <v>197.803642</v>
      </c>
      <c r="Y12" s="14">
        <v>197.930002</v>
      </c>
      <c r="Z12" s="49">
        <v>273.06734899999998</v>
      </c>
      <c r="AA12" s="14">
        <v>232.51342399999999</v>
      </c>
      <c r="AB12" s="14">
        <v>223.401546</v>
      </c>
      <c r="AC12" s="14">
        <v>184.35846000000001</v>
      </c>
      <c r="AD12" s="14">
        <v>184.51674800000001</v>
      </c>
      <c r="AE12" s="14">
        <v>200.332898</v>
      </c>
      <c r="AF12" s="14">
        <v>215.22385800000001</v>
      </c>
      <c r="AG12" s="14">
        <v>210.46454299999999</v>
      </c>
      <c r="AH12" s="14">
        <v>222.749865</v>
      </c>
      <c r="AI12" s="14">
        <v>266.72949799999998</v>
      </c>
      <c r="AJ12" s="14">
        <v>230.668645</v>
      </c>
      <c r="AK12" s="14">
        <v>216.30216100000001</v>
      </c>
      <c r="AL12" s="49">
        <v>255.67176699999999</v>
      </c>
      <c r="AM12" s="14">
        <v>223.92194900000001</v>
      </c>
      <c r="AN12" s="14">
        <v>235.98263399999999</v>
      </c>
      <c r="AO12" s="14">
        <v>195.56143</v>
      </c>
      <c r="AP12" s="14">
        <v>197.80082200000001</v>
      </c>
      <c r="AQ12" s="14">
        <v>216.79611499999999</v>
      </c>
      <c r="AR12" s="14">
        <v>252.728264</v>
      </c>
      <c r="AS12" s="14">
        <v>211.52050199999999</v>
      </c>
      <c r="AT12" s="14">
        <v>235.734701</v>
      </c>
      <c r="AU12" s="14">
        <v>274.932997</v>
      </c>
      <c r="AV12" s="14">
        <v>282.11098900000002</v>
      </c>
      <c r="AW12" s="14">
        <v>303.85508099999998</v>
      </c>
      <c r="AX12" s="49">
        <v>336.440811</v>
      </c>
      <c r="AY12" s="14">
        <v>280.66862800000001</v>
      </c>
      <c r="AZ12" s="14">
        <v>291.17563899999999</v>
      </c>
      <c r="BA12" s="14">
        <v>304.38484599999998</v>
      </c>
      <c r="BB12" s="14">
        <v>315.88217300000002</v>
      </c>
      <c r="BC12" s="14">
        <v>286.27700499999997</v>
      </c>
      <c r="BD12" s="14">
        <v>354.00292100000001</v>
      </c>
      <c r="BE12" s="14">
        <v>339.187926</v>
      </c>
      <c r="BF12" s="14">
        <v>311.15824199999997</v>
      </c>
      <c r="BG12" s="14">
        <v>332.49616099999997</v>
      </c>
      <c r="BH12" s="14">
        <v>326.25693999999999</v>
      </c>
      <c r="BI12" s="14">
        <v>347.077831</v>
      </c>
      <c r="BJ12" s="49">
        <v>462.77108299999998</v>
      </c>
      <c r="BK12" s="14">
        <v>508.57397500000002</v>
      </c>
      <c r="BL12" s="14">
        <v>492.85864199999997</v>
      </c>
      <c r="BM12" s="14">
        <v>485.641412</v>
      </c>
      <c r="BN12" s="14">
        <v>486.473367</v>
      </c>
      <c r="BO12" s="14">
        <v>514.58438100000001</v>
      </c>
      <c r="BP12" s="14">
        <v>497.474695</v>
      </c>
      <c r="BQ12" s="14">
        <v>503.67010299999998</v>
      </c>
      <c r="BR12" s="14">
        <v>456.14392299999997</v>
      </c>
      <c r="BS12" s="14">
        <v>456.45776799999999</v>
      </c>
      <c r="BT12" s="14">
        <v>482.191577</v>
      </c>
      <c r="BU12" s="14">
        <v>500.35271899999998</v>
      </c>
      <c r="BV12" s="49">
        <v>584.06093299999998</v>
      </c>
      <c r="BW12" s="14">
        <v>560.34694100000002</v>
      </c>
      <c r="BX12" s="14">
        <v>580.37095899999997</v>
      </c>
      <c r="BY12" s="14">
        <v>574.27482499999996</v>
      </c>
      <c r="BZ12" s="14">
        <v>525.64097000000004</v>
      </c>
      <c r="CA12" s="14">
        <v>625.54554399999995</v>
      </c>
      <c r="CB12" s="14">
        <v>651.035078</v>
      </c>
      <c r="CC12" s="14">
        <v>620.98175900000001</v>
      </c>
      <c r="CD12" s="14">
        <v>553.14485500000001</v>
      </c>
      <c r="CE12" s="14">
        <v>551.70468700000004</v>
      </c>
      <c r="CF12" s="14">
        <v>611.07562900000005</v>
      </c>
      <c r="CG12" s="14">
        <v>713.57405000000006</v>
      </c>
      <c r="CH12" s="49">
        <v>964.80827499999998</v>
      </c>
      <c r="CI12" s="14">
        <v>936.62682700000005</v>
      </c>
      <c r="CJ12" s="14">
        <v>714.17962999999997</v>
      </c>
      <c r="CK12" s="14">
        <v>742.33011999999997</v>
      </c>
      <c r="CL12" s="14">
        <v>739.43069700000001</v>
      </c>
      <c r="CM12" s="14">
        <v>766.96719599999994</v>
      </c>
      <c r="CN12" s="14">
        <v>719.16912500000001</v>
      </c>
      <c r="CO12" s="14">
        <v>621.18537200000003</v>
      </c>
      <c r="CP12" s="14">
        <v>761.75576999999998</v>
      </c>
      <c r="CQ12" s="14">
        <v>877.65972599999998</v>
      </c>
      <c r="CR12" s="14">
        <v>708.59664099999998</v>
      </c>
      <c r="CS12" s="14">
        <v>743.046603</v>
      </c>
      <c r="CT12" s="49">
        <v>801.02237400000001</v>
      </c>
      <c r="CU12" s="14">
        <v>808.380044</v>
      </c>
      <c r="CV12" s="14">
        <v>834.31181100000003</v>
      </c>
      <c r="CW12" s="14">
        <v>793.24928999999997</v>
      </c>
      <c r="CX12" s="14">
        <v>796.54978100000005</v>
      </c>
      <c r="CY12" s="14">
        <v>804.82536000000005</v>
      </c>
      <c r="CZ12" s="14">
        <v>811.79315799999995</v>
      </c>
      <c r="DA12" s="14">
        <v>824.22766999999999</v>
      </c>
      <c r="DB12" s="14">
        <v>841.43808300000001</v>
      </c>
      <c r="DC12" s="14">
        <v>862.43608099999994</v>
      </c>
      <c r="DD12" s="14">
        <v>849.53862600000002</v>
      </c>
      <c r="DE12" s="14">
        <v>848.21860100000004</v>
      </c>
      <c r="DF12" s="49">
        <v>828.55729599999995</v>
      </c>
      <c r="DG12" s="14">
        <v>805.58096799999998</v>
      </c>
      <c r="DH12" s="14">
        <v>942.84216600000002</v>
      </c>
      <c r="DI12" s="14">
        <v>855.84681599999999</v>
      </c>
      <c r="DJ12" s="14">
        <v>830.595911</v>
      </c>
      <c r="DK12" s="14">
        <v>801.50276099999996</v>
      </c>
      <c r="DL12" s="14">
        <v>815.15121299999998</v>
      </c>
      <c r="DM12" s="14">
        <v>816.95809799999995</v>
      </c>
      <c r="DN12" s="14">
        <v>851.55945599999995</v>
      </c>
      <c r="DO12" s="14">
        <v>859.59685200000001</v>
      </c>
      <c r="DP12" s="14">
        <v>739.12968100000001</v>
      </c>
      <c r="DQ12" s="14">
        <v>752.02617699999996</v>
      </c>
      <c r="DR12" s="49">
        <v>774.79185099999995</v>
      </c>
      <c r="DS12" s="14">
        <v>833.16696899999999</v>
      </c>
      <c r="DT12" s="14">
        <v>710.41628000000003</v>
      </c>
      <c r="DU12" s="14">
        <v>741.77194399999996</v>
      </c>
      <c r="DV12" s="14">
        <v>948.03312800000003</v>
      </c>
      <c r="DW12" s="14">
        <v>755.111358</v>
      </c>
      <c r="DX12" s="14">
        <v>660.94888100000003</v>
      </c>
      <c r="DY12" s="14">
        <v>666.62930300000005</v>
      </c>
      <c r="DZ12" s="14">
        <v>702.15860199999997</v>
      </c>
      <c r="EA12" s="14">
        <v>635.14637500000003</v>
      </c>
      <c r="EB12" s="14">
        <v>856.26996999999994</v>
      </c>
      <c r="EC12" s="14">
        <v>859.88996299999997</v>
      </c>
      <c r="ED12" s="49">
        <v>879.51770699999997</v>
      </c>
      <c r="EE12" s="14">
        <v>700.88098000000002</v>
      </c>
      <c r="EF12" s="14">
        <v>735.49717299999998</v>
      </c>
      <c r="EG12" s="14">
        <v>704.92512799999997</v>
      </c>
      <c r="EH12" s="14">
        <v>663.67175499999996</v>
      </c>
      <c r="EI12" s="14">
        <v>706.02088000000003</v>
      </c>
      <c r="EJ12" s="14">
        <v>712.38353700000005</v>
      </c>
      <c r="EK12" s="14">
        <v>750.46114799999998</v>
      </c>
      <c r="EL12" s="14">
        <v>757.59795799999995</v>
      </c>
      <c r="EM12" s="14">
        <v>722.73311799999999</v>
      </c>
      <c r="EN12" s="14">
        <v>835.78467599999999</v>
      </c>
      <c r="EO12" s="14">
        <v>697.83277599999997</v>
      </c>
      <c r="EP12" s="49">
        <v>700.26370499999996</v>
      </c>
      <c r="EQ12" s="14">
        <v>666.41852400000005</v>
      </c>
    </row>
    <row r="13" spans="1:147" ht="17.25" customHeight="1" x14ac:dyDescent="0.25">
      <c r="A13" s="50"/>
      <c r="B13" s="27" t="s">
        <v>100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51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51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51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51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51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51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51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51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51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51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51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51"/>
      <c r="EQ13" s="23"/>
    </row>
    <row r="14" spans="1:147" ht="17.25" customHeight="1" x14ac:dyDescent="0.25">
      <c r="A14" s="50" t="s">
        <v>18</v>
      </c>
      <c r="B14" s="27" t="s">
        <v>101</v>
      </c>
      <c r="C14" s="23">
        <v>119.906227</v>
      </c>
      <c r="D14" s="23">
        <v>91.731244000000004</v>
      </c>
      <c r="E14" s="23">
        <v>102.324386</v>
      </c>
      <c r="F14" s="23">
        <v>93.007694999999998</v>
      </c>
      <c r="G14" s="23">
        <v>92.070470999999998</v>
      </c>
      <c r="H14" s="23">
        <v>107.947773</v>
      </c>
      <c r="I14" s="23">
        <v>102.38314699999999</v>
      </c>
      <c r="J14" s="23">
        <v>111.50703900000001</v>
      </c>
      <c r="K14" s="23">
        <v>113.22494</v>
      </c>
      <c r="L14" s="23">
        <v>111.683071</v>
      </c>
      <c r="M14" s="23">
        <v>162.454487</v>
      </c>
      <c r="N14" s="51">
        <v>252.44349399999999</v>
      </c>
      <c r="O14" s="23">
        <v>253.22675100000001</v>
      </c>
      <c r="P14" s="23">
        <v>203.468951</v>
      </c>
      <c r="Q14" s="23">
        <v>164.43074799999999</v>
      </c>
      <c r="R14" s="23">
        <v>142.55294000000001</v>
      </c>
      <c r="S14" s="23">
        <v>134.11819700000001</v>
      </c>
      <c r="T14" s="23">
        <v>145.81070600000001</v>
      </c>
      <c r="U14" s="23">
        <v>150.041166</v>
      </c>
      <c r="V14" s="23">
        <v>147.42243199999999</v>
      </c>
      <c r="W14" s="23">
        <v>145.18120200000001</v>
      </c>
      <c r="X14" s="23">
        <v>126.41022100000001</v>
      </c>
      <c r="Y14" s="23">
        <v>130.584315</v>
      </c>
      <c r="Z14" s="51">
        <v>168.000359</v>
      </c>
      <c r="AA14" s="23">
        <v>141.450785</v>
      </c>
      <c r="AB14" s="23">
        <v>125.74776</v>
      </c>
      <c r="AC14" s="23">
        <v>125.832137</v>
      </c>
      <c r="AD14" s="23">
        <v>120.389684</v>
      </c>
      <c r="AE14" s="23">
        <v>121.517261</v>
      </c>
      <c r="AF14" s="23">
        <v>128.74673200000001</v>
      </c>
      <c r="AG14" s="23">
        <v>124.609346</v>
      </c>
      <c r="AH14" s="23">
        <v>131.412139</v>
      </c>
      <c r="AI14" s="23">
        <v>130.65027900000001</v>
      </c>
      <c r="AJ14" s="23">
        <v>130.777885</v>
      </c>
      <c r="AK14" s="23">
        <v>121.42988</v>
      </c>
      <c r="AL14" s="51">
        <v>154.410933</v>
      </c>
      <c r="AM14" s="23">
        <v>130.97948</v>
      </c>
      <c r="AN14" s="23">
        <v>130.469122</v>
      </c>
      <c r="AO14" s="23">
        <v>122.923716</v>
      </c>
      <c r="AP14" s="23">
        <v>117.050663</v>
      </c>
      <c r="AQ14" s="23">
        <v>124.613129</v>
      </c>
      <c r="AR14" s="23">
        <v>136.934324</v>
      </c>
      <c r="AS14" s="23">
        <v>130.74104800000001</v>
      </c>
      <c r="AT14" s="23">
        <v>138.45619600000001</v>
      </c>
      <c r="AU14" s="23">
        <v>183.80412999999999</v>
      </c>
      <c r="AV14" s="23">
        <v>180.64771300000001</v>
      </c>
      <c r="AW14" s="23">
        <v>189.19615099999999</v>
      </c>
      <c r="AX14" s="51">
        <v>216.556972</v>
      </c>
      <c r="AY14" s="23">
        <v>183.667393</v>
      </c>
      <c r="AZ14" s="23">
        <v>174.72323</v>
      </c>
      <c r="BA14" s="23">
        <v>185.88426000000001</v>
      </c>
      <c r="BB14" s="23">
        <v>185.188942</v>
      </c>
      <c r="BC14" s="23">
        <v>192.35922299999999</v>
      </c>
      <c r="BD14" s="23">
        <v>204.76970600000001</v>
      </c>
      <c r="BE14" s="23">
        <v>202.82675699999999</v>
      </c>
      <c r="BF14" s="23">
        <v>185.73554200000001</v>
      </c>
      <c r="BG14" s="23">
        <v>186.87669700000001</v>
      </c>
      <c r="BH14" s="23">
        <v>194.09375600000001</v>
      </c>
      <c r="BI14" s="23">
        <v>207.154223</v>
      </c>
      <c r="BJ14" s="51">
        <v>289.60618199999999</v>
      </c>
      <c r="BK14" s="23">
        <v>303.51845900000001</v>
      </c>
      <c r="BL14" s="23">
        <v>262.913432</v>
      </c>
      <c r="BM14" s="23">
        <v>260.23385400000001</v>
      </c>
      <c r="BN14" s="23">
        <v>262.11351200000001</v>
      </c>
      <c r="BO14" s="23">
        <v>287.89201600000001</v>
      </c>
      <c r="BP14" s="23">
        <v>252.022549</v>
      </c>
      <c r="BQ14" s="23">
        <v>278.10570999999999</v>
      </c>
      <c r="BR14" s="23">
        <v>257.31648200000001</v>
      </c>
      <c r="BS14" s="23">
        <v>262.89144900000002</v>
      </c>
      <c r="BT14" s="23">
        <v>270.58138400000001</v>
      </c>
      <c r="BU14" s="23">
        <v>265.94730600000003</v>
      </c>
      <c r="BV14" s="51">
        <v>365.76399600000002</v>
      </c>
      <c r="BW14" s="23">
        <v>354.32307700000001</v>
      </c>
      <c r="BX14" s="23">
        <v>351.85289299999999</v>
      </c>
      <c r="BY14" s="23">
        <v>353.01393899999999</v>
      </c>
      <c r="BZ14" s="23">
        <v>333.706503</v>
      </c>
      <c r="CA14" s="23">
        <v>427.47458899999998</v>
      </c>
      <c r="CB14" s="23">
        <v>421.31732599999998</v>
      </c>
      <c r="CC14" s="23">
        <v>411.75148999999999</v>
      </c>
      <c r="CD14" s="23">
        <v>333.05759999999998</v>
      </c>
      <c r="CE14" s="23">
        <v>337.38462399999997</v>
      </c>
      <c r="CF14" s="23">
        <v>389.29990199999997</v>
      </c>
      <c r="CG14" s="23">
        <v>438.28898900000002</v>
      </c>
      <c r="CH14" s="51">
        <v>688.31096000000002</v>
      </c>
      <c r="CI14" s="23">
        <v>603.33666600000004</v>
      </c>
      <c r="CJ14" s="23">
        <v>508.77637900000002</v>
      </c>
      <c r="CK14" s="23">
        <v>526.01251600000001</v>
      </c>
      <c r="CL14" s="23">
        <v>515.30389600000001</v>
      </c>
      <c r="CM14" s="23">
        <v>530.66656699999999</v>
      </c>
      <c r="CN14" s="23">
        <v>510.78462999999999</v>
      </c>
      <c r="CO14" s="23">
        <v>396.73997200000002</v>
      </c>
      <c r="CP14" s="23">
        <v>484.41660300000001</v>
      </c>
      <c r="CQ14" s="23">
        <v>568.01875500000006</v>
      </c>
      <c r="CR14" s="23">
        <v>431.78945599999997</v>
      </c>
      <c r="CS14" s="23">
        <v>455.20561199999997</v>
      </c>
      <c r="CT14" s="51">
        <v>512.13081099999999</v>
      </c>
      <c r="CU14" s="23">
        <v>550.40562</v>
      </c>
      <c r="CV14" s="23">
        <v>555.81885999999997</v>
      </c>
      <c r="CW14" s="23">
        <v>546.29031599999996</v>
      </c>
      <c r="CX14" s="23">
        <v>497.17641500000002</v>
      </c>
      <c r="CY14" s="23">
        <v>500.12169699999998</v>
      </c>
      <c r="CZ14" s="23">
        <v>503.45424300000002</v>
      </c>
      <c r="DA14" s="23">
        <v>497.98492900000002</v>
      </c>
      <c r="DB14" s="23">
        <v>479.70903499999997</v>
      </c>
      <c r="DC14" s="23">
        <v>493.91125099999999</v>
      </c>
      <c r="DD14" s="23">
        <v>477.752027</v>
      </c>
      <c r="DE14" s="23">
        <v>462.30546099999998</v>
      </c>
      <c r="DF14" s="51">
        <v>503.41481099999999</v>
      </c>
      <c r="DG14" s="23">
        <v>463.79191200000002</v>
      </c>
      <c r="DH14" s="23">
        <v>536.29609500000004</v>
      </c>
      <c r="DI14" s="23">
        <v>534.94121199999995</v>
      </c>
      <c r="DJ14" s="23">
        <v>492.82251500000001</v>
      </c>
      <c r="DK14" s="23">
        <v>482.04941200000002</v>
      </c>
      <c r="DL14" s="23">
        <v>455.18167699999998</v>
      </c>
      <c r="DM14" s="23">
        <v>453.55292500000002</v>
      </c>
      <c r="DN14" s="23">
        <v>491.880089</v>
      </c>
      <c r="DO14" s="23">
        <v>486.47982000000002</v>
      </c>
      <c r="DP14" s="23">
        <v>410.19364899999999</v>
      </c>
      <c r="DQ14" s="23">
        <v>384.412936</v>
      </c>
      <c r="DR14" s="51">
        <v>396.186983</v>
      </c>
      <c r="DS14" s="23">
        <v>403.37052799999998</v>
      </c>
      <c r="DT14" s="23">
        <v>327.108542</v>
      </c>
      <c r="DU14" s="23">
        <v>330.852352</v>
      </c>
      <c r="DV14" s="23">
        <v>478.33024899999998</v>
      </c>
      <c r="DW14" s="23">
        <v>258.457852</v>
      </c>
      <c r="DX14" s="23">
        <v>222.81787700000001</v>
      </c>
      <c r="DY14" s="23">
        <v>234.79393899999999</v>
      </c>
      <c r="DZ14" s="23">
        <v>256.61416800000001</v>
      </c>
      <c r="EA14" s="23">
        <v>239.575074</v>
      </c>
      <c r="EB14" s="23">
        <v>406.15376800000001</v>
      </c>
      <c r="EC14" s="23">
        <v>397.88718899999998</v>
      </c>
      <c r="ED14" s="51">
        <v>430.50652400000001</v>
      </c>
      <c r="EE14" s="23">
        <v>301.52291700000001</v>
      </c>
      <c r="EF14" s="23">
        <v>307.55773399999998</v>
      </c>
      <c r="EG14" s="23">
        <v>302.88880899999998</v>
      </c>
      <c r="EH14" s="23">
        <v>288.47019999999998</v>
      </c>
      <c r="EI14" s="23">
        <v>289.46510000000001</v>
      </c>
      <c r="EJ14" s="23">
        <v>310.15319399999998</v>
      </c>
      <c r="EK14" s="23">
        <v>299.95587899999998</v>
      </c>
      <c r="EL14" s="23">
        <v>327.301804</v>
      </c>
      <c r="EM14" s="23">
        <v>273.70315699999998</v>
      </c>
      <c r="EN14" s="23">
        <v>328.32207699999998</v>
      </c>
      <c r="EO14" s="23">
        <v>261.860591</v>
      </c>
      <c r="EP14" s="51">
        <v>307.45207900000003</v>
      </c>
      <c r="EQ14" s="23">
        <v>228.25366700000001</v>
      </c>
    </row>
    <row r="15" spans="1:147" ht="17.25" customHeight="1" x14ac:dyDescent="0.25">
      <c r="A15" s="56" t="s">
        <v>20</v>
      </c>
      <c r="B15" s="18" t="s">
        <v>102</v>
      </c>
      <c r="C15" s="19">
        <v>18.542452999999998</v>
      </c>
      <c r="D15" s="19">
        <v>17.158756</v>
      </c>
      <c r="E15" s="19">
        <v>15.112242999999999</v>
      </c>
      <c r="F15" s="19">
        <v>26.405657999999999</v>
      </c>
      <c r="G15" s="19">
        <v>28.847863</v>
      </c>
      <c r="H15" s="19">
        <v>21.602838999999999</v>
      </c>
      <c r="I15" s="19">
        <v>35.822532000000002</v>
      </c>
      <c r="J15" s="19">
        <v>35.688566000000002</v>
      </c>
      <c r="K15" s="19">
        <v>35.553586000000003</v>
      </c>
      <c r="L15" s="19">
        <v>50.389902999999997</v>
      </c>
      <c r="M15" s="19">
        <v>49.737741999999997</v>
      </c>
      <c r="N15" s="53">
        <v>77.712040000000002</v>
      </c>
      <c r="O15" s="19">
        <v>55.448979000000001</v>
      </c>
      <c r="P15" s="19">
        <v>51.866311000000003</v>
      </c>
      <c r="Q15" s="19">
        <v>47.427861</v>
      </c>
      <c r="R15" s="19">
        <v>50.189140000000002</v>
      </c>
      <c r="S15" s="19">
        <v>52.727054000000003</v>
      </c>
      <c r="T15" s="19">
        <v>49.110571</v>
      </c>
      <c r="U15" s="19">
        <v>53.737549000000001</v>
      </c>
      <c r="V15" s="19">
        <v>52.023043000000001</v>
      </c>
      <c r="W15" s="19">
        <v>63.347026</v>
      </c>
      <c r="X15" s="19">
        <v>57.853146000000002</v>
      </c>
      <c r="Y15" s="19">
        <v>64.180081000000001</v>
      </c>
      <c r="Z15" s="53">
        <v>97.131111000000004</v>
      </c>
      <c r="AA15" s="19">
        <v>83.468486999999996</v>
      </c>
      <c r="AB15" s="19">
        <v>88.962869999999995</v>
      </c>
      <c r="AC15" s="19">
        <v>53.091064000000003</v>
      </c>
      <c r="AD15" s="19">
        <v>56.554192999999998</v>
      </c>
      <c r="AE15" s="19">
        <v>63.710318999999998</v>
      </c>
      <c r="AF15" s="19">
        <v>77.415369999999996</v>
      </c>
      <c r="AG15" s="19">
        <v>80.066849000000005</v>
      </c>
      <c r="AH15" s="19">
        <v>80.624589</v>
      </c>
      <c r="AI15" s="19">
        <v>115.334264</v>
      </c>
      <c r="AJ15" s="19">
        <v>88.32808</v>
      </c>
      <c r="AK15" s="19">
        <v>87.919826</v>
      </c>
      <c r="AL15" s="53">
        <v>93.861711</v>
      </c>
      <c r="AM15" s="19">
        <v>84.853284000000002</v>
      </c>
      <c r="AN15" s="19">
        <v>99.964697999999999</v>
      </c>
      <c r="AO15" s="19">
        <v>67.792738999999997</v>
      </c>
      <c r="AP15" s="19">
        <v>73.121156999999997</v>
      </c>
      <c r="AQ15" s="19">
        <v>84.891177999999996</v>
      </c>
      <c r="AR15" s="19">
        <v>108.772228</v>
      </c>
      <c r="AS15" s="19">
        <v>66.634584000000004</v>
      </c>
      <c r="AT15" s="19">
        <v>88.178528999999997</v>
      </c>
      <c r="AU15" s="19">
        <v>85.116838000000001</v>
      </c>
      <c r="AV15" s="19">
        <v>89.718172999999993</v>
      </c>
      <c r="AW15" s="19">
        <v>111.91025500000001</v>
      </c>
      <c r="AX15" s="53">
        <v>105.486266</v>
      </c>
      <c r="AY15" s="19">
        <v>92.390510000000006</v>
      </c>
      <c r="AZ15" s="19">
        <v>114.85598899999999</v>
      </c>
      <c r="BA15" s="19">
        <v>111.181089</v>
      </c>
      <c r="BB15" s="19">
        <v>115.96904000000001</v>
      </c>
      <c r="BC15" s="19">
        <v>90.041824000000005</v>
      </c>
      <c r="BD15" s="19">
        <v>136.88777999999999</v>
      </c>
      <c r="BE15" s="19">
        <v>131.61535499999999</v>
      </c>
      <c r="BF15" s="19">
        <v>116.875001</v>
      </c>
      <c r="BG15" s="19">
        <v>133.69932800000001</v>
      </c>
      <c r="BH15" s="19">
        <v>124.042874</v>
      </c>
      <c r="BI15" s="19">
        <v>130.25550999999999</v>
      </c>
      <c r="BJ15" s="53">
        <v>145.511236</v>
      </c>
      <c r="BK15" s="19">
        <v>86.537425999999996</v>
      </c>
      <c r="BL15" s="19">
        <v>116.271478</v>
      </c>
      <c r="BM15" s="19">
        <v>113.701455</v>
      </c>
      <c r="BN15" s="19">
        <v>106.734324</v>
      </c>
      <c r="BO15" s="19">
        <v>96.324171000000007</v>
      </c>
      <c r="BP15" s="19">
        <v>150.40081599999999</v>
      </c>
      <c r="BQ15" s="19">
        <v>115.79065900000001</v>
      </c>
      <c r="BR15" s="19">
        <v>104.174171</v>
      </c>
      <c r="BS15" s="19">
        <v>115.984056</v>
      </c>
      <c r="BT15" s="19">
        <v>115.13944100000001</v>
      </c>
      <c r="BU15" s="19">
        <v>136.54080300000001</v>
      </c>
      <c r="BV15" s="53">
        <v>122.980611</v>
      </c>
      <c r="BW15" s="19">
        <v>119.740937</v>
      </c>
      <c r="BX15" s="19">
        <v>127.23635400000001</v>
      </c>
      <c r="BY15" s="19">
        <v>118.079545</v>
      </c>
      <c r="BZ15" s="19">
        <v>113.00536200000001</v>
      </c>
      <c r="CA15" s="19">
        <v>98.421332000000007</v>
      </c>
      <c r="CB15" s="19">
        <v>118.302419</v>
      </c>
      <c r="CC15" s="19">
        <v>114.99343500000001</v>
      </c>
      <c r="CD15" s="19">
        <v>141.575996</v>
      </c>
      <c r="CE15" s="19">
        <v>131.40335400000001</v>
      </c>
      <c r="CF15" s="19">
        <v>138.101393</v>
      </c>
      <c r="CG15" s="19">
        <v>142.84151299999999</v>
      </c>
      <c r="CH15" s="53">
        <v>169.468378</v>
      </c>
      <c r="CI15" s="19">
        <v>180.76771199999999</v>
      </c>
      <c r="CJ15" s="19">
        <v>117.776025</v>
      </c>
      <c r="CK15" s="19">
        <v>138.83941999999999</v>
      </c>
      <c r="CL15" s="19">
        <v>137.37782300000001</v>
      </c>
      <c r="CM15" s="19">
        <v>154.50479999999999</v>
      </c>
      <c r="CN15" s="19">
        <v>134.55929</v>
      </c>
      <c r="CO15" s="19">
        <v>133.72562600000001</v>
      </c>
      <c r="CP15" s="19">
        <v>183.327371</v>
      </c>
      <c r="CQ15" s="19">
        <v>248.454691</v>
      </c>
      <c r="CR15" s="19">
        <v>173.42487499999999</v>
      </c>
      <c r="CS15" s="19">
        <v>200.82546199999999</v>
      </c>
      <c r="CT15" s="53">
        <v>177.43589399999999</v>
      </c>
      <c r="CU15" s="19">
        <v>156.75411</v>
      </c>
      <c r="CV15" s="19">
        <v>197.15479099999999</v>
      </c>
      <c r="CW15" s="19">
        <v>174.65403800000001</v>
      </c>
      <c r="CX15" s="19">
        <v>191.41584700000001</v>
      </c>
      <c r="CY15" s="19">
        <v>226.119957</v>
      </c>
      <c r="CZ15" s="19">
        <v>227.14971700000001</v>
      </c>
      <c r="DA15" s="19">
        <v>256.27763099999999</v>
      </c>
      <c r="DB15" s="19">
        <v>277.83988599999998</v>
      </c>
      <c r="DC15" s="19">
        <v>269.92320899999999</v>
      </c>
      <c r="DD15" s="19">
        <v>264.39156700000001</v>
      </c>
      <c r="DE15" s="19">
        <v>273.53956799999997</v>
      </c>
      <c r="DF15" s="53">
        <v>227.71015299999999</v>
      </c>
      <c r="DG15" s="19">
        <v>254.82644300000001</v>
      </c>
      <c r="DH15" s="19">
        <v>281.04051600000003</v>
      </c>
      <c r="DI15" s="19">
        <v>234.66546</v>
      </c>
      <c r="DJ15" s="19">
        <v>267.70475399999998</v>
      </c>
      <c r="DK15" s="19">
        <v>206.72771900000001</v>
      </c>
      <c r="DL15" s="19">
        <v>257.08053100000001</v>
      </c>
      <c r="DM15" s="19">
        <v>254.20359300000001</v>
      </c>
      <c r="DN15" s="19">
        <v>230.67213000000001</v>
      </c>
      <c r="DO15" s="19">
        <v>288.06975299999999</v>
      </c>
      <c r="DP15" s="19">
        <v>241.76584600000001</v>
      </c>
      <c r="DQ15" s="19">
        <v>261.34812199999999</v>
      </c>
      <c r="DR15" s="53">
        <v>253.07189199999999</v>
      </c>
      <c r="DS15" s="19">
        <v>298.88650000000001</v>
      </c>
      <c r="DT15" s="19">
        <v>281.246441</v>
      </c>
      <c r="DU15" s="19">
        <v>299.41897899999998</v>
      </c>
      <c r="DV15" s="19">
        <v>363.07016399999998</v>
      </c>
      <c r="DW15" s="19">
        <v>381.30765600000001</v>
      </c>
      <c r="DX15" s="19">
        <v>332.07613600000002</v>
      </c>
      <c r="DY15" s="19">
        <v>346.73750799999999</v>
      </c>
      <c r="DZ15" s="19">
        <v>350.441239</v>
      </c>
      <c r="EA15" s="19">
        <v>294.87291800000003</v>
      </c>
      <c r="EB15" s="19">
        <v>337.669535</v>
      </c>
      <c r="EC15" s="19">
        <v>331.696934</v>
      </c>
      <c r="ED15" s="53">
        <v>338.86594000000002</v>
      </c>
      <c r="EE15" s="19">
        <v>281.957561</v>
      </c>
      <c r="EF15" s="19">
        <v>307.960643</v>
      </c>
      <c r="EG15" s="19">
        <v>279.82215100000002</v>
      </c>
      <c r="EH15" s="19">
        <v>297.82009199999999</v>
      </c>
      <c r="EI15" s="19">
        <v>297.19123000000002</v>
      </c>
      <c r="EJ15" s="19">
        <v>288.13873699999999</v>
      </c>
      <c r="EK15" s="19">
        <v>282.49778099999997</v>
      </c>
      <c r="EL15" s="19">
        <v>298.43997100000001</v>
      </c>
      <c r="EM15" s="19">
        <v>271.50592599999999</v>
      </c>
      <c r="EN15" s="19">
        <v>302.39665500000001</v>
      </c>
      <c r="EO15" s="19">
        <v>252.52481</v>
      </c>
      <c r="EP15" s="53">
        <v>257.92103600000002</v>
      </c>
      <c r="EQ15" s="19">
        <v>287.72679799999997</v>
      </c>
    </row>
    <row r="16" spans="1:147" ht="17.25" customHeight="1" x14ac:dyDescent="0.25">
      <c r="A16" s="48" t="s">
        <v>22</v>
      </c>
      <c r="B16" s="13" t="s">
        <v>103</v>
      </c>
      <c r="C16" s="14">
        <v>2813.4980460000002</v>
      </c>
      <c r="D16" s="14">
        <v>2923.4744470000001</v>
      </c>
      <c r="E16" s="14">
        <v>2999.183102</v>
      </c>
      <c r="F16" s="14">
        <v>3249.005541</v>
      </c>
      <c r="G16" s="14">
        <v>3232.406105</v>
      </c>
      <c r="H16" s="14">
        <v>3321.4808840000001</v>
      </c>
      <c r="I16" s="14">
        <v>3601.52106</v>
      </c>
      <c r="J16" s="14">
        <v>3616.2314919999999</v>
      </c>
      <c r="K16" s="14">
        <v>3622.967177</v>
      </c>
      <c r="L16" s="14">
        <v>3785.2144520000002</v>
      </c>
      <c r="M16" s="14">
        <v>3879.043604</v>
      </c>
      <c r="N16" s="49">
        <v>3639.5831560000001</v>
      </c>
      <c r="O16" s="14">
        <v>4024.8882180000001</v>
      </c>
      <c r="P16" s="14">
        <v>3919.7731010000002</v>
      </c>
      <c r="Q16" s="14">
        <v>3700.364204</v>
      </c>
      <c r="R16" s="14">
        <v>3544.7989349999998</v>
      </c>
      <c r="S16" s="14">
        <v>3372.238229</v>
      </c>
      <c r="T16" s="14">
        <v>3409.3062380000001</v>
      </c>
      <c r="U16" s="14">
        <v>3308.4132930000001</v>
      </c>
      <c r="V16" s="14">
        <v>3296.773678</v>
      </c>
      <c r="W16" s="14">
        <v>3119.3724099999999</v>
      </c>
      <c r="X16" s="14">
        <v>3179.6392900000001</v>
      </c>
      <c r="Y16" s="14">
        <v>3262.3010570000001</v>
      </c>
      <c r="Z16" s="49">
        <v>3117.3034379999999</v>
      </c>
      <c r="AA16" s="14">
        <v>3158.9759159999999</v>
      </c>
      <c r="AB16" s="14">
        <v>3076.9934499999999</v>
      </c>
      <c r="AC16" s="14">
        <v>3097.5625570000002</v>
      </c>
      <c r="AD16" s="14">
        <v>3087.2361350000001</v>
      </c>
      <c r="AE16" s="14">
        <v>3093.4166620000001</v>
      </c>
      <c r="AF16" s="14">
        <v>3237.6887590000001</v>
      </c>
      <c r="AG16" s="14">
        <v>3301.5641919999998</v>
      </c>
      <c r="AH16" s="14">
        <v>3264.9947849999999</v>
      </c>
      <c r="AI16" s="14">
        <v>3461.7514249999999</v>
      </c>
      <c r="AJ16" s="14">
        <v>3603.0218100000002</v>
      </c>
      <c r="AK16" s="14">
        <v>3685.6259439999999</v>
      </c>
      <c r="AL16" s="49">
        <v>3754.9320680000001</v>
      </c>
      <c r="AM16" s="14">
        <v>3623.1963110000002</v>
      </c>
      <c r="AN16" s="14">
        <v>3734.6548819999998</v>
      </c>
      <c r="AO16" s="14">
        <v>3613.2275049999998</v>
      </c>
      <c r="AP16" s="14">
        <v>3658.1021719999999</v>
      </c>
      <c r="AQ16" s="14">
        <v>3687.836112</v>
      </c>
      <c r="AR16" s="14">
        <v>3537.3760969999998</v>
      </c>
      <c r="AS16" s="14">
        <v>3777.4714180000001</v>
      </c>
      <c r="AT16" s="14">
        <v>3914.1569450000002</v>
      </c>
      <c r="AU16" s="14">
        <v>4170.3455130000002</v>
      </c>
      <c r="AV16" s="14">
        <v>4063.9955129999998</v>
      </c>
      <c r="AW16" s="14">
        <v>4326.3444060000002</v>
      </c>
      <c r="AX16" s="49">
        <v>4560.1537760000001</v>
      </c>
      <c r="AY16" s="14">
        <v>4499.3677600000001</v>
      </c>
      <c r="AZ16" s="14">
        <v>4129.9625470000001</v>
      </c>
      <c r="BA16" s="14">
        <v>4124.9014999999999</v>
      </c>
      <c r="BB16" s="14">
        <v>3976.7836910000001</v>
      </c>
      <c r="BC16" s="14">
        <v>4080.7744699999998</v>
      </c>
      <c r="BD16" s="14">
        <v>4221.6248310000001</v>
      </c>
      <c r="BE16" s="14">
        <v>4261.9471649999996</v>
      </c>
      <c r="BF16" s="14">
        <v>4456.7415789999995</v>
      </c>
      <c r="BG16" s="14">
        <v>4317.6031700000003</v>
      </c>
      <c r="BH16" s="14">
        <v>4428.1915749999998</v>
      </c>
      <c r="BI16" s="14">
        <v>4430.4384309999996</v>
      </c>
      <c r="BJ16" s="49">
        <v>4738.3617119999999</v>
      </c>
      <c r="BK16" s="14">
        <v>4509.7798919999996</v>
      </c>
      <c r="BL16" s="14">
        <v>4576.8663729999998</v>
      </c>
      <c r="BM16" s="14">
        <v>4564.0491149999998</v>
      </c>
      <c r="BN16" s="14">
        <v>4586.8865560000004</v>
      </c>
      <c r="BO16" s="14">
        <v>4499.92112</v>
      </c>
      <c r="BP16" s="14">
        <v>4792.5146860000004</v>
      </c>
      <c r="BQ16" s="14">
        <v>4814.5986489999996</v>
      </c>
      <c r="BR16" s="14">
        <v>4799.1551390000004</v>
      </c>
      <c r="BS16" s="14">
        <v>4727.6823889999996</v>
      </c>
      <c r="BT16" s="14">
        <v>4870.4765379999999</v>
      </c>
      <c r="BU16" s="14">
        <v>5148.0925180000004</v>
      </c>
      <c r="BV16" s="49">
        <v>4806.0271279999997</v>
      </c>
      <c r="BW16" s="14">
        <v>4978.9756340000004</v>
      </c>
      <c r="BX16" s="14">
        <v>4987.3737220000003</v>
      </c>
      <c r="BY16" s="14">
        <v>4814.6056179999996</v>
      </c>
      <c r="BZ16" s="14">
        <v>4904.1381309999997</v>
      </c>
      <c r="CA16" s="14">
        <v>5229.4485519999998</v>
      </c>
      <c r="CB16" s="14">
        <v>5339.0272729999997</v>
      </c>
      <c r="CC16" s="14">
        <v>5112.9796040000001</v>
      </c>
      <c r="CD16" s="14">
        <v>5210.6718840000003</v>
      </c>
      <c r="CE16" s="14">
        <v>5307.6953229999999</v>
      </c>
      <c r="CF16" s="14">
        <v>5434.1434749999999</v>
      </c>
      <c r="CG16" s="14">
        <v>6361.0635080000002</v>
      </c>
      <c r="CH16" s="49">
        <v>6594.2264599999999</v>
      </c>
      <c r="CI16" s="14">
        <v>6116.6653370000004</v>
      </c>
      <c r="CJ16" s="14">
        <v>5428.9470520000004</v>
      </c>
      <c r="CK16" s="14">
        <v>5044.7480800000003</v>
      </c>
      <c r="CL16" s="14">
        <v>4682.8831110000001</v>
      </c>
      <c r="CM16" s="14">
        <v>4798.3733400000001</v>
      </c>
      <c r="CN16" s="14">
        <v>4967.5242680000001</v>
      </c>
      <c r="CO16" s="14">
        <v>5232.0947150000002</v>
      </c>
      <c r="CP16" s="14">
        <v>5564.8957680000003</v>
      </c>
      <c r="CQ16" s="14">
        <v>6158.7995499999997</v>
      </c>
      <c r="CR16" s="14">
        <v>6037.1646140000003</v>
      </c>
      <c r="CS16" s="14">
        <v>6295.1136299999998</v>
      </c>
      <c r="CT16" s="49">
        <v>7091.0469540000004</v>
      </c>
      <c r="CU16" s="14">
        <v>7626.1604390000002</v>
      </c>
      <c r="CV16" s="14">
        <v>7641.8145039999999</v>
      </c>
      <c r="CW16" s="14">
        <v>7720.6683389999998</v>
      </c>
      <c r="CX16" s="14">
        <v>7527.3239080000003</v>
      </c>
      <c r="CY16" s="14">
        <v>7193.3486409999996</v>
      </c>
      <c r="CZ16" s="14">
        <v>7497.378753</v>
      </c>
      <c r="DA16" s="14">
        <v>7744.6775500000003</v>
      </c>
      <c r="DB16" s="14">
        <v>7792.3832389999998</v>
      </c>
      <c r="DC16" s="14">
        <v>7854.2566580000002</v>
      </c>
      <c r="DD16" s="14">
        <v>7694.9796150000002</v>
      </c>
      <c r="DE16" s="14">
        <v>7996.4207729999998</v>
      </c>
      <c r="DF16" s="49">
        <v>8559.117784</v>
      </c>
      <c r="DG16" s="14">
        <v>8132.3996420000003</v>
      </c>
      <c r="DH16" s="14">
        <v>7794.6933740000004</v>
      </c>
      <c r="DI16" s="14">
        <v>8109.7206059999999</v>
      </c>
      <c r="DJ16" s="14">
        <v>7972.4066769999999</v>
      </c>
      <c r="DK16" s="14">
        <v>7968.336104</v>
      </c>
      <c r="DL16" s="14">
        <v>8482.9831520000007</v>
      </c>
      <c r="DM16" s="14">
        <v>8438.3143039999995</v>
      </c>
      <c r="DN16" s="14">
        <v>8590.8110720000004</v>
      </c>
      <c r="DO16" s="14">
        <v>8905.1271610000003</v>
      </c>
      <c r="DP16" s="14">
        <v>9174.6916540000002</v>
      </c>
      <c r="DQ16" s="14">
        <v>9431.0484030000007</v>
      </c>
      <c r="DR16" s="49">
        <v>9265.2601149999991</v>
      </c>
      <c r="DS16" s="14">
        <v>7844.5720620000002</v>
      </c>
      <c r="DT16" s="14">
        <v>7845.7640330000004</v>
      </c>
      <c r="DU16" s="14">
        <v>6565.5797689999999</v>
      </c>
      <c r="DV16" s="14">
        <v>7454.6180880000002</v>
      </c>
      <c r="DW16" s="14">
        <v>6940.1942369999997</v>
      </c>
      <c r="DX16" s="14">
        <v>7094.617956</v>
      </c>
      <c r="DY16" s="14">
        <v>6944.7693810000001</v>
      </c>
      <c r="DZ16" s="14">
        <v>7480.4301800000003</v>
      </c>
      <c r="EA16" s="14">
        <v>7547.3906040000002</v>
      </c>
      <c r="EB16" s="14">
        <v>8169.2049630000001</v>
      </c>
      <c r="EC16" s="14">
        <v>8623.5923820000007</v>
      </c>
      <c r="ED16" s="49">
        <v>9190.3418669999992</v>
      </c>
      <c r="EE16" s="14">
        <v>9057.7862700000005</v>
      </c>
      <c r="EF16" s="14">
        <v>8609.0269599999992</v>
      </c>
      <c r="EG16" s="14">
        <v>8501.9805290000004</v>
      </c>
      <c r="EH16" s="14">
        <v>8175.2428099999997</v>
      </c>
      <c r="EI16" s="14">
        <v>7746.4490249999999</v>
      </c>
      <c r="EJ16" s="14">
        <v>7550.0171520000004</v>
      </c>
      <c r="EK16" s="14">
        <v>7251.8973759999999</v>
      </c>
      <c r="EL16" s="14">
        <v>7142.8489300000001</v>
      </c>
      <c r="EM16" s="14">
        <v>7225.4802769999997</v>
      </c>
      <c r="EN16" s="14">
        <v>7009.2398929999999</v>
      </c>
      <c r="EO16" s="14">
        <v>7017.9052149999998</v>
      </c>
      <c r="EP16" s="49">
        <v>8147.1440839999996</v>
      </c>
      <c r="EQ16" s="14">
        <v>7190.3661739999998</v>
      </c>
    </row>
    <row r="17" spans="1:147" ht="17.25" customHeight="1" x14ac:dyDescent="0.25">
      <c r="A17" s="48" t="s">
        <v>36</v>
      </c>
      <c r="B17" s="13" t="s">
        <v>137</v>
      </c>
      <c r="C17" s="14">
        <v>12208.462024</v>
      </c>
      <c r="D17" s="14">
        <v>12437.100289</v>
      </c>
      <c r="E17" s="14">
        <v>12896.155081999999</v>
      </c>
      <c r="F17" s="14">
        <v>12952.316977</v>
      </c>
      <c r="G17" s="14">
        <v>13590.255718</v>
      </c>
      <c r="H17" s="14">
        <v>14078.345207</v>
      </c>
      <c r="I17" s="14">
        <v>13974.92884</v>
      </c>
      <c r="J17" s="14">
        <v>14540.186917000001</v>
      </c>
      <c r="K17" s="14">
        <v>14936.915378</v>
      </c>
      <c r="L17" s="14">
        <v>14534.712544</v>
      </c>
      <c r="M17" s="14">
        <v>13914.163967</v>
      </c>
      <c r="N17" s="49">
        <v>14748.503733</v>
      </c>
      <c r="O17" s="14">
        <v>15260.325487</v>
      </c>
      <c r="P17" s="14">
        <v>15218.410392</v>
      </c>
      <c r="Q17" s="14">
        <v>15013.510366</v>
      </c>
      <c r="R17" s="14">
        <v>15072.522661999999</v>
      </c>
      <c r="S17" s="14">
        <v>15144.652421999999</v>
      </c>
      <c r="T17" s="14">
        <v>15687.068769</v>
      </c>
      <c r="U17" s="14">
        <v>15750.527298999999</v>
      </c>
      <c r="V17" s="14">
        <v>15930.628258999999</v>
      </c>
      <c r="W17" s="14">
        <v>16128.930797000001</v>
      </c>
      <c r="X17" s="14">
        <v>16024.561702999999</v>
      </c>
      <c r="Y17" s="14">
        <v>16465.817489000001</v>
      </c>
      <c r="Z17" s="49">
        <v>17131.433325000002</v>
      </c>
      <c r="AA17" s="14">
        <v>17021.685434999999</v>
      </c>
      <c r="AB17" s="14">
        <v>17105.385563</v>
      </c>
      <c r="AC17" s="14">
        <v>17487.806975</v>
      </c>
      <c r="AD17" s="14">
        <v>17810.323537</v>
      </c>
      <c r="AE17" s="14">
        <v>18130.395604000001</v>
      </c>
      <c r="AF17" s="14">
        <v>18487.126461</v>
      </c>
      <c r="AG17" s="14">
        <v>18580.960759000001</v>
      </c>
      <c r="AH17" s="14">
        <v>18872.038877999999</v>
      </c>
      <c r="AI17" s="14">
        <v>19313.954323999998</v>
      </c>
      <c r="AJ17" s="14">
        <v>19373.193229</v>
      </c>
      <c r="AK17" s="14">
        <v>19953.986665</v>
      </c>
      <c r="AL17" s="49">
        <v>21080.929255999999</v>
      </c>
      <c r="AM17" s="14">
        <v>20557.612785000001</v>
      </c>
      <c r="AN17" s="14">
        <v>20990.967439</v>
      </c>
      <c r="AO17" s="14">
        <v>21344.597829999999</v>
      </c>
      <c r="AP17" s="14">
        <v>21404.891384999999</v>
      </c>
      <c r="AQ17" s="14">
        <v>21857.723857000001</v>
      </c>
      <c r="AR17" s="14">
        <v>22422.354314</v>
      </c>
      <c r="AS17" s="14">
        <v>22438.884758</v>
      </c>
      <c r="AT17" s="14">
        <v>23042.16159</v>
      </c>
      <c r="AU17" s="14">
        <v>24484.972353000001</v>
      </c>
      <c r="AV17" s="14">
        <v>24118.072338000002</v>
      </c>
      <c r="AW17" s="14">
        <v>24896.322101000002</v>
      </c>
      <c r="AX17" s="49">
        <v>26082.065693</v>
      </c>
      <c r="AY17" s="14">
        <v>25334.249424000001</v>
      </c>
      <c r="AZ17" s="14">
        <v>25167.249614</v>
      </c>
      <c r="BA17" s="14">
        <v>25464.359622</v>
      </c>
      <c r="BB17" s="14">
        <v>25809.722182000001</v>
      </c>
      <c r="BC17" s="14">
        <v>26699.055708</v>
      </c>
      <c r="BD17" s="14">
        <v>26953.432507000001</v>
      </c>
      <c r="BE17" s="14">
        <v>27167.833527999999</v>
      </c>
      <c r="BF17" s="14">
        <v>27619.762488</v>
      </c>
      <c r="BG17" s="14">
        <v>27933.565004</v>
      </c>
      <c r="BH17" s="14">
        <v>28546.754469</v>
      </c>
      <c r="BI17" s="14">
        <v>28704.224951</v>
      </c>
      <c r="BJ17" s="49">
        <v>30120.005862000002</v>
      </c>
      <c r="BK17" s="14">
        <v>29601.751649999998</v>
      </c>
      <c r="BL17" s="14">
        <v>30189.471452999998</v>
      </c>
      <c r="BM17" s="14">
        <v>30809.648947000001</v>
      </c>
      <c r="BN17" s="14">
        <v>31553.362601000001</v>
      </c>
      <c r="BO17" s="14">
        <v>31987.345534</v>
      </c>
      <c r="BP17" s="14">
        <v>32988.101692999997</v>
      </c>
      <c r="BQ17" s="14">
        <v>33205.093516000001</v>
      </c>
      <c r="BR17" s="14">
        <v>33450.525106000001</v>
      </c>
      <c r="BS17" s="14">
        <v>33591.910241999998</v>
      </c>
      <c r="BT17" s="14">
        <v>33676.557601</v>
      </c>
      <c r="BU17" s="14">
        <v>34174.259819999999</v>
      </c>
      <c r="BV17" s="49">
        <v>34930.926038999998</v>
      </c>
      <c r="BW17" s="14">
        <v>35569.961291</v>
      </c>
      <c r="BX17" s="14">
        <v>36473.370332999999</v>
      </c>
      <c r="BY17" s="14">
        <v>36161.952601999998</v>
      </c>
      <c r="BZ17" s="14">
        <v>36457.212411</v>
      </c>
      <c r="CA17" s="14">
        <v>36712.254431000001</v>
      </c>
      <c r="CB17" s="14">
        <v>36400.412780999999</v>
      </c>
      <c r="CC17" s="14">
        <v>36786.991219000003</v>
      </c>
      <c r="CD17" s="14">
        <v>37202.901833999997</v>
      </c>
      <c r="CE17" s="14">
        <v>38009.051927</v>
      </c>
      <c r="CF17" s="14">
        <v>39512.092961000002</v>
      </c>
      <c r="CG17" s="14">
        <v>41338.372062000002</v>
      </c>
      <c r="CH17" s="49">
        <v>43813.987788999999</v>
      </c>
      <c r="CI17" s="14">
        <v>47817.343805999997</v>
      </c>
      <c r="CJ17" s="14">
        <v>45625.665523000003</v>
      </c>
      <c r="CK17" s="14">
        <v>44332.135319000001</v>
      </c>
      <c r="CL17" s="14">
        <v>42942.431442000001</v>
      </c>
      <c r="CM17" s="14">
        <v>43355.815996999998</v>
      </c>
      <c r="CN17" s="14">
        <v>44375.696391999998</v>
      </c>
      <c r="CO17" s="14">
        <v>45377.952067999999</v>
      </c>
      <c r="CP17" s="14">
        <v>48083.812324999999</v>
      </c>
      <c r="CQ17" s="14">
        <v>49018.489018</v>
      </c>
      <c r="CR17" s="14">
        <v>48717.619577999998</v>
      </c>
      <c r="CS17" s="14">
        <v>49556.302882000004</v>
      </c>
      <c r="CT17" s="49">
        <v>51906.698221999999</v>
      </c>
      <c r="CU17" s="14">
        <v>52519.822660999998</v>
      </c>
      <c r="CV17" s="14">
        <v>52709.945385999999</v>
      </c>
      <c r="CW17" s="14">
        <v>50904.188064000002</v>
      </c>
      <c r="CX17" s="14">
        <v>50494.298344000003</v>
      </c>
      <c r="CY17" s="14">
        <v>51258.214976000003</v>
      </c>
      <c r="CZ17" s="14">
        <v>50724.981734000001</v>
      </c>
      <c r="DA17" s="14">
        <v>50856.081290000002</v>
      </c>
      <c r="DB17" s="14">
        <v>50737.564412</v>
      </c>
      <c r="DC17" s="14">
        <v>50746.820824000002</v>
      </c>
      <c r="DD17" s="14">
        <v>50615.818187999997</v>
      </c>
      <c r="DE17" s="14">
        <v>50941.633690000002</v>
      </c>
      <c r="DF17" s="49">
        <v>50003.37833</v>
      </c>
      <c r="DG17" s="14">
        <v>50951.165814</v>
      </c>
      <c r="DH17" s="14">
        <v>50932.001901000003</v>
      </c>
      <c r="DI17" s="14">
        <v>50554.177727000002</v>
      </c>
      <c r="DJ17" s="14">
        <v>50635.191693000001</v>
      </c>
      <c r="DK17" s="14">
        <v>51028.463343000003</v>
      </c>
      <c r="DL17" s="14">
        <v>51844.1371</v>
      </c>
      <c r="DM17" s="14">
        <v>52100.507272000003</v>
      </c>
      <c r="DN17" s="14">
        <v>51986.471523</v>
      </c>
      <c r="DO17" s="14">
        <v>52118.003713999999</v>
      </c>
      <c r="DP17" s="14">
        <v>52032.35757</v>
      </c>
      <c r="DQ17" s="14">
        <v>52729.744211999998</v>
      </c>
      <c r="DR17" s="49">
        <v>53702.959652999998</v>
      </c>
      <c r="DS17" s="14">
        <v>53642.469301999998</v>
      </c>
      <c r="DT17" s="14">
        <v>53366.129803000003</v>
      </c>
      <c r="DU17" s="14">
        <v>54396.176681999998</v>
      </c>
      <c r="DV17" s="14">
        <v>55549.536006000002</v>
      </c>
      <c r="DW17" s="14">
        <v>55794.924849000003</v>
      </c>
      <c r="DX17" s="14">
        <v>56351.425238000003</v>
      </c>
      <c r="DY17" s="14">
        <v>56122.630422000002</v>
      </c>
      <c r="DZ17" s="14">
        <v>57599.553420999997</v>
      </c>
      <c r="EA17" s="14">
        <v>57583.516022000003</v>
      </c>
      <c r="EB17" s="14">
        <v>58013.108884000001</v>
      </c>
      <c r="EC17" s="14">
        <v>58988.079802</v>
      </c>
      <c r="ED17" s="49">
        <v>60701.765289000003</v>
      </c>
      <c r="EE17" s="14">
        <v>59836.193762000003</v>
      </c>
      <c r="EF17" s="14">
        <v>60530.984837000004</v>
      </c>
      <c r="EG17" s="14">
        <v>60609.612611999997</v>
      </c>
      <c r="EH17" s="14">
        <v>61190.442081000001</v>
      </c>
      <c r="EI17" s="14">
        <v>61702.078385000001</v>
      </c>
      <c r="EJ17" s="14">
        <v>61358.958404999998</v>
      </c>
      <c r="EK17" s="14">
        <v>62214.296542999997</v>
      </c>
      <c r="EL17" s="14">
        <v>63585.403724000003</v>
      </c>
      <c r="EM17" s="14">
        <v>63306.223480000001</v>
      </c>
      <c r="EN17" s="14">
        <v>63448.151537999998</v>
      </c>
      <c r="EO17" s="14">
        <v>63854.161481000003</v>
      </c>
      <c r="EP17" s="49">
        <v>63435.489505999998</v>
      </c>
      <c r="EQ17" s="14">
        <v>63881.382051000001</v>
      </c>
    </row>
    <row r="18" spans="1:147" ht="17.25" customHeight="1" x14ac:dyDescent="0.25">
      <c r="A18" s="50"/>
      <c r="B18" s="27" t="s">
        <v>100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51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51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51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51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51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51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51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51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51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51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51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51"/>
      <c r="EQ18" s="23"/>
    </row>
    <row r="19" spans="1:147" ht="17.25" customHeight="1" x14ac:dyDescent="0.25">
      <c r="A19" s="50" t="s">
        <v>40</v>
      </c>
      <c r="B19" s="27" t="s">
        <v>104</v>
      </c>
      <c r="C19" s="23">
        <v>6374.7702740000004</v>
      </c>
      <c r="D19" s="23">
        <v>6528.0363189999998</v>
      </c>
      <c r="E19" s="23">
        <v>6832.4097599999996</v>
      </c>
      <c r="F19" s="23">
        <v>6507.5375340000001</v>
      </c>
      <c r="G19" s="23">
        <v>6912.2277139999997</v>
      </c>
      <c r="H19" s="23">
        <v>7315.9150209999998</v>
      </c>
      <c r="I19" s="23">
        <v>7027.6590120000001</v>
      </c>
      <c r="J19" s="23">
        <v>7340.1682650000002</v>
      </c>
      <c r="K19" s="23">
        <v>7386.074662</v>
      </c>
      <c r="L19" s="23">
        <v>7125.4836610000002</v>
      </c>
      <c r="M19" s="23">
        <v>7131.149265</v>
      </c>
      <c r="N19" s="51">
        <v>8209.0545719999991</v>
      </c>
      <c r="O19" s="23">
        <v>8355.4053330000006</v>
      </c>
      <c r="P19" s="23">
        <v>8269.9921790000008</v>
      </c>
      <c r="Q19" s="23">
        <v>8101.3053419999997</v>
      </c>
      <c r="R19" s="23">
        <v>7874.090553</v>
      </c>
      <c r="S19" s="23">
        <v>7847.9745460000004</v>
      </c>
      <c r="T19" s="23">
        <v>8165.9673119999998</v>
      </c>
      <c r="U19" s="23">
        <v>8196.9107939999994</v>
      </c>
      <c r="V19" s="23">
        <v>8374.7273700000005</v>
      </c>
      <c r="W19" s="23">
        <v>8412.1099489999997</v>
      </c>
      <c r="X19" s="23">
        <v>8211.5125619999999</v>
      </c>
      <c r="Y19" s="23">
        <v>8569.7701199999992</v>
      </c>
      <c r="Z19" s="51">
        <v>9056.9318070000008</v>
      </c>
      <c r="AA19" s="23">
        <v>8891.5114549999998</v>
      </c>
      <c r="AB19" s="23">
        <v>8809.3020969999998</v>
      </c>
      <c r="AC19" s="23">
        <v>8932.1339079999998</v>
      </c>
      <c r="AD19" s="23">
        <v>8885.1780550000003</v>
      </c>
      <c r="AE19" s="23">
        <v>9059.0150410000006</v>
      </c>
      <c r="AF19" s="23">
        <v>9186.4551219999994</v>
      </c>
      <c r="AG19" s="23">
        <v>9064.6333329999998</v>
      </c>
      <c r="AH19" s="23">
        <v>9171.7196430000004</v>
      </c>
      <c r="AI19" s="23">
        <v>9515.0507089999992</v>
      </c>
      <c r="AJ19" s="23">
        <v>9310.7477259999996</v>
      </c>
      <c r="AK19" s="23">
        <v>9708.7349799999993</v>
      </c>
      <c r="AL19" s="51">
        <v>10416.415569000001</v>
      </c>
      <c r="AM19" s="23">
        <v>10064.617367999999</v>
      </c>
      <c r="AN19" s="23">
        <v>10158.23136</v>
      </c>
      <c r="AO19" s="23">
        <v>10172.883024000001</v>
      </c>
      <c r="AP19" s="23">
        <v>9943.7602509999997</v>
      </c>
      <c r="AQ19" s="23">
        <v>10196.205513000001</v>
      </c>
      <c r="AR19" s="23">
        <v>10284.828787</v>
      </c>
      <c r="AS19" s="23">
        <v>10125.976451</v>
      </c>
      <c r="AT19" s="23">
        <v>10388.853905</v>
      </c>
      <c r="AU19" s="23">
        <v>11232.926696</v>
      </c>
      <c r="AV19" s="23">
        <v>10981.634018000001</v>
      </c>
      <c r="AW19" s="23">
        <v>11703.722005</v>
      </c>
      <c r="AX19" s="51">
        <v>12777.574791999999</v>
      </c>
      <c r="AY19" s="23">
        <v>12460.777537</v>
      </c>
      <c r="AZ19" s="23">
        <v>12322.499653000001</v>
      </c>
      <c r="BA19" s="23">
        <v>12420.407507</v>
      </c>
      <c r="BB19" s="23">
        <v>12454.167702999999</v>
      </c>
      <c r="BC19" s="23">
        <v>12969.699771</v>
      </c>
      <c r="BD19" s="23">
        <v>12962.908404</v>
      </c>
      <c r="BE19" s="23">
        <v>13089.003763999999</v>
      </c>
      <c r="BF19" s="23">
        <v>13038.085456000001</v>
      </c>
      <c r="BG19" s="23">
        <v>13180.260931999999</v>
      </c>
      <c r="BH19" s="23">
        <v>13571.458602999999</v>
      </c>
      <c r="BI19" s="23">
        <v>13555.078750999999</v>
      </c>
      <c r="BJ19" s="51">
        <v>14565.062043</v>
      </c>
      <c r="BK19" s="23">
        <v>14415.264012</v>
      </c>
      <c r="BL19" s="23">
        <v>14697.083268</v>
      </c>
      <c r="BM19" s="23">
        <v>14771.679851000001</v>
      </c>
      <c r="BN19" s="23">
        <v>14842.248146</v>
      </c>
      <c r="BO19" s="23">
        <v>15182.271140999999</v>
      </c>
      <c r="BP19" s="23">
        <v>15527.068366</v>
      </c>
      <c r="BQ19" s="23">
        <v>15473.234238999999</v>
      </c>
      <c r="BR19" s="23">
        <v>15457.5695</v>
      </c>
      <c r="BS19" s="23">
        <v>15443.131547999999</v>
      </c>
      <c r="BT19" s="23">
        <v>15262.652509</v>
      </c>
      <c r="BU19" s="23">
        <v>15831.330791</v>
      </c>
      <c r="BV19" s="51">
        <v>16900.517372999999</v>
      </c>
      <c r="BW19" s="23">
        <v>17427.108457999999</v>
      </c>
      <c r="BX19" s="23">
        <v>17978.62974</v>
      </c>
      <c r="BY19" s="23">
        <v>17853.381014999999</v>
      </c>
      <c r="BZ19" s="23">
        <v>17638.907536999999</v>
      </c>
      <c r="CA19" s="23">
        <v>17830.964359000001</v>
      </c>
      <c r="CB19" s="23">
        <v>17445.905168000001</v>
      </c>
      <c r="CC19" s="23">
        <v>17512.895538000001</v>
      </c>
      <c r="CD19" s="23">
        <v>17650.439429999999</v>
      </c>
      <c r="CE19" s="23">
        <v>18226.030778</v>
      </c>
      <c r="CF19" s="23">
        <v>19047.152859999998</v>
      </c>
      <c r="CG19" s="23">
        <v>20293.398583999999</v>
      </c>
      <c r="CH19" s="51">
        <v>23418.727015</v>
      </c>
      <c r="CI19" s="23">
        <v>25857.376762</v>
      </c>
      <c r="CJ19" s="23">
        <v>24350.383579000001</v>
      </c>
      <c r="CK19" s="23">
        <v>23080.654241</v>
      </c>
      <c r="CL19" s="23">
        <v>21747.785266999999</v>
      </c>
      <c r="CM19" s="23">
        <v>21773.377679000001</v>
      </c>
      <c r="CN19" s="23">
        <v>22364.326109000001</v>
      </c>
      <c r="CO19" s="23">
        <v>22649.883909</v>
      </c>
      <c r="CP19" s="23">
        <v>24376.815040000001</v>
      </c>
      <c r="CQ19" s="23">
        <v>24913.613163999999</v>
      </c>
      <c r="CR19" s="23">
        <v>24310.758555</v>
      </c>
      <c r="CS19" s="23">
        <v>24883.743188</v>
      </c>
      <c r="CT19" s="51">
        <v>27064.17427</v>
      </c>
      <c r="CU19" s="23">
        <v>27467.485449</v>
      </c>
      <c r="CV19" s="23">
        <v>27396.246887000001</v>
      </c>
      <c r="CW19" s="23">
        <v>26215.075700000001</v>
      </c>
      <c r="CX19" s="23">
        <v>25449.443976999999</v>
      </c>
      <c r="CY19" s="23">
        <v>25769.724977000002</v>
      </c>
      <c r="CZ19" s="23">
        <v>25108.077184000002</v>
      </c>
      <c r="DA19" s="23">
        <v>24878.160674999999</v>
      </c>
      <c r="DB19" s="23">
        <v>24523.271820000002</v>
      </c>
      <c r="DC19" s="23">
        <v>24317.656614</v>
      </c>
      <c r="DD19" s="23">
        <v>23981.761933000002</v>
      </c>
      <c r="DE19" s="23">
        <v>24430.430496000001</v>
      </c>
      <c r="DF19" s="51">
        <v>24321.645641999999</v>
      </c>
      <c r="DG19" s="23">
        <v>24968.543105000001</v>
      </c>
      <c r="DH19" s="23">
        <v>24550.279160999999</v>
      </c>
      <c r="DI19" s="23">
        <v>23957.953451000001</v>
      </c>
      <c r="DJ19" s="23">
        <v>23654.849498</v>
      </c>
      <c r="DK19" s="23">
        <v>24010.724835000001</v>
      </c>
      <c r="DL19" s="23">
        <v>24149.895292000001</v>
      </c>
      <c r="DM19" s="23">
        <v>24276.749844999998</v>
      </c>
      <c r="DN19" s="23">
        <v>24084.468253999999</v>
      </c>
      <c r="DO19" s="23">
        <v>23757.981754</v>
      </c>
      <c r="DP19" s="23">
        <v>23776.930800999999</v>
      </c>
      <c r="DQ19" s="23">
        <v>24284.721119000002</v>
      </c>
      <c r="DR19" s="51">
        <v>24843.220687000001</v>
      </c>
      <c r="DS19" s="23">
        <v>25219.771852999998</v>
      </c>
      <c r="DT19" s="23">
        <v>24615.690858999998</v>
      </c>
      <c r="DU19" s="23">
        <v>24893.306903000001</v>
      </c>
      <c r="DV19" s="23">
        <v>25210.797428000002</v>
      </c>
      <c r="DW19" s="23">
        <v>25399.095079999999</v>
      </c>
      <c r="DX19" s="23">
        <v>25503.73531</v>
      </c>
      <c r="DY19" s="23">
        <v>25045.972459000001</v>
      </c>
      <c r="DZ19" s="23">
        <v>25941.001784</v>
      </c>
      <c r="EA19" s="23">
        <v>25970.644731</v>
      </c>
      <c r="EB19" s="23">
        <v>25806.768232999999</v>
      </c>
      <c r="EC19" s="23">
        <v>26700.899970999999</v>
      </c>
      <c r="ED19" s="51">
        <v>28005.988592999998</v>
      </c>
      <c r="EE19" s="23">
        <v>27645.856663999999</v>
      </c>
      <c r="EF19" s="23">
        <v>27929.534489999998</v>
      </c>
      <c r="EG19" s="23">
        <v>27553.663183000001</v>
      </c>
      <c r="EH19" s="23">
        <v>26890.670988000002</v>
      </c>
      <c r="EI19" s="23">
        <v>27345.150655000001</v>
      </c>
      <c r="EJ19" s="23">
        <v>26795.872567999999</v>
      </c>
      <c r="EK19" s="23">
        <v>26771.765427999999</v>
      </c>
      <c r="EL19" s="23">
        <v>27197.855345</v>
      </c>
      <c r="EM19" s="23">
        <v>27052.537568</v>
      </c>
      <c r="EN19" s="23">
        <v>26964.115217999999</v>
      </c>
      <c r="EO19" s="23">
        <v>27582.503814</v>
      </c>
      <c r="EP19" s="51">
        <v>28146.439864</v>
      </c>
      <c r="EQ19" s="23">
        <v>28281.077043000001</v>
      </c>
    </row>
    <row r="20" spans="1:147" ht="17.25" customHeight="1" x14ac:dyDescent="0.25">
      <c r="A20" s="50" t="s">
        <v>105</v>
      </c>
      <c r="B20" s="26" t="s">
        <v>106</v>
      </c>
      <c r="C20" s="23">
        <v>3236.5460680000001</v>
      </c>
      <c r="D20" s="23">
        <v>3227.9633690000001</v>
      </c>
      <c r="E20" s="23">
        <v>3528.93532</v>
      </c>
      <c r="F20" s="23">
        <v>3110.0043449999998</v>
      </c>
      <c r="G20" s="23">
        <v>3276.9267030000001</v>
      </c>
      <c r="H20" s="23">
        <v>3517.6891500000002</v>
      </c>
      <c r="I20" s="23">
        <v>3200.756527</v>
      </c>
      <c r="J20" s="23">
        <v>3264.354523</v>
      </c>
      <c r="K20" s="23">
        <v>3392.216864</v>
      </c>
      <c r="L20" s="23">
        <v>3113.0924660000001</v>
      </c>
      <c r="M20" s="23">
        <v>3063.4901789999999</v>
      </c>
      <c r="N20" s="51">
        <v>3520.978204</v>
      </c>
      <c r="O20" s="23">
        <v>3557.8899510000001</v>
      </c>
      <c r="P20" s="23">
        <v>3401.1057839999999</v>
      </c>
      <c r="Q20" s="23">
        <v>3474.4922940000001</v>
      </c>
      <c r="R20" s="23">
        <v>3302.6425960000001</v>
      </c>
      <c r="S20" s="23">
        <v>3292.5014679999999</v>
      </c>
      <c r="T20" s="23">
        <v>3602.5282729999999</v>
      </c>
      <c r="U20" s="23">
        <v>3542.4769919999999</v>
      </c>
      <c r="V20" s="23">
        <v>3676.0385959999999</v>
      </c>
      <c r="W20" s="23">
        <v>3721.280252</v>
      </c>
      <c r="X20" s="23">
        <v>3542.4820989999998</v>
      </c>
      <c r="Y20" s="23">
        <v>3828.012099</v>
      </c>
      <c r="Z20" s="51">
        <v>3857.351267</v>
      </c>
      <c r="AA20" s="23">
        <v>4020.5414559999999</v>
      </c>
      <c r="AB20" s="23">
        <v>4066.559577</v>
      </c>
      <c r="AC20" s="23">
        <v>4050.886919</v>
      </c>
      <c r="AD20" s="23">
        <v>3909.139858</v>
      </c>
      <c r="AE20" s="23">
        <v>4079.3263400000001</v>
      </c>
      <c r="AF20" s="23">
        <v>4280.4279239999996</v>
      </c>
      <c r="AG20" s="23">
        <v>4108.0241969999997</v>
      </c>
      <c r="AH20" s="23">
        <v>4207.7797899999996</v>
      </c>
      <c r="AI20" s="23">
        <v>4510.0456789999998</v>
      </c>
      <c r="AJ20" s="23">
        <v>4235.370817</v>
      </c>
      <c r="AK20" s="23">
        <v>4611.9155280000004</v>
      </c>
      <c r="AL20" s="51">
        <v>4845.1002360000002</v>
      </c>
      <c r="AM20" s="23">
        <v>4952.2934729999997</v>
      </c>
      <c r="AN20" s="23">
        <v>5051.2605009999997</v>
      </c>
      <c r="AO20" s="23">
        <v>4897.7640719999999</v>
      </c>
      <c r="AP20" s="23">
        <v>4559.1700380000002</v>
      </c>
      <c r="AQ20" s="23">
        <v>4859.9046259999996</v>
      </c>
      <c r="AR20" s="23">
        <v>4926.3311839999997</v>
      </c>
      <c r="AS20" s="23">
        <v>4731.6696899999997</v>
      </c>
      <c r="AT20" s="23">
        <v>4843.7972879999998</v>
      </c>
      <c r="AU20" s="23">
        <v>5070.0880319999997</v>
      </c>
      <c r="AV20" s="23">
        <v>4860.5339110000004</v>
      </c>
      <c r="AW20" s="23">
        <v>5108.6007749999999</v>
      </c>
      <c r="AX20" s="51">
        <v>5326.6723869999996</v>
      </c>
      <c r="AY20" s="23">
        <v>5631.9532159999999</v>
      </c>
      <c r="AZ20" s="23">
        <v>5525.6430419999997</v>
      </c>
      <c r="BA20" s="23">
        <v>5521.6591820000003</v>
      </c>
      <c r="BB20" s="23">
        <v>5216.7439569999997</v>
      </c>
      <c r="BC20" s="23">
        <v>5407.1899949999997</v>
      </c>
      <c r="BD20" s="23">
        <v>5348.8194370000001</v>
      </c>
      <c r="BE20" s="23">
        <v>5338.2184340000003</v>
      </c>
      <c r="BF20" s="23">
        <v>5115.4261230000002</v>
      </c>
      <c r="BG20" s="23">
        <v>5366.7362659999999</v>
      </c>
      <c r="BH20" s="23">
        <v>5465.7053779999997</v>
      </c>
      <c r="BI20" s="23">
        <v>5458.5358130000004</v>
      </c>
      <c r="BJ20" s="51">
        <v>5706.5941970000003</v>
      </c>
      <c r="BK20" s="23">
        <v>6045.1558189999996</v>
      </c>
      <c r="BL20" s="23">
        <v>6005.6789840000001</v>
      </c>
      <c r="BM20" s="23">
        <v>5981.8382549999997</v>
      </c>
      <c r="BN20" s="23">
        <v>5654.6773110000004</v>
      </c>
      <c r="BO20" s="23">
        <v>5958.1564079999998</v>
      </c>
      <c r="BP20" s="23">
        <v>6250.0400829999999</v>
      </c>
      <c r="BQ20" s="23">
        <v>6070.0357690000001</v>
      </c>
      <c r="BR20" s="23">
        <v>5882.7943889999997</v>
      </c>
      <c r="BS20" s="23">
        <v>6068.0262990000001</v>
      </c>
      <c r="BT20" s="23">
        <v>5928.0363539999998</v>
      </c>
      <c r="BU20" s="23">
        <v>6114.7931529999996</v>
      </c>
      <c r="BV20" s="51">
        <v>6516.061162</v>
      </c>
      <c r="BW20" s="23">
        <v>7139.7477319999998</v>
      </c>
      <c r="BX20" s="23">
        <v>7302.8877510000002</v>
      </c>
      <c r="BY20" s="23">
        <v>7324.5327729999999</v>
      </c>
      <c r="BZ20" s="23">
        <v>6855.3820070000002</v>
      </c>
      <c r="CA20" s="23">
        <v>6833.2027740000003</v>
      </c>
      <c r="CB20" s="23">
        <v>6805.4437369999996</v>
      </c>
      <c r="CC20" s="23">
        <v>6503.3529189999999</v>
      </c>
      <c r="CD20" s="23">
        <v>6398.1080190000002</v>
      </c>
      <c r="CE20" s="23">
        <v>6573.7894130000004</v>
      </c>
      <c r="CF20" s="23">
        <v>6340.6788070000002</v>
      </c>
      <c r="CG20" s="23">
        <v>6917.1506470000004</v>
      </c>
      <c r="CH20" s="51">
        <v>7434.6835899999996</v>
      </c>
      <c r="CI20" s="23">
        <v>8901.8717980000001</v>
      </c>
      <c r="CJ20" s="23">
        <v>8527.4519529999998</v>
      </c>
      <c r="CK20" s="23">
        <v>8272.3144379999994</v>
      </c>
      <c r="CL20" s="23">
        <v>7671.9483719999998</v>
      </c>
      <c r="CM20" s="23">
        <v>7778.2661340000004</v>
      </c>
      <c r="CN20" s="23">
        <v>7927.1327369999999</v>
      </c>
      <c r="CO20" s="23">
        <v>7634.2344510000003</v>
      </c>
      <c r="CP20" s="23">
        <v>8252.0208180000009</v>
      </c>
      <c r="CQ20" s="23">
        <v>8742.4339510000009</v>
      </c>
      <c r="CR20" s="23">
        <v>8359.1833750000005</v>
      </c>
      <c r="CS20" s="23">
        <v>8732.3556160000007</v>
      </c>
      <c r="CT20" s="51">
        <v>8905.2290499999999</v>
      </c>
      <c r="CU20" s="23">
        <v>9892.8764370000008</v>
      </c>
      <c r="CV20" s="23">
        <v>10430.542259</v>
      </c>
      <c r="CW20" s="23">
        <v>10394.587946</v>
      </c>
      <c r="CX20" s="23">
        <v>9477.7551739999999</v>
      </c>
      <c r="CY20" s="23">
        <v>9932.8656389999996</v>
      </c>
      <c r="CZ20" s="23">
        <v>9626.3000539999994</v>
      </c>
      <c r="DA20" s="23">
        <v>9157.4914260000005</v>
      </c>
      <c r="DB20" s="23">
        <v>9158.5181429999993</v>
      </c>
      <c r="DC20" s="23">
        <v>8984.7183420000001</v>
      </c>
      <c r="DD20" s="23">
        <v>8983.7424809999993</v>
      </c>
      <c r="DE20" s="23">
        <v>9201.2454049999997</v>
      </c>
      <c r="DF20" s="51">
        <v>8763.6548559999992</v>
      </c>
      <c r="DG20" s="23">
        <v>9754.6125100000008</v>
      </c>
      <c r="DH20" s="23">
        <v>9388.6081150000009</v>
      </c>
      <c r="DI20" s="23">
        <v>8878.3313959999996</v>
      </c>
      <c r="DJ20" s="23">
        <v>8475.8576009999997</v>
      </c>
      <c r="DK20" s="23">
        <v>8948.2279109999999</v>
      </c>
      <c r="DL20" s="23">
        <v>8908.6190979999992</v>
      </c>
      <c r="DM20" s="23">
        <v>8920.1073749999996</v>
      </c>
      <c r="DN20" s="23">
        <v>8817.2098459999997</v>
      </c>
      <c r="DO20" s="23">
        <v>8494.2687810000007</v>
      </c>
      <c r="DP20" s="23">
        <v>8618.6317149999995</v>
      </c>
      <c r="DQ20" s="23">
        <v>9027.7132770000007</v>
      </c>
      <c r="DR20" s="51">
        <v>9103.5648639999999</v>
      </c>
      <c r="DS20" s="23">
        <v>9767.6607929999991</v>
      </c>
      <c r="DT20" s="23">
        <v>9272.6504939999995</v>
      </c>
      <c r="DU20" s="23">
        <v>9446.2043940000003</v>
      </c>
      <c r="DV20" s="23">
        <v>9173.6168600000001</v>
      </c>
      <c r="DW20" s="23">
        <v>9529.7321649999994</v>
      </c>
      <c r="DX20" s="23">
        <v>9507.5166360000003</v>
      </c>
      <c r="DY20" s="23">
        <v>9282.6786350000002</v>
      </c>
      <c r="DZ20" s="23">
        <v>9249.8182840000009</v>
      </c>
      <c r="EA20" s="23">
        <v>9440.5237070000003</v>
      </c>
      <c r="EB20" s="23">
        <v>9160.8466960000005</v>
      </c>
      <c r="EC20" s="23">
        <v>9574.5639370000008</v>
      </c>
      <c r="ED20" s="51">
        <v>9772.3171839999995</v>
      </c>
      <c r="EE20" s="23">
        <v>10004.913558</v>
      </c>
      <c r="EF20" s="23">
        <v>10159.159371</v>
      </c>
      <c r="EG20" s="23">
        <v>10164.405189999999</v>
      </c>
      <c r="EH20" s="23">
        <v>9836.9544470000001</v>
      </c>
      <c r="EI20" s="23">
        <v>9930.3179080000009</v>
      </c>
      <c r="EJ20" s="23">
        <v>9896.6550569999999</v>
      </c>
      <c r="EK20" s="23">
        <v>9971.6646060000003</v>
      </c>
      <c r="EL20" s="23">
        <v>10231.520234</v>
      </c>
      <c r="EM20" s="23">
        <v>10313.215236</v>
      </c>
      <c r="EN20" s="23">
        <v>10123.747971999999</v>
      </c>
      <c r="EO20" s="23">
        <v>10240.475401</v>
      </c>
      <c r="EP20" s="51">
        <v>10103.744165</v>
      </c>
      <c r="EQ20" s="23">
        <v>10624.844196</v>
      </c>
    </row>
    <row r="21" spans="1:147" ht="17.25" customHeight="1" x14ac:dyDescent="0.25">
      <c r="A21" s="50" t="s">
        <v>42</v>
      </c>
      <c r="B21" s="27" t="s">
        <v>107</v>
      </c>
      <c r="C21" s="23">
        <v>376.18803400000002</v>
      </c>
      <c r="D21" s="23">
        <v>339.56840699999998</v>
      </c>
      <c r="E21" s="23">
        <v>366.965597</v>
      </c>
      <c r="F21" s="23">
        <v>574.79954499999997</v>
      </c>
      <c r="G21" s="23">
        <v>618.76843199999996</v>
      </c>
      <c r="H21" s="23">
        <v>562.71765700000003</v>
      </c>
      <c r="I21" s="23">
        <v>690.56026099999997</v>
      </c>
      <c r="J21" s="23">
        <v>802.66558799999996</v>
      </c>
      <c r="K21" s="23">
        <v>1238.9247459999999</v>
      </c>
      <c r="L21" s="23">
        <v>1461.9346210000001</v>
      </c>
      <c r="M21" s="23">
        <v>844.29202899999996</v>
      </c>
      <c r="N21" s="51">
        <v>287.15195799999998</v>
      </c>
      <c r="O21" s="23">
        <v>357.371756</v>
      </c>
      <c r="P21" s="23">
        <v>323.21445799999998</v>
      </c>
      <c r="Q21" s="23">
        <v>329.68523299999998</v>
      </c>
      <c r="R21" s="23">
        <v>535.89181499999995</v>
      </c>
      <c r="S21" s="23">
        <v>616.11703999999997</v>
      </c>
      <c r="T21" s="23">
        <v>662.43347700000004</v>
      </c>
      <c r="U21" s="23">
        <v>600.16965300000004</v>
      </c>
      <c r="V21" s="23">
        <v>545.20663000000002</v>
      </c>
      <c r="W21" s="23">
        <v>668.91391399999998</v>
      </c>
      <c r="X21" s="23">
        <v>667.94855199999995</v>
      </c>
      <c r="Y21" s="23">
        <v>538.45418299999994</v>
      </c>
      <c r="Z21" s="51">
        <v>301.07295399999998</v>
      </c>
      <c r="AA21" s="23">
        <v>300.66135800000001</v>
      </c>
      <c r="AB21" s="23">
        <v>309.30789700000003</v>
      </c>
      <c r="AC21" s="23">
        <v>452.26837399999999</v>
      </c>
      <c r="AD21" s="23">
        <v>576.72070299999996</v>
      </c>
      <c r="AE21" s="23">
        <v>569.41599399999996</v>
      </c>
      <c r="AF21" s="23">
        <v>541.25128099999995</v>
      </c>
      <c r="AG21" s="23">
        <v>561.95093299999996</v>
      </c>
      <c r="AH21" s="23">
        <v>634.655439</v>
      </c>
      <c r="AI21" s="23">
        <v>567.05104500000004</v>
      </c>
      <c r="AJ21" s="23">
        <v>574.72346700000003</v>
      </c>
      <c r="AK21" s="23">
        <v>588.28105500000004</v>
      </c>
      <c r="AL21" s="51">
        <v>508.94415199999997</v>
      </c>
      <c r="AM21" s="23">
        <v>388.06650000000002</v>
      </c>
      <c r="AN21" s="23">
        <v>516.55867499999999</v>
      </c>
      <c r="AO21" s="23">
        <v>773.41233</v>
      </c>
      <c r="AP21" s="23">
        <v>820.64335900000003</v>
      </c>
      <c r="AQ21" s="23">
        <v>999.88330399999995</v>
      </c>
      <c r="AR21" s="23">
        <v>1230.972458</v>
      </c>
      <c r="AS21" s="23">
        <v>1295.9127980000001</v>
      </c>
      <c r="AT21" s="23">
        <v>1499.760327</v>
      </c>
      <c r="AU21" s="23">
        <v>1868.0556409999999</v>
      </c>
      <c r="AV21" s="23">
        <v>1764.8764140000001</v>
      </c>
      <c r="AW21" s="23">
        <v>1603.9341509999999</v>
      </c>
      <c r="AX21" s="51">
        <v>961.34406300000001</v>
      </c>
      <c r="AY21" s="23">
        <v>744.412643</v>
      </c>
      <c r="AZ21" s="23">
        <v>579.62882400000001</v>
      </c>
      <c r="BA21" s="23">
        <v>596.18760899999995</v>
      </c>
      <c r="BB21" s="23">
        <v>605.309933</v>
      </c>
      <c r="BC21" s="23">
        <v>739.97022800000002</v>
      </c>
      <c r="BD21" s="23">
        <v>649.35769500000004</v>
      </c>
      <c r="BE21" s="23">
        <v>749.77198999999996</v>
      </c>
      <c r="BF21" s="23">
        <v>1055.355104</v>
      </c>
      <c r="BG21" s="23">
        <v>1148.11834</v>
      </c>
      <c r="BH21" s="23">
        <v>1252.1365900000001</v>
      </c>
      <c r="BI21" s="23">
        <v>1161.8726099999999</v>
      </c>
      <c r="BJ21" s="51">
        <v>801.11388899999997</v>
      </c>
      <c r="BK21" s="23">
        <v>550.56225700000005</v>
      </c>
      <c r="BL21" s="23">
        <v>507.57146499999999</v>
      </c>
      <c r="BM21" s="23">
        <v>704.03116399999999</v>
      </c>
      <c r="BN21" s="23">
        <v>942.28636500000005</v>
      </c>
      <c r="BO21" s="23">
        <v>1041.3013559999999</v>
      </c>
      <c r="BP21" s="23">
        <v>1269.094805</v>
      </c>
      <c r="BQ21" s="23">
        <v>1368.130159</v>
      </c>
      <c r="BR21" s="23">
        <v>1471.6775479999999</v>
      </c>
      <c r="BS21" s="23">
        <v>1594.5581500000001</v>
      </c>
      <c r="BT21" s="23">
        <v>1755.5665389999999</v>
      </c>
      <c r="BU21" s="23">
        <v>1459.833836</v>
      </c>
      <c r="BV21" s="51">
        <v>495.95282300000002</v>
      </c>
      <c r="BW21" s="23">
        <v>828.96910500000001</v>
      </c>
      <c r="BX21" s="23">
        <v>919.628646</v>
      </c>
      <c r="BY21" s="23">
        <v>1079.784294</v>
      </c>
      <c r="BZ21" s="23">
        <v>1335.0155629999999</v>
      </c>
      <c r="CA21" s="23">
        <v>1506.2386839999999</v>
      </c>
      <c r="CB21" s="23">
        <v>1402.930177</v>
      </c>
      <c r="CC21" s="23">
        <v>1526.0260169999999</v>
      </c>
      <c r="CD21" s="23">
        <v>1621.996457</v>
      </c>
      <c r="CE21" s="23">
        <v>1839.2774429999999</v>
      </c>
      <c r="CF21" s="23">
        <v>2098.2278569999999</v>
      </c>
      <c r="CG21" s="23">
        <v>2185.1432479999999</v>
      </c>
      <c r="CH21" s="51">
        <v>1096.118238</v>
      </c>
      <c r="CI21" s="23">
        <v>1698.9118100000001</v>
      </c>
      <c r="CJ21" s="23">
        <v>1400.2630240000001</v>
      </c>
      <c r="CK21" s="23">
        <v>1372.7133409999999</v>
      </c>
      <c r="CL21" s="23">
        <v>1407.160977</v>
      </c>
      <c r="CM21" s="23">
        <v>1515.6460959999999</v>
      </c>
      <c r="CN21" s="23">
        <v>1439.9176950000001</v>
      </c>
      <c r="CO21" s="23">
        <v>1678.3830829999999</v>
      </c>
      <c r="CP21" s="23">
        <v>1842.493003</v>
      </c>
      <c r="CQ21" s="23">
        <v>2172.5540769999998</v>
      </c>
      <c r="CR21" s="23">
        <v>2502.2073890000001</v>
      </c>
      <c r="CS21" s="23">
        <v>2443.5211389999999</v>
      </c>
      <c r="CT21" s="51">
        <v>925.811735</v>
      </c>
      <c r="CU21" s="23">
        <v>1489.8621149999999</v>
      </c>
      <c r="CV21" s="23">
        <v>1533.6280159999999</v>
      </c>
      <c r="CW21" s="23">
        <v>1393.5487760000001</v>
      </c>
      <c r="CX21" s="23">
        <v>1679.5045210000001</v>
      </c>
      <c r="CY21" s="23">
        <v>1883.2378759999999</v>
      </c>
      <c r="CZ21" s="23">
        <v>1811.3208299999999</v>
      </c>
      <c r="DA21" s="23">
        <v>1844.662836</v>
      </c>
      <c r="DB21" s="23">
        <v>2085.5951890000001</v>
      </c>
      <c r="DC21" s="23">
        <v>2393.1923040000001</v>
      </c>
      <c r="DD21" s="23">
        <v>2564.9206949999998</v>
      </c>
      <c r="DE21" s="23">
        <v>2083.3951440000001</v>
      </c>
      <c r="DF21" s="51">
        <v>835.43081600000005</v>
      </c>
      <c r="DG21" s="23">
        <v>1259.8260829999999</v>
      </c>
      <c r="DH21" s="23">
        <v>1612.243264</v>
      </c>
      <c r="DI21" s="23">
        <v>1976.909568</v>
      </c>
      <c r="DJ21" s="23">
        <v>2045.2715969999999</v>
      </c>
      <c r="DK21" s="23">
        <v>2089.0871029999998</v>
      </c>
      <c r="DL21" s="23">
        <v>2141.7616680000001</v>
      </c>
      <c r="DM21" s="23">
        <v>2302.0269440000002</v>
      </c>
      <c r="DN21" s="23">
        <v>2359.8328540000002</v>
      </c>
      <c r="DO21" s="23">
        <v>2855.1852669999998</v>
      </c>
      <c r="DP21" s="23">
        <v>2779.7555130000001</v>
      </c>
      <c r="DQ21" s="23">
        <v>2731.9523600000002</v>
      </c>
      <c r="DR21" s="51">
        <v>2171.7810909999998</v>
      </c>
      <c r="DS21" s="23">
        <v>2228.5245949999999</v>
      </c>
      <c r="DT21" s="23">
        <v>2235.4885760000002</v>
      </c>
      <c r="DU21" s="23">
        <v>2697.887851</v>
      </c>
      <c r="DV21" s="23">
        <v>2835.7862970000001</v>
      </c>
      <c r="DW21" s="23">
        <v>2980.5871269999998</v>
      </c>
      <c r="DX21" s="23">
        <v>3140.4767080000001</v>
      </c>
      <c r="DY21" s="23">
        <v>3278.6994930000001</v>
      </c>
      <c r="DZ21" s="23">
        <v>3532.765218</v>
      </c>
      <c r="EA21" s="23">
        <v>3871.8970639999998</v>
      </c>
      <c r="EB21" s="23">
        <v>4345.0547049999996</v>
      </c>
      <c r="EC21" s="23">
        <v>4297.0601260000003</v>
      </c>
      <c r="ED21" s="51">
        <v>3429.811185</v>
      </c>
      <c r="EE21" s="23">
        <v>3601.9593530000002</v>
      </c>
      <c r="EF21" s="23">
        <v>3545.114497</v>
      </c>
      <c r="EG21" s="23">
        <v>3979.857735</v>
      </c>
      <c r="EH21" s="23">
        <v>4668.6561430000002</v>
      </c>
      <c r="EI21" s="23">
        <v>4712.9837379999999</v>
      </c>
      <c r="EJ21" s="23">
        <v>4703.1050279999999</v>
      </c>
      <c r="EK21" s="23">
        <v>5477.5261870000004</v>
      </c>
      <c r="EL21" s="23">
        <v>6001.7984939999997</v>
      </c>
      <c r="EM21" s="23">
        <v>5899.6789159999998</v>
      </c>
      <c r="EN21" s="23">
        <v>6011.7236290000001</v>
      </c>
      <c r="EO21" s="23">
        <v>5618.2574119999999</v>
      </c>
      <c r="EP21" s="51">
        <v>3661.7014669999999</v>
      </c>
      <c r="EQ21" s="23">
        <v>4331.338906</v>
      </c>
    </row>
    <row r="22" spans="1:147" ht="17.25" customHeight="1" x14ac:dyDescent="0.25">
      <c r="A22" s="50" t="s">
        <v>108</v>
      </c>
      <c r="B22" s="27" t="s">
        <v>109</v>
      </c>
      <c r="C22" s="23">
        <v>64.341122999999996</v>
      </c>
      <c r="D22" s="23">
        <v>55.937283999999998</v>
      </c>
      <c r="E22" s="23">
        <v>58.755707999999998</v>
      </c>
      <c r="F22" s="23">
        <v>57.200505999999997</v>
      </c>
      <c r="G22" s="23">
        <v>61.342986000000003</v>
      </c>
      <c r="H22" s="23">
        <v>54.481411999999999</v>
      </c>
      <c r="I22" s="23">
        <v>52.356898000000001</v>
      </c>
      <c r="J22" s="23">
        <v>57.157722999999997</v>
      </c>
      <c r="K22" s="23">
        <v>57.390658000000002</v>
      </c>
      <c r="L22" s="23">
        <v>64.621547000000007</v>
      </c>
      <c r="M22" s="23">
        <v>62.223416999999998</v>
      </c>
      <c r="N22" s="51">
        <v>29.793849000000002</v>
      </c>
      <c r="O22" s="23">
        <v>54.744565000000001</v>
      </c>
      <c r="P22" s="23">
        <v>45.502052999999997</v>
      </c>
      <c r="Q22" s="23">
        <v>43.75761</v>
      </c>
      <c r="R22" s="23">
        <v>46.918013000000002</v>
      </c>
      <c r="S22" s="23">
        <v>45.593789999999998</v>
      </c>
      <c r="T22" s="23">
        <v>45.802061999999999</v>
      </c>
      <c r="U22" s="23">
        <v>48.105773999999997</v>
      </c>
      <c r="V22" s="23">
        <v>50.253549</v>
      </c>
      <c r="W22" s="23">
        <v>48.206009999999999</v>
      </c>
      <c r="X22" s="23">
        <v>52.851064999999998</v>
      </c>
      <c r="Y22" s="23">
        <v>52.899583</v>
      </c>
      <c r="Z22" s="51">
        <v>34.073008999999999</v>
      </c>
      <c r="AA22" s="23">
        <v>53.301226</v>
      </c>
      <c r="AB22" s="23">
        <v>50.170422000000002</v>
      </c>
      <c r="AC22" s="23">
        <v>58.396922000000004</v>
      </c>
      <c r="AD22" s="23">
        <v>67.435603</v>
      </c>
      <c r="AE22" s="23">
        <v>56.504077000000002</v>
      </c>
      <c r="AF22" s="23">
        <v>50.925576</v>
      </c>
      <c r="AG22" s="23">
        <v>55.410246999999998</v>
      </c>
      <c r="AH22" s="23">
        <v>54.017206999999999</v>
      </c>
      <c r="AI22" s="23">
        <v>53.824047999999998</v>
      </c>
      <c r="AJ22" s="23">
        <v>55.533985000000001</v>
      </c>
      <c r="AK22" s="23">
        <v>65.120034000000004</v>
      </c>
      <c r="AL22" s="51">
        <v>44.656553000000002</v>
      </c>
      <c r="AM22" s="23">
        <v>64.527672999999993</v>
      </c>
      <c r="AN22" s="23">
        <v>55.236351999999997</v>
      </c>
      <c r="AO22" s="23">
        <v>54.518833000000001</v>
      </c>
      <c r="AP22" s="23">
        <v>52.882686</v>
      </c>
      <c r="AQ22" s="23">
        <v>57.011563000000002</v>
      </c>
      <c r="AR22" s="23">
        <v>53.809797000000003</v>
      </c>
      <c r="AS22" s="23">
        <v>65.765010000000004</v>
      </c>
      <c r="AT22" s="23">
        <v>65.925934999999996</v>
      </c>
      <c r="AU22" s="23">
        <v>67.293699000000004</v>
      </c>
      <c r="AV22" s="23">
        <v>66.846136999999999</v>
      </c>
      <c r="AW22" s="23">
        <v>71.274565999999993</v>
      </c>
      <c r="AX22" s="51">
        <v>44.849120999999997</v>
      </c>
      <c r="AY22" s="23">
        <v>48.998080000000002</v>
      </c>
      <c r="AZ22" s="23">
        <v>51.160936</v>
      </c>
      <c r="BA22" s="23">
        <v>48.206204999999997</v>
      </c>
      <c r="BB22" s="23">
        <v>45.594707999999997</v>
      </c>
      <c r="BC22" s="23">
        <v>50.041522000000001</v>
      </c>
      <c r="BD22" s="23">
        <v>48.022241999999999</v>
      </c>
      <c r="BE22" s="23">
        <v>48.648010999999997</v>
      </c>
      <c r="BF22" s="23">
        <v>49.494269000000003</v>
      </c>
      <c r="BG22" s="23">
        <v>45.235610000000001</v>
      </c>
      <c r="BH22" s="23">
        <v>49.363894000000002</v>
      </c>
      <c r="BI22" s="23">
        <v>48.364021999999999</v>
      </c>
      <c r="BJ22" s="51">
        <v>40.078254999999999</v>
      </c>
      <c r="BK22" s="23">
        <v>49.556939999999997</v>
      </c>
      <c r="BL22" s="23">
        <v>54.972444000000003</v>
      </c>
      <c r="BM22" s="23">
        <v>47.541164000000002</v>
      </c>
      <c r="BN22" s="23">
        <v>51.204774</v>
      </c>
      <c r="BO22" s="23">
        <v>50.596541000000002</v>
      </c>
      <c r="BP22" s="23">
        <v>53.135427999999997</v>
      </c>
      <c r="BQ22" s="23">
        <v>58.357781000000003</v>
      </c>
      <c r="BR22" s="23">
        <v>55.825856000000002</v>
      </c>
      <c r="BS22" s="23">
        <v>52.009462999999997</v>
      </c>
      <c r="BT22" s="23">
        <v>47.022525999999999</v>
      </c>
      <c r="BU22" s="23">
        <v>46.102397000000003</v>
      </c>
      <c r="BV22" s="51">
        <v>42.090130000000002</v>
      </c>
      <c r="BW22" s="23">
        <v>56.434936999999998</v>
      </c>
      <c r="BX22" s="23">
        <v>54.501888000000001</v>
      </c>
      <c r="BY22" s="23">
        <v>53.365107999999999</v>
      </c>
      <c r="BZ22" s="23">
        <v>52.347121000000001</v>
      </c>
      <c r="CA22" s="23">
        <v>66.188800000000001</v>
      </c>
      <c r="CB22" s="23">
        <v>67.737139999999997</v>
      </c>
      <c r="CC22" s="23">
        <v>71.103775999999996</v>
      </c>
      <c r="CD22" s="23">
        <v>74.067018000000004</v>
      </c>
      <c r="CE22" s="23">
        <v>69.260479000000004</v>
      </c>
      <c r="CF22" s="23">
        <v>69.764277000000007</v>
      </c>
      <c r="CG22" s="23">
        <v>72.810103999999995</v>
      </c>
      <c r="CH22" s="51">
        <v>72.271754999999999</v>
      </c>
      <c r="CI22" s="23">
        <v>89.914226999999997</v>
      </c>
      <c r="CJ22" s="23">
        <v>88.547670999999994</v>
      </c>
      <c r="CK22" s="23">
        <v>90.441604999999996</v>
      </c>
      <c r="CL22" s="23">
        <v>78.542624000000004</v>
      </c>
      <c r="CM22" s="23">
        <v>81.444343000000003</v>
      </c>
      <c r="CN22" s="23">
        <v>84.104625999999996</v>
      </c>
      <c r="CO22" s="23">
        <v>79.337365000000005</v>
      </c>
      <c r="CP22" s="23">
        <v>93.199184000000002</v>
      </c>
      <c r="CQ22" s="23">
        <v>83.239493999999993</v>
      </c>
      <c r="CR22" s="23">
        <v>79.197429</v>
      </c>
      <c r="CS22" s="23">
        <v>77.843391999999994</v>
      </c>
      <c r="CT22" s="51">
        <v>66.539038000000005</v>
      </c>
      <c r="CU22" s="23">
        <v>73.330008000000007</v>
      </c>
      <c r="CV22" s="23">
        <v>72.517506999999995</v>
      </c>
      <c r="CW22" s="23">
        <v>76.183010999999993</v>
      </c>
      <c r="CX22" s="23">
        <v>79.955687999999995</v>
      </c>
      <c r="CY22" s="23">
        <v>84.688827000000003</v>
      </c>
      <c r="CZ22" s="23">
        <v>71.324028999999996</v>
      </c>
      <c r="DA22" s="23">
        <v>33.796095000000001</v>
      </c>
      <c r="DB22" s="23">
        <v>38.937520999999997</v>
      </c>
      <c r="DC22" s="23">
        <v>28.290068999999999</v>
      </c>
      <c r="DD22" s="23">
        <v>23.855276</v>
      </c>
      <c r="DE22" s="23">
        <v>24.325572000000001</v>
      </c>
      <c r="DF22" s="51">
        <v>8.2516079999999992</v>
      </c>
      <c r="DG22" s="23">
        <v>18.295355000000001</v>
      </c>
      <c r="DH22" s="23">
        <v>29.997761000000001</v>
      </c>
      <c r="DI22" s="23">
        <v>26.713232999999999</v>
      </c>
      <c r="DJ22" s="23">
        <v>31.113778</v>
      </c>
      <c r="DK22" s="23">
        <v>32.821387000000001</v>
      </c>
      <c r="DL22" s="23">
        <v>45.339139000000003</v>
      </c>
      <c r="DM22" s="23">
        <v>45.164254999999997</v>
      </c>
      <c r="DN22" s="23">
        <v>41.925269</v>
      </c>
      <c r="DO22" s="23">
        <v>40.499442999999999</v>
      </c>
      <c r="DP22" s="23">
        <v>34.511381999999998</v>
      </c>
      <c r="DQ22" s="23">
        <v>29.462658000000001</v>
      </c>
      <c r="DR22" s="51">
        <v>11.004676999999999</v>
      </c>
      <c r="DS22" s="23">
        <v>42.956738999999999</v>
      </c>
      <c r="DT22" s="23">
        <v>41.938491999999997</v>
      </c>
      <c r="DU22" s="23">
        <v>37.197521000000002</v>
      </c>
      <c r="DV22" s="23">
        <v>39.633574000000003</v>
      </c>
      <c r="DW22" s="23">
        <v>46.152127999999998</v>
      </c>
      <c r="DX22" s="23">
        <v>53.317197</v>
      </c>
      <c r="DY22" s="23">
        <v>61.011206999999999</v>
      </c>
      <c r="DZ22" s="23">
        <v>55.863591</v>
      </c>
      <c r="EA22" s="23">
        <v>44.522277000000003</v>
      </c>
      <c r="EB22" s="23">
        <v>41.578747</v>
      </c>
      <c r="EC22" s="23">
        <v>36.498522999999999</v>
      </c>
      <c r="ED22" s="51">
        <v>11.512592</v>
      </c>
      <c r="EE22" s="23">
        <v>29.593738999999999</v>
      </c>
      <c r="EF22" s="23">
        <v>22.008237999999999</v>
      </c>
      <c r="EG22" s="23">
        <v>23.371790000000001</v>
      </c>
      <c r="EH22" s="23">
        <v>32.304521000000001</v>
      </c>
      <c r="EI22" s="23">
        <v>36.865761999999997</v>
      </c>
      <c r="EJ22" s="23">
        <v>46.128326000000001</v>
      </c>
      <c r="EK22" s="23">
        <v>45.310285</v>
      </c>
      <c r="EL22" s="23">
        <v>47.079371000000002</v>
      </c>
      <c r="EM22" s="23">
        <v>44.428077999999999</v>
      </c>
      <c r="EN22" s="23">
        <v>38.827629000000002</v>
      </c>
      <c r="EO22" s="23">
        <v>34.259858999999999</v>
      </c>
      <c r="EP22" s="51">
        <v>20.402781999999998</v>
      </c>
      <c r="EQ22" s="23">
        <v>40.914690999999998</v>
      </c>
    </row>
    <row r="23" spans="1:147" ht="17.25" customHeight="1" x14ac:dyDescent="0.25">
      <c r="A23" s="50" t="s">
        <v>110</v>
      </c>
      <c r="B23" s="27" t="s">
        <v>111</v>
      </c>
      <c r="C23" s="23">
        <v>293.83666599999998</v>
      </c>
      <c r="D23" s="23">
        <v>299.967804</v>
      </c>
      <c r="E23" s="23">
        <v>334.10145399999999</v>
      </c>
      <c r="F23" s="23">
        <v>339.86379299999999</v>
      </c>
      <c r="G23" s="23">
        <v>354.765807</v>
      </c>
      <c r="H23" s="23">
        <v>374.04782699999998</v>
      </c>
      <c r="I23" s="23">
        <v>351.827651</v>
      </c>
      <c r="J23" s="23">
        <v>364.04899499999999</v>
      </c>
      <c r="K23" s="23">
        <v>363.983859</v>
      </c>
      <c r="L23" s="23">
        <v>340.09591899999998</v>
      </c>
      <c r="M23" s="23">
        <v>350.78167000000002</v>
      </c>
      <c r="N23" s="51">
        <v>281.52645000000001</v>
      </c>
      <c r="O23" s="23">
        <v>350.77431899999999</v>
      </c>
      <c r="P23" s="23">
        <v>324.985591</v>
      </c>
      <c r="Q23" s="23">
        <v>308.90264100000002</v>
      </c>
      <c r="R23" s="23">
        <v>295.69170100000002</v>
      </c>
      <c r="S23" s="23">
        <v>294.23557</v>
      </c>
      <c r="T23" s="23">
        <v>299.16867200000002</v>
      </c>
      <c r="U23" s="23">
        <v>270.23670900000002</v>
      </c>
      <c r="V23" s="23">
        <v>270.59560900000002</v>
      </c>
      <c r="W23" s="23">
        <v>273.89430599999997</v>
      </c>
      <c r="X23" s="23">
        <v>273.54116099999999</v>
      </c>
      <c r="Y23" s="23">
        <v>277.852599</v>
      </c>
      <c r="Z23" s="51">
        <v>209.70507900000001</v>
      </c>
      <c r="AA23" s="23">
        <v>249.171638</v>
      </c>
      <c r="AB23" s="23">
        <v>239.534515</v>
      </c>
      <c r="AC23" s="23">
        <v>232.03242700000001</v>
      </c>
      <c r="AD23" s="23">
        <v>236.197968</v>
      </c>
      <c r="AE23" s="23">
        <v>246.36106100000001</v>
      </c>
      <c r="AF23" s="23">
        <v>239.34827300000001</v>
      </c>
      <c r="AG23" s="23">
        <v>256.37899199999998</v>
      </c>
      <c r="AH23" s="23">
        <v>255.02544800000001</v>
      </c>
      <c r="AI23" s="23">
        <v>257.40887900000001</v>
      </c>
      <c r="AJ23" s="23">
        <v>302.40124500000002</v>
      </c>
      <c r="AK23" s="23">
        <v>293.88243</v>
      </c>
      <c r="AL23" s="51">
        <v>220.55017000000001</v>
      </c>
      <c r="AM23" s="23">
        <v>265.42292300000003</v>
      </c>
      <c r="AN23" s="23">
        <v>281.53966200000002</v>
      </c>
      <c r="AO23" s="23">
        <v>269.17331300000001</v>
      </c>
      <c r="AP23" s="23">
        <v>291.80150099999997</v>
      </c>
      <c r="AQ23" s="23">
        <v>262.47720900000002</v>
      </c>
      <c r="AR23" s="23">
        <v>274.56954000000002</v>
      </c>
      <c r="AS23" s="23">
        <v>271.61749500000002</v>
      </c>
      <c r="AT23" s="23">
        <v>280.62507099999999</v>
      </c>
      <c r="AU23" s="23">
        <v>297.16643299999998</v>
      </c>
      <c r="AV23" s="23">
        <v>317.81501800000001</v>
      </c>
      <c r="AW23" s="23">
        <v>340.13100100000003</v>
      </c>
      <c r="AX23" s="51">
        <v>288.10054100000002</v>
      </c>
      <c r="AY23" s="23">
        <v>302.93712799999997</v>
      </c>
      <c r="AZ23" s="23">
        <v>287.79269900000003</v>
      </c>
      <c r="BA23" s="23">
        <v>287.76010000000002</v>
      </c>
      <c r="BB23" s="23">
        <v>314.39025900000001</v>
      </c>
      <c r="BC23" s="23">
        <v>303.46717899999999</v>
      </c>
      <c r="BD23" s="23">
        <v>326.76748300000003</v>
      </c>
      <c r="BE23" s="23">
        <v>311.97864199999998</v>
      </c>
      <c r="BF23" s="23">
        <v>299.63351899999998</v>
      </c>
      <c r="BG23" s="23">
        <v>342.536923</v>
      </c>
      <c r="BH23" s="23">
        <v>321.83233899999999</v>
      </c>
      <c r="BI23" s="23">
        <v>345.90944999999999</v>
      </c>
      <c r="BJ23" s="51">
        <v>296.41136699999998</v>
      </c>
      <c r="BK23" s="23">
        <v>365.65017899999998</v>
      </c>
      <c r="BL23" s="23">
        <v>393.83966900000001</v>
      </c>
      <c r="BM23" s="23">
        <v>396.92476900000003</v>
      </c>
      <c r="BN23" s="23">
        <v>374.926221</v>
      </c>
      <c r="BO23" s="23">
        <v>365.91227300000003</v>
      </c>
      <c r="BP23" s="23">
        <v>395.26455700000002</v>
      </c>
      <c r="BQ23" s="23">
        <v>387.52131800000001</v>
      </c>
      <c r="BR23" s="23">
        <v>382.58844399999998</v>
      </c>
      <c r="BS23" s="23">
        <v>425.25797799999998</v>
      </c>
      <c r="BT23" s="23">
        <v>410.91095200000001</v>
      </c>
      <c r="BU23" s="23">
        <v>444.89942100000002</v>
      </c>
      <c r="BV23" s="51">
        <v>400.29938299999998</v>
      </c>
      <c r="BW23" s="23">
        <v>445.91670199999999</v>
      </c>
      <c r="BX23" s="23">
        <v>482.13677999999999</v>
      </c>
      <c r="BY23" s="23">
        <v>488.50878499999999</v>
      </c>
      <c r="BZ23" s="23">
        <v>463.624619</v>
      </c>
      <c r="CA23" s="23">
        <v>455.84082599999999</v>
      </c>
      <c r="CB23" s="23">
        <v>503.50662899999998</v>
      </c>
      <c r="CC23" s="23">
        <v>465.84376099999997</v>
      </c>
      <c r="CD23" s="23">
        <v>494.24433800000003</v>
      </c>
      <c r="CE23" s="23">
        <v>486.95444500000002</v>
      </c>
      <c r="CF23" s="23">
        <v>514.42782399999999</v>
      </c>
      <c r="CG23" s="23">
        <v>596.51862700000004</v>
      </c>
      <c r="CH23" s="51">
        <v>550.56028400000002</v>
      </c>
      <c r="CI23" s="23">
        <v>696.16628600000001</v>
      </c>
      <c r="CJ23" s="23">
        <v>606.223973</v>
      </c>
      <c r="CK23" s="23">
        <v>613.54469800000004</v>
      </c>
      <c r="CL23" s="23">
        <v>503.36869899999999</v>
      </c>
      <c r="CM23" s="23">
        <v>529.90038300000003</v>
      </c>
      <c r="CN23" s="23">
        <v>525.97698400000002</v>
      </c>
      <c r="CO23" s="23">
        <v>494.32245599999999</v>
      </c>
      <c r="CP23" s="23">
        <v>560.83317799999998</v>
      </c>
      <c r="CQ23" s="23">
        <v>535.57224699999995</v>
      </c>
      <c r="CR23" s="23">
        <v>518.23137699999995</v>
      </c>
      <c r="CS23" s="23">
        <v>555.28939600000001</v>
      </c>
      <c r="CT23" s="51">
        <v>488.481315</v>
      </c>
      <c r="CU23" s="23">
        <v>564.38725999999997</v>
      </c>
      <c r="CV23" s="23">
        <v>613.89275699999996</v>
      </c>
      <c r="CW23" s="23">
        <v>585.05589499999996</v>
      </c>
      <c r="CX23" s="23">
        <v>509.99818900000002</v>
      </c>
      <c r="CY23" s="23">
        <v>504.390263</v>
      </c>
      <c r="CZ23" s="23">
        <v>559.97694100000001</v>
      </c>
      <c r="DA23" s="23">
        <v>487.39309200000002</v>
      </c>
      <c r="DB23" s="23">
        <v>559.42146200000002</v>
      </c>
      <c r="DC23" s="23">
        <v>509.508805</v>
      </c>
      <c r="DD23" s="23">
        <v>474.55781300000001</v>
      </c>
      <c r="DE23" s="23">
        <v>541.76571300000001</v>
      </c>
      <c r="DF23" s="51">
        <v>451.10252700000001</v>
      </c>
      <c r="DG23" s="23">
        <v>516.45223699999997</v>
      </c>
      <c r="DH23" s="23">
        <v>501.00600700000001</v>
      </c>
      <c r="DI23" s="23">
        <v>471.280168</v>
      </c>
      <c r="DJ23" s="23">
        <v>502.26640200000003</v>
      </c>
      <c r="DK23" s="23">
        <v>499.18284799999998</v>
      </c>
      <c r="DL23" s="23">
        <v>498.65147100000002</v>
      </c>
      <c r="DM23" s="23">
        <v>498.76609400000001</v>
      </c>
      <c r="DN23" s="23">
        <v>575.34630800000002</v>
      </c>
      <c r="DO23" s="23">
        <v>573.23236299999996</v>
      </c>
      <c r="DP23" s="23">
        <v>548.04735400000004</v>
      </c>
      <c r="DQ23" s="23">
        <v>548.58391300000005</v>
      </c>
      <c r="DR23" s="51">
        <v>536.87522300000001</v>
      </c>
      <c r="DS23" s="23">
        <v>565.57868499999995</v>
      </c>
      <c r="DT23" s="23">
        <v>599.72915499999999</v>
      </c>
      <c r="DU23" s="23">
        <v>602.77605700000004</v>
      </c>
      <c r="DV23" s="23">
        <v>607.25688100000002</v>
      </c>
      <c r="DW23" s="23">
        <v>559.76906599999995</v>
      </c>
      <c r="DX23" s="23">
        <v>567.69575199999997</v>
      </c>
      <c r="DY23" s="23">
        <v>577.74785899999995</v>
      </c>
      <c r="DZ23" s="23">
        <v>592.79654000000005</v>
      </c>
      <c r="EA23" s="23">
        <v>643.46345199999996</v>
      </c>
      <c r="EB23" s="23">
        <v>617.61503700000003</v>
      </c>
      <c r="EC23" s="23">
        <v>662.002297</v>
      </c>
      <c r="ED23" s="51">
        <v>631.12390900000003</v>
      </c>
      <c r="EE23" s="23">
        <v>656.14214600000003</v>
      </c>
      <c r="EF23" s="23">
        <v>697.60695899999996</v>
      </c>
      <c r="EG23" s="23">
        <v>680.81667800000002</v>
      </c>
      <c r="EH23" s="23">
        <v>642.88625999999999</v>
      </c>
      <c r="EI23" s="23">
        <v>663.24660100000006</v>
      </c>
      <c r="EJ23" s="23">
        <v>700.13305200000002</v>
      </c>
      <c r="EK23" s="23">
        <v>726.79370100000006</v>
      </c>
      <c r="EL23" s="23">
        <v>715.93649100000005</v>
      </c>
      <c r="EM23" s="23">
        <v>786.06941900000004</v>
      </c>
      <c r="EN23" s="23">
        <v>872.79441899999995</v>
      </c>
      <c r="EO23" s="23">
        <v>848.20245299999999</v>
      </c>
      <c r="EP23" s="51">
        <v>870.85834199999999</v>
      </c>
      <c r="EQ23" s="23">
        <v>887.531387</v>
      </c>
    </row>
    <row r="24" spans="1:147" ht="17.25" customHeight="1" x14ac:dyDescent="0.25">
      <c r="A24" s="50" t="s">
        <v>112</v>
      </c>
      <c r="B24" s="27" t="s">
        <v>113</v>
      </c>
      <c r="C24" s="23">
        <v>5126.1962590000003</v>
      </c>
      <c r="D24" s="23">
        <v>5224.5419730000003</v>
      </c>
      <c r="E24" s="23">
        <v>5313.6429109999999</v>
      </c>
      <c r="F24" s="23">
        <v>5479.6746880000001</v>
      </c>
      <c r="G24" s="23">
        <v>5654.2435649999998</v>
      </c>
      <c r="H24" s="23">
        <v>5771.3531949999997</v>
      </c>
      <c r="I24" s="23">
        <v>5850.4405530000004</v>
      </c>
      <c r="J24" s="23">
        <v>5978.0076060000001</v>
      </c>
      <c r="K24" s="23">
        <v>5890.1224050000001</v>
      </c>
      <c r="L24" s="23">
        <v>5535.6242199999997</v>
      </c>
      <c r="M24" s="23">
        <v>5523.8444339999996</v>
      </c>
      <c r="N24" s="51">
        <v>5906.9897620000002</v>
      </c>
      <c r="O24" s="23">
        <v>6115.3477709999997</v>
      </c>
      <c r="P24" s="23">
        <v>6217.6665789999997</v>
      </c>
      <c r="Q24" s="23">
        <v>6197.3240180000003</v>
      </c>
      <c r="R24" s="23">
        <v>6294.9810029999999</v>
      </c>
      <c r="S24" s="23">
        <v>6316.1087879999995</v>
      </c>
      <c r="T24" s="23">
        <v>6491.1944409999996</v>
      </c>
      <c r="U24" s="23">
        <v>6613.6142300000001</v>
      </c>
      <c r="V24" s="23">
        <v>6670.6584439999997</v>
      </c>
      <c r="W24" s="23">
        <v>6704.7180900000003</v>
      </c>
      <c r="X24" s="23">
        <v>6801.2032319999998</v>
      </c>
      <c r="Y24" s="23">
        <v>6998.7505819999997</v>
      </c>
      <c r="Z24" s="51">
        <v>7484.9696750000003</v>
      </c>
      <c r="AA24" s="23">
        <v>7502.5857450000003</v>
      </c>
      <c r="AB24" s="23">
        <v>7671.6613369999995</v>
      </c>
      <c r="AC24" s="23">
        <v>7797.6991870000002</v>
      </c>
      <c r="AD24" s="23">
        <v>8037.3594290000001</v>
      </c>
      <c r="AE24" s="23">
        <v>8176.0450799999999</v>
      </c>
      <c r="AF24" s="23">
        <v>8435.3190579999991</v>
      </c>
      <c r="AG24" s="23">
        <v>8616.5574089999991</v>
      </c>
      <c r="AH24" s="23">
        <v>8721.912053</v>
      </c>
      <c r="AI24" s="23">
        <v>8879.2717960000009</v>
      </c>
      <c r="AJ24" s="23">
        <v>9080.7045830000006</v>
      </c>
      <c r="AK24" s="23">
        <v>9250.4262610000005</v>
      </c>
      <c r="AL24" s="51">
        <v>9818.047826</v>
      </c>
      <c r="AM24" s="23">
        <v>9729.6577550000002</v>
      </c>
      <c r="AN24" s="23">
        <v>9920.6570900000006</v>
      </c>
      <c r="AO24" s="23">
        <v>10018.028383000001</v>
      </c>
      <c r="AP24" s="23">
        <v>10230.435577</v>
      </c>
      <c r="AQ24" s="23">
        <v>10280.337321000001</v>
      </c>
      <c r="AR24" s="23">
        <v>10516.464489</v>
      </c>
      <c r="AS24" s="23">
        <v>10618.898214999999</v>
      </c>
      <c r="AT24" s="23">
        <v>10720.910975999999</v>
      </c>
      <c r="AU24" s="23">
        <v>10920.214634</v>
      </c>
      <c r="AV24" s="23">
        <v>10876.079134</v>
      </c>
      <c r="AW24" s="23">
        <v>11061.37167</v>
      </c>
      <c r="AX24" s="51">
        <v>11871.363018</v>
      </c>
      <c r="AY24" s="23">
        <v>11638.441815</v>
      </c>
      <c r="AZ24" s="23">
        <v>11793.39315</v>
      </c>
      <c r="BA24" s="23">
        <v>11984.283356</v>
      </c>
      <c r="BB24" s="23">
        <v>12259.615055</v>
      </c>
      <c r="BC24" s="23">
        <v>12509.440096</v>
      </c>
      <c r="BD24" s="23">
        <v>12833.439906</v>
      </c>
      <c r="BE24" s="23">
        <v>12830.585718</v>
      </c>
      <c r="BF24" s="23">
        <v>13032.058272</v>
      </c>
      <c r="BG24" s="23">
        <v>13057.606215</v>
      </c>
      <c r="BH24" s="23">
        <v>13196.494804</v>
      </c>
      <c r="BI24" s="23">
        <v>13434.237306999999</v>
      </c>
      <c r="BJ24" s="51">
        <v>14251.04602</v>
      </c>
      <c r="BK24" s="23">
        <v>14069.260194</v>
      </c>
      <c r="BL24" s="23">
        <v>14396.192876999999</v>
      </c>
      <c r="BM24" s="23">
        <v>14738.945503000001</v>
      </c>
      <c r="BN24" s="23">
        <v>15210.053506</v>
      </c>
      <c r="BO24" s="23">
        <v>15227.267943000001</v>
      </c>
      <c r="BP24" s="23">
        <v>15632.019374</v>
      </c>
      <c r="BQ24" s="23">
        <v>15796.827101000001</v>
      </c>
      <c r="BR24" s="23">
        <v>15945.652851999999</v>
      </c>
      <c r="BS24" s="23">
        <v>15945.713302</v>
      </c>
      <c r="BT24" s="23">
        <v>16062.065194999999</v>
      </c>
      <c r="BU24" s="23">
        <v>16260.794307</v>
      </c>
      <c r="BV24" s="51">
        <v>16957.531046</v>
      </c>
      <c r="BW24" s="23">
        <v>16689.419876</v>
      </c>
      <c r="BX24" s="23">
        <v>16908.023987</v>
      </c>
      <c r="BY24" s="23">
        <v>16563.850171999999</v>
      </c>
      <c r="BZ24" s="23">
        <v>16847.470633000001</v>
      </c>
      <c r="CA24" s="23">
        <v>16756.486453000001</v>
      </c>
      <c r="CB24" s="23">
        <v>16883.219666000001</v>
      </c>
      <c r="CC24" s="23">
        <v>17111.774601000001</v>
      </c>
      <c r="CD24" s="23">
        <v>17271.181039999999</v>
      </c>
      <c r="CE24" s="23">
        <v>17297.538235</v>
      </c>
      <c r="CF24" s="23">
        <v>17685.383355999998</v>
      </c>
      <c r="CG24" s="23">
        <v>18087.076173000001</v>
      </c>
      <c r="CH24" s="51">
        <v>18552.681777999998</v>
      </c>
      <c r="CI24" s="23">
        <v>19328.702356999998</v>
      </c>
      <c r="CJ24" s="23">
        <v>19077.331710999999</v>
      </c>
      <c r="CK24" s="23">
        <v>19092.873366</v>
      </c>
      <c r="CL24" s="23">
        <v>19132.818556999999</v>
      </c>
      <c r="CM24" s="23">
        <v>19383.169729000001</v>
      </c>
      <c r="CN24" s="23">
        <v>19892.300219000001</v>
      </c>
      <c r="CO24" s="23">
        <v>20402.581118999999</v>
      </c>
      <c r="CP24" s="23">
        <v>21121.679839</v>
      </c>
      <c r="CQ24" s="23">
        <v>21214.913325000001</v>
      </c>
      <c r="CR24" s="23">
        <v>21192.815018000001</v>
      </c>
      <c r="CS24" s="23">
        <v>21491.188195999999</v>
      </c>
      <c r="CT24" s="51">
        <v>23219.077301000001</v>
      </c>
      <c r="CU24" s="23">
        <v>22801.529296000001</v>
      </c>
      <c r="CV24" s="23">
        <v>22970.885926999999</v>
      </c>
      <c r="CW24" s="23">
        <v>22518.875511999999</v>
      </c>
      <c r="CX24" s="23">
        <v>22673.775428000001</v>
      </c>
      <c r="CY24" s="23">
        <v>22924.699894000001</v>
      </c>
      <c r="CZ24" s="23">
        <v>23062.716722000001</v>
      </c>
      <c r="DA24" s="23">
        <v>23453.188007000001</v>
      </c>
      <c r="DB24" s="23">
        <v>23375.072115999999</v>
      </c>
      <c r="DC24" s="23">
        <v>23318.286553000002</v>
      </c>
      <c r="DD24" s="23">
        <v>23374.080265000001</v>
      </c>
      <c r="DE24" s="23">
        <v>23674.251628000002</v>
      </c>
      <c r="DF24" s="51">
        <v>24200.322090000001</v>
      </c>
      <c r="DG24" s="23">
        <v>24015.186386000001</v>
      </c>
      <c r="DH24" s="23">
        <v>24075.589658000001</v>
      </c>
      <c r="DI24" s="23">
        <v>23967.631829999998</v>
      </c>
      <c r="DJ24" s="23">
        <v>24273.419808999999</v>
      </c>
      <c r="DK24" s="23">
        <v>24276.548487</v>
      </c>
      <c r="DL24" s="23">
        <v>24897.140164</v>
      </c>
      <c r="DM24" s="23">
        <v>24861.335611999999</v>
      </c>
      <c r="DN24" s="23">
        <v>24798.365100999999</v>
      </c>
      <c r="DO24" s="23">
        <v>24762.043862999999</v>
      </c>
      <c r="DP24" s="23">
        <v>24759.701840999998</v>
      </c>
      <c r="DQ24" s="23">
        <v>24996.930627000002</v>
      </c>
      <c r="DR24" s="51">
        <v>25987.406277999999</v>
      </c>
      <c r="DS24" s="23">
        <v>25471.747486</v>
      </c>
      <c r="DT24" s="23">
        <v>25765.506098000002</v>
      </c>
      <c r="DU24" s="23">
        <v>26055.183806000001</v>
      </c>
      <c r="DV24" s="23">
        <v>26743.710437000002</v>
      </c>
      <c r="DW24" s="23">
        <v>26703.240088999999</v>
      </c>
      <c r="DX24" s="23">
        <v>26991.730273000001</v>
      </c>
      <c r="DY24" s="23">
        <v>27065.096613000002</v>
      </c>
      <c r="DZ24" s="23">
        <v>27369.386156</v>
      </c>
      <c r="EA24" s="23">
        <v>26934.424987999999</v>
      </c>
      <c r="EB24" s="23">
        <v>27074.348163999999</v>
      </c>
      <c r="EC24" s="23">
        <v>27156.149667000002</v>
      </c>
      <c r="ED24" s="51">
        <v>28460.229098</v>
      </c>
      <c r="EE24" s="23">
        <v>27744.438719000002</v>
      </c>
      <c r="EF24" s="23">
        <v>28168.326305999999</v>
      </c>
      <c r="EG24" s="23">
        <v>28215.469978000001</v>
      </c>
      <c r="EH24" s="23">
        <v>28810.304101000002</v>
      </c>
      <c r="EI24" s="23">
        <v>28805.649978000001</v>
      </c>
      <c r="EJ24" s="23">
        <v>28982.533770999999</v>
      </c>
      <c r="EK24" s="23">
        <v>29054.053183</v>
      </c>
      <c r="EL24" s="23">
        <v>29462.835021999999</v>
      </c>
      <c r="EM24" s="23">
        <v>29351.134513000001</v>
      </c>
      <c r="EN24" s="23">
        <v>29382.939168000001</v>
      </c>
      <c r="EO24" s="23">
        <v>29597.427819</v>
      </c>
      <c r="EP24" s="51">
        <v>30549.014127999999</v>
      </c>
      <c r="EQ24" s="23">
        <v>30173.557392999999</v>
      </c>
    </row>
    <row r="25" spans="1:147" ht="17.25" customHeight="1" x14ac:dyDescent="0.25">
      <c r="A25" s="56" t="s">
        <v>114</v>
      </c>
      <c r="B25" s="18" t="s">
        <v>115</v>
      </c>
      <c r="C25" s="19">
        <v>12.030264000000001</v>
      </c>
      <c r="D25" s="19">
        <v>12.87443</v>
      </c>
      <c r="E25" s="19">
        <v>13.312825999999999</v>
      </c>
      <c r="F25" s="19">
        <v>14.898882</v>
      </c>
      <c r="G25" s="19">
        <v>14.644451</v>
      </c>
      <c r="H25" s="19">
        <v>16.461648</v>
      </c>
      <c r="I25" s="19">
        <v>15.445187000000001</v>
      </c>
      <c r="J25" s="19">
        <v>15.773210000000001</v>
      </c>
      <c r="K25" s="19">
        <v>14.623689000000001</v>
      </c>
      <c r="L25" s="19">
        <v>13.370749</v>
      </c>
      <c r="M25" s="19">
        <v>12.249846</v>
      </c>
      <c r="N25" s="53">
        <v>10.742637</v>
      </c>
      <c r="O25" s="19">
        <v>9.6847809999999992</v>
      </c>
      <c r="P25" s="19">
        <v>9.7070790000000002</v>
      </c>
      <c r="Q25" s="19">
        <v>8.9249659999999995</v>
      </c>
      <c r="R25" s="19">
        <v>10.19572</v>
      </c>
      <c r="S25" s="19">
        <v>9.6898839999999993</v>
      </c>
      <c r="T25" s="19">
        <v>9.4846780000000006</v>
      </c>
      <c r="U25" s="19">
        <v>9.6001270000000005</v>
      </c>
      <c r="V25" s="19">
        <v>8.3639759999999992</v>
      </c>
      <c r="W25" s="19">
        <v>9.1362489999999994</v>
      </c>
      <c r="X25" s="19">
        <v>8.7994669999999999</v>
      </c>
      <c r="Y25" s="19">
        <v>9.6930490000000002</v>
      </c>
      <c r="Z25" s="53">
        <v>10.079592</v>
      </c>
      <c r="AA25" s="19">
        <v>9.2003310000000003</v>
      </c>
      <c r="AB25" s="19">
        <v>7.8414919999999997</v>
      </c>
      <c r="AC25" s="19">
        <v>8.1086460000000002</v>
      </c>
      <c r="AD25" s="19">
        <v>7.5388919999999997</v>
      </c>
      <c r="AE25" s="19">
        <v>8.0445740000000008</v>
      </c>
      <c r="AF25" s="19">
        <v>8.1600570000000001</v>
      </c>
      <c r="AG25" s="19">
        <v>8.2120870000000004</v>
      </c>
      <c r="AH25" s="19">
        <v>9.2815259999999995</v>
      </c>
      <c r="AI25" s="19">
        <v>10.412364999999999</v>
      </c>
      <c r="AJ25" s="19">
        <v>12.511784</v>
      </c>
      <c r="AK25" s="19">
        <v>13.882555</v>
      </c>
      <c r="AL25" s="53">
        <v>15.711366</v>
      </c>
      <c r="AM25" s="19">
        <v>14.232521999999999</v>
      </c>
      <c r="AN25" s="19">
        <v>13.199166</v>
      </c>
      <c r="AO25" s="19">
        <v>14.426807999999999</v>
      </c>
      <c r="AP25" s="19">
        <v>13.533531</v>
      </c>
      <c r="AQ25" s="19">
        <v>14.655758000000001</v>
      </c>
      <c r="AR25" s="19">
        <v>14.076492999999999</v>
      </c>
      <c r="AS25" s="19">
        <v>14.236694</v>
      </c>
      <c r="AT25" s="19">
        <v>14.310224</v>
      </c>
      <c r="AU25" s="19">
        <v>15.118836999999999</v>
      </c>
      <c r="AV25" s="19">
        <v>16.07423</v>
      </c>
      <c r="AW25" s="19">
        <v>18.441084</v>
      </c>
      <c r="AX25" s="53">
        <v>21.886443</v>
      </c>
      <c r="AY25" s="19">
        <v>18.579556</v>
      </c>
      <c r="AZ25" s="19">
        <v>18.229897000000001</v>
      </c>
      <c r="BA25" s="19">
        <v>18.231195</v>
      </c>
      <c r="BB25" s="19">
        <v>19.341577999999998</v>
      </c>
      <c r="BC25" s="19">
        <v>19.342010999999999</v>
      </c>
      <c r="BD25" s="19">
        <v>21.038820999999999</v>
      </c>
      <c r="BE25" s="19">
        <v>21.674264999999998</v>
      </c>
      <c r="BF25" s="19">
        <v>21.305645999999999</v>
      </c>
      <c r="BG25" s="19">
        <v>26.155384999999999</v>
      </c>
      <c r="BH25" s="19">
        <v>27.782222000000001</v>
      </c>
      <c r="BI25" s="19">
        <v>27.938161000000001</v>
      </c>
      <c r="BJ25" s="53">
        <v>37.244664999999998</v>
      </c>
      <c r="BK25" s="19">
        <v>31.850911</v>
      </c>
      <c r="BL25" s="19">
        <v>29.627457</v>
      </c>
      <c r="BM25" s="19">
        <v>35.266843000000001</v>
      </c>
      <c r="BN25" s="19">
        <v>33.441426</v>
      </c>
      <c r="BO25" s="19">
        <v>30.670566000000001</v>
      </c>
      <c r="BP25" s="19">
        <v>33.809519999999999</v>
      </c>
      <c r="BQ25" s="19">
        <v>29.915516</v>
      </c>
      <c r="BR25" s="19">
        <v>30.154325</v>
      </c>
      <c r="BS25" s="19">
        <v>31.838623999999999</v>
      </c>
      <c r="BT25" s="19">
        <v>32.862757000000002</v>
      </c>
      <c r="BU25" s="19">
        <v>35.512397999999997</v>
      </c>
      <c r="BV25" s="53">
        <v>43.793655000000001</v>
      </c>
      <c r="BW25" s="19">
        <v>37.041009000000003</v>
      </c>
      <c r="BX25" s="19">
        <v>31.609221999999999</v>
      </c>
      <c r="BY25" s="19">
        <v>35.010567000000002</v>
      </c>
      <c r="BZ25" s="19">
        <v>32.400972000000003</v>
      </c>
      <c r="CA25" s="19">
        <v>31.651188999999999</v>
      </c>
      <c r="CB25" s="19">
        <v>33.56165</v>
      </c>
      <c r="CC25" s="19">
        <v>31.020085000000002</v>
      </c>
      <c r="CD25" s="19">
        <v>28.867142999999999</v>
      </c>
      <c r="CE25" s="19">
        <v>29.218263</v>
      </c>
      <c r="CF25" s="19">
        <v>26.563642999999999</v>
      </c>
      <c r="CG25" s="19">
        <v>26.953361999999998</v>
      </c>
      <c r="CH25" s="53">
        <v>26.351367</v>
      </c>
      <c r="CI25" s="19">
        <v>20.647361</v>
      </c>
      <c r="CJ25" s="19">
        <v>18.033811</v>
      </c>
      <c r="CK25" s="19">
        <v>15.519288</v>
      </c>
      <c r="CL25" s="19">
        <v>14.024929</v>
      </c>
      <c r="CM25" s="19">
        <v>15.868219</v>
      </c>
      <c r="CN25" s="19">
        <v>14.170381000000001</v>
      </c>
      <c r="CO25" s="19">
        <v>13.115482</v>
      </c>
      <c r="CP25" s="19">
        <v>15.915445999999999</v>
      </c>
      <c r="CQ25" s="19">
        <v>17.125979999999998</v>
      </c>
      <c r="CR25" s="19">
        <v>17.326802000000001</v>
      </c>
      <c r="CS25" s="19">
        <v>19.800833999999998</v>
      </c>
      <c r="CT25" s="53">
        <v>22.316033999999998</v>
      </c>
      <c r="CU25" s="19">
        <v>20.423255000000001</v>
      </c>
      <c r="CV25" s="19">
        <v>19.895347000000001</v>
      </c>
      <c r="CW25" s="19">
        <v>32.950519999999997</v>
      </c>
      <c r="CX25" s="19">
        <v>23.770306999999999</v>
      </c>
      <c r="CY25" s="19">
        <v>23.861816000000001</v>
      </c>
      <c r="CZ25" s="19">
        <v>24.196583</v>
      </c>
      <c r="DA25" s="19">
        <v>24.993801999999999</v>
      </c>
      <c r="DB25" s="19">
        <v>21.856504000000001</v>
      </c>
      <c r="DC25" s="19">
        <v>36.591878000000001</v>
      </c>
      <c r="DD25" s="19">
        <v>36.939810999999999</v>
      </c>
      <c r="DE25" s="19">
        <v>31.997644000000001</v>
      </c>
      <c r="DF25" s="53">
        <v>27.681152000000001</v>
      </c>
      <c r="DG25" s="19">
        <v>24.356411999999999</v>
      </c>
      <c r="DH25" s="19">
        <v>24.378779000000002</v>
      </c>
      <c r="DI25" s="19">
        <v>27.798776</v>
      </c>
      <c r="DJ25" s="19">
        <v>24.727112000000002</v>
      </c>
      <c r="DK25" s="19">
        <v>22.974466</v>
      </c>
      <c r="DL25" s="19">
        <v>22.169363000000001</v>
      </c>
      <c r="DM25" s="19">
        <v>21.498488999999999</v>
      </c>
      <c r="DN25" s="19">
        <v>21.579134</v>
      </c>
      <c r="DO25" s="19">
        <v>21.720393999999999</v>
      </c>
      <c r="DP25" s="19">
        <v>22.410561000000001</v>
      </c>
      <c r="DQ25" s="19">
        <v>23.363005999999999</v>
      </c>
      <c r="DR25" s="53">
        <v>23.369952000000001</v>
      </c>
      <c r="DS25" s="19">
        <v>18.308339</v>
      </c>
      <c r="DT25" s="19">
        <v>17.012516999999999</v>
      </c>
      <c r="DU25" s="19">
        <v>14.845727999999999</v>
      </c>
      <c r="DV25" s="19">
        <v>17.460764999999999</v>
      </c>
      <c r="DW25" s="19">
        <v>18.372153999999998</v>
      </c>
      <c r="DX25" s="19">
        <v>18.635297999999999</v>
      </c>
      <c r="DY25" s="19">
        <v>20.833967999999999</v>
      </c>
      <c r="DZ25" s="19">
        <v>21.879190000000001</v>
      </c>
      <c r="EA25" s="19">
        <v>20.513957999999999</v>
      </c>
      <c r="EB25" s="19">
        <v>21.039311000000001</v>
      </c>
      <c r="EC25" s="19">
        <v>23.697756999999999</v>
      </c>
      <c r="ED25" s="53">
        <v>21.863219000000001</v>
      </c>
      <c r="EE25" s="19">
        <v>38.818883999999997</v>
      </c>
      <c r="EF25" s="19">
        <v>41.621307999999999</v>
      </c>
      <c r="EG25" s="19">
        <v>41.178175000000003</v>
      </c>
      <c r="EH25" s="19">
        <v>42.290723</v>
      </c>
      <c r="EI25" s="19">
        <v>41.061551000000001</v>
      </c>
      <c r="EJ25" s="19">
        <v>40.462975999999998</v>
      </c>
      <c r="EK25" s="19">
        <v>40.900685000000003</v>
      </c>
      <c r="EL25" s="19">
        <v>42.184936999999998</v>
      </c>
      <c r="EM25" s="19">
        <v>44.625712</v>
      </c>
      <c r="EN25" s="19">
        <v>43.685851999999997</v>
      </c>
      <c r="EO25" s="19">
        <v>38.634853999999997</v>
      </c>
      <c r="EP25" s="53">
        <v>41.770575000000001</v>
      </c>
      <c r="EQ25" s="19">
        <v>36.257472999999997</v>
      </c>
    </row>
    <row r="26" spans="1:147" ht="17.25" customHeight="1" x14ac:dyDescent="0.25">
      <c r="A26" s="54" t="s">
        <v>44</v>
      </c>
      <c r="B26" s="32" t="s">
        <v>116</v>
      </c>
      <c r="C26" s="33">
        <v>289.23048599999998</v>
      </c>
      <c r="D26" s="33">
        <v>316.83402100000001</v>
      </c>
      <c r="E26" s="33">
        <v>311.14612099999999</v>
      </c>
      <c r="F26" s="33">
        <v>328.09028599999999</v>
      </c>
      <c r="G26" s="33">
        <v>328.35040900000001</v>
      </c>
      <c r="H26" s="33">
        <v>362.27000900000002</v>
      </c>
      <c r="I26" s="33">
        <v>377.94646799999998</v>
      </c>
      <c r="J26" s="33">
        <v>381.85281900000001</v>
      </c>
      <c r="K26" s="33">
        <v>378.93514599999997</v>
      </c>
      <c r="L26" s="33">
        <v>377.33569199999999</v>
      </c>
      <c r="M26" s="33">
        <v>370.14828299999999</v>
      </c>
      <c r="N26" s="55">
        <v>375.254977</v>
      </c>
      <c r="O26" s="33">
        <v>374.04579000000001</v>
      </c>
      <c r="P26" s="33">
        <v>370.73758600000002</v>
      </c>
      <c r="Q26" s="33">
        <v>371.879885</v>
      </c>
      <c r="R26" s="33">
        <v>363.46735699999999</v>
      </c>
      <c r="S26" s="33">
        <v>352.84661799999998</v>
      </c>
      <c r="T26" s="33">
        <v>341.79166700000002</v>
      </c>
      <c r="U26" s="33">
        <v>348.26451700000001</v>
      </c>
      <c r="V26" s="33">
        <v>357.961882</v>
      </c>
      <c r="W26" s="33">
        <v>361.52134599999999</v>
      </c>
      <c r="X26" s="33">
        <v>363.97794699999997</v>
      </c>
      <c r="Y26" s="33">
        <v>390.80637000000002</v>
      </c>
      <c r="Z26" s="55">
        <v>412.662215</v>
      </c>
      <c r="AA26" s="33">
        <v>411.52358900000002</v>
      </c>
      <c r="AB26" s="33">
        <v>415.33928100000003</v>
      </c>
      <c r="AC26" s="33">
        <v>426.57788599999998</v>
      </c>
      <c r="AD26" s="33">
        <v>430.22113899999999</v>
      </c>
      <c r="AE26" s="33">
        <v>423.73839099999998</v>
      </c>
      <c r="AF26" s="33">
        <v>425.68889300000001</v>
      </c>
      <c r="AG26" s="33">
        <v>437.90540499999997</v>
      </c>
      <c r="AH26" s="33">
        <v>442.65019100000001</v>
      </c>
      <c r="AI26" s="33">
        <v>479.39602100000002</v>
      </c>
      <c r="AJ26" s="33">
        <v>484.21945299999999</v>
      </c>
      <c r="AK26" s="33">
        <v>522.67821200000003</v>
      </c>
      <c r="AL26" s="55">
        <v>537.88016600000003</v>
      </c>
      <c r="AM26" s="33">
        <v>533.58643600000005</v>
      </c>
      <c r="AN26" s="33">
        <v>537.93175099999996</v>
      </c>
      <c r="AO26" s="33">
        <v>547.700245</v>
      </c>
      <c r="AP26" s="33">
        <v>573.88704700000005</v>
      </c>
      <c r="AQ26" s="33">
        <v>573.27685299999996</v>
      </c>
      <c r="AR26" s="33">
        <v>574.81061699999998</v>
      </c>
      <c r="AS26" s="33">
        <v>609.35292800000002</v>
      </c>
      <c r="AT26" s="33">
        <v>626.43605100000002</v>
      </c>
      <c r="AU26" s="33">
        <v>631.45792700000004</v>
      </c>
      <c r="AV26" s="33">
        <v>601.78387699999996</v>
      </c>
      <c r="AW26" s="33">
        <v>641.59004200000004</v>
      </c>
      <c r="AX26" s="55">
        <v>666.71961099999999</v>
      </c>
      <c r="AY26" s="33">
        <v>680.76457500000004</v>
      </c>
      <c r="AZ26" s="33">
        <v>729.51995599999998</v>
      </c>
      <c r="BA26" s="33">
        <v>778.63793599999997</v>
      </c>
      <c r="BB26" s="33">
        <v>817.18057699999997</v>
      </c>
      <c r="BC26" s="33">
        <v>821.60994000000005</v>
      </c>
      <c r="BD26" s="33">
        <v>807.20038799999998</v>
      </c>
      <c r="BE26" s="33">
        <v>827.69481199999996</v>
      </c>
      <c r="BF26" s="33">
        <v>872.14420299999995</v>
      </c>
      <c r="BG26" s="33">
        <v>924.67563800000005</v>
      </c>
      <c r="BH26" s="33">
        <v>1061.5232129999999</v>
      </c>
      <c r="BI26" s="33">
        <v>1022.316581</v>
      </c>
      <c r="BJ26" s="55">
        <v>1037.409672</v>
      </c>
      <c r="BK26" s="33">
        <v>1077.0020850000001</v>
      </c>
      <c r="BL26" s="33">
        <v>1116.0931849999999</v>
      </c>
      <c r="BM26" s="33">
        <v>1116.581635</v>
      </c>
      <c r="BN26" s="33">
        <v>1147.3756719999999</v>
      </c>
      <c r="BO26" s="33">
        <v>1139.3313270000001</v>
      </c>
      <c r="BP26" s="33">
        <v>1133.1277500000001</v>
      </c>
      <c r="BQ26" s="33">
        <v>1157.668602</v>
      </c>
      <c r="BR26" s="33">
        <v>1150.881423</v>
      </c>
      <c r="BS26" s="33">
        <v>1161.4911239999999</v>
      </c>
      <c r="BT26" s="33">
        <v>1237.4924779999999</v>
      </c>
      <c r="BU26" s="33">
        <v>1242.7650590000001</v>
      </c>
      <c r="BV26" s="55">
        <v>1213.097608</v>
      </c>
      <c r="BW26" s="33">
        <v>1212.6504480000001</v>
      </c>
      <c r="BX26" s="33">
        <v>1174.5677920000001</v>
      </c>
      <c r="BY26" s="33">
        <v>1149.021088</v>
      </c>
      <c r="BZ26" s="33">
        <v>1126.2321999999999</v>
      </c>
      <c r="CA26" s="33">
        <v>1152.036333</v>
      </c>
      <c r="CB26" s="33">
        <v>1203.8367479999999</v>
      </c>
      <c r="CC26" s="33">
        <v>1199.448036</v>
      </c>
      <c r="CD26" s="33">
        <v>1193.894984</v>
      </c>
      <c r="CE26" s="33">
        <v>1220.2345330000001</v>
      </c>
      <c r="CF26" s="33">
        <v>1223.8730009999999</v>
      </c>
      <c r="CG26" s="33">
        <v>1209.417189</v>
      </c>
      <c r="CH26" s="55">
        <v>1357.5282549999999</v>
      </c>
      <c r="CI26" s="33">
        <v>1359.2274399999999</v>
      </c>
      <c r="CJ26" s="33">
        <v>1334.738331</v>
      </c>
      <c r="CK26" s="33">
        <v>1322.694659</v>
      </c>
      <c r="CL26" s="33">
        <v>1314.460834</v>
      </c>
      <c r="CM26" s="33">
        <v>1303.598428</v>
      </c>
      <c r="CN26" s="33">
        <v>1330.5778640000001</v>
      </c>
      <c r="CO26" s="33">
        <v>1354.8300939999999</v>
      </c>
      <c r="CP26" s="33">
        <v>1309.8832580000001</v>
      </c>
      <c r="CQ26" s="33">
        <v>1278.4641509999999</v>
      </c>
      <c r="CR26" s="33">
        <v>1284.9369710000001</v>
      </c>
      <c r="CS26" s="33">
        <v>1288.9445969999999</v>
      </c>
      <c r="CT26" s="55">
        <v>1266.4768449999999</v>
      </c>
      <c r="CU26" s="33">
        <v>1206.479775</v>
      </c>
      <c r="CV26" s="33">
        <v>1149.7955300000001</v>
      </c>
      <c r="CW26" s="33">
        <v>1139.6585520000001</v>
      </c>
      <c r="CX26" s="33">
        <v>1161.206952</v>
      </c>
      <c r="CY26" s="33">
        <v>1188.947343</v>
      </c>
      <c r="CZ26" s="33">
        <v>1175.8332399999999</v>
      </c>
      <c r="DA26" s="33">
        <v>1167.3386949999999</v>
      </c>
      <c r="DB26" s="33">
        <v>1170.193127</v>
      </c>
      <c r="DC26" s="33">
        <v>1127.6584949999999</v>
      </c>
      <c r="DD26" s="33">
        <v>1099.8077189999999</v>
      </c>
      <c r="DE26" s="33">
        <v>1091.489045</v>
      </c>
      <c r="DF26" s="55">
        <v>1092.8922010000001</v>
      </c>
      <c r="DG26" s="33">
        <v>1090.3025789999999</v>
      </c>
      <c r="DH26" s="33">
        <v>1096.97135</v>
      </c>
      <c r="DI26" s="33">
        <v>1105.0598849999999</v>
      </c>
      <c r="DJ26" s="33">
        <v>1152.660138</v>
      </c>
      <c r="DK26" s="33">
        <v>1177.633464</v>
      </c>
      <c r="DL26" s="33">
        <v>1180.6022310000001</v>
      </c>
      <c r="DM26" s="33">
        <v>1142.6745639999999</v>
      </c>
      <c r="DN26" s="33">
        <v>1163.6406979999999</v>
      </c>
      <c r="DO26" s="33">
        <v>1172.7058119999999</v>
      </c>
      <c r="DP26" s="33">
        <v>1230.068657</v>
      </c>
      <c r="DQ26" s="33">
        <v>1210.867454</v>
      </c>
      <c r="DR26" s="55">
        <v>1211.3621009999999</v>
      </c>
      <c r="DS26" s="33">
        <v>1243.888627</v>
      </c>
      <c r="DT26" s="33">
        <v>1270.6259500000001</v>
      </c>
      <c r="DU26" s="33">
        <v>1268.6271139999999</v>
      </c>
      <c r="DV26" s="33">
        <v>1238.7935540000001</v>
      </c>
      <c r="DW26" s="33">
        <v>1277.0572119999999</v>
      </c>
      <c r="DX26" s="33">
        <v>1210.545983</v>
      </c>
      <c r="DY26" s="33">
        <v>1255.0355850000001</v>
      </c>
      <c r="DZ26" s="33">
        <v>1291.129668</v>
      </c>
      <c r="EA26" s="33">
        <v>1274.1113740000001</v>
      </c>
      <c r="EB26" s="33">
        <v>1259.238638</v>
      </c>
      <c r="EC26" s="33">
        <v>1275.4352429999999</v>
      </c>
      <c r="ED26" s="55">
        <v>1328.6926679999999</v>
      </c>
      <c r="EE26" s="33">
        <v>1344.1498710000001</v>
      </c>
      <c r="EF26" s="33">
        <v>1368.144857</v>
      </c>
      <c r="EG26" s="33">
        <v>1448.1098529999999</v>
      </c>
      <c r="EH26" s="33">
        <v>1507.0425319999999</v>
      </c>
      <c r="EI26" s="33">
        <v>1545.3855490000001</v>
      </c>
      <c r="EJ26" s="33">
        <v>1592.598111</v>
      </c>
      <c r="EK26" s="33">
        <v>1649.4275950000001</v>
      </c>
      <c r="EL26" s="33">
        <v>1682.4590450000001</v>
      </c>
      <c r="EM26" s="33">
        <v>1782.46398</v>
      </c>
      <c r="EN26" s="33">
        <v>1818.697639</v>
      </c>
      <c r="EO26" s="33">
        <v>1874.660633</v>
      </c>
      <c r="EP26" s="55">
        <v>1903.7984590000001</v>
      </c>
      <c r="EQ26" s="33">
        <v>1980.859874</v>
      </c>
    </row>
    <row r="27" spans="1:147" ht="17.25" customHeight="1" x14ac:dyDescent="0.25">
      <c r="A27" s="50" t="s">
        <v>117</v>
      </c>
      <c r="B27" s="27" t="s">
        <v>118</v>
      </c>
      <c r="C27" s="23">
        <v>786.97260500000004</v>
      </c>
      <c r="D27" s="23">
        <v>778.57078899999999</v>
      </c>
      <c r="E27" s="23">
        <v>814.97359800000004</v>
      </c>
      <c r="F27" s="23">
        <v>862.25677199999996</v>
      </c>
      <c r="G27" s="23">
        <v>887.96207900000002</v>
      </c>
      <c r="H27" s="23">
        <v>890.39300000000003</v>
      </c>
      <c r="I27" s="23">
        <v>863.61146900000006</v>
      </c>
      <c r="J27" s="23">
        <v>833.59669899999994</v>
      </c>
      <c r="K27" s="23">
        <v>811.19162100000005</v>
      </c>
      <c r="L27" s="23">
        <v>781.71770400000003</v>
      </c>
      <c r="M27" s="23">
        <v>792.58464100000003</v>
      </c>
      <c r="N27" s="51">
        <v>756.26821700000005</v>
      </c>
      <c r="O27" s="23">
        <v>917.72883899999999</v>
      </c>
      <c r="P27" s="23">
        <v>700.85523499999999</v>
      </c>
      <c r="Q27" s="23">
        <v>653.11394099999995</v>
      </c>
      <c r="R27" s="23">
        <v>660.13660500000003</v>
      </c>
      <c r="S27" s="23">
        <v>628.05113400000005</v>
      </c>
      <c r="T27" s="23">
        <v>626.13938299999995</v>
      </c>
      <c r="U27" s="23">
        <v>663.95014900000001</v>
      </c>
      <c r="V27" s="23">
        <v>684.59653700000001</v>
      </c>
      <c r="W27" s="23">
        <v>680.23893999999996</v>
      </c>
      <c r="X27" s="23">
        <v>695.06191899999999</v>
      </c>
      <c r="Y27" s="23">
        <v>722.07101399999999</v>
      </c>
      <c r="Z27" s="51">
        <v>748.62045499999999</v>
      </c>
      <c r="AA27" s="23">
        <v>760.38303099999996</v>
      </c>
      <c r="AB27" s="23">
        <v>774.16951500000005</v>
      </c>
      <c r="AC27" s="23">
        <v>808.41032800000005</v>
      </c>
      <c r="AD27" s="23">
        <v>817.11387300000001</v>
      </c>
      <c r="AE27" s="23">
        <v>792.26148699999999</v>
      </c>
      <c r="AF27" s="23">
        <v>808.97095000000002</v>
      </c>
      <c r="AG27" s="23">
        <v>848.66839300000004</v>
      </c>
      <c r="AH27" s="23">
        <v>841.93559800000003</v>
      </c>
      <c r="AI27" s="23">
        <v>838.81773999999996</v>
      </c>
      <c r="AJ27" s="23">
        <v>804.41532400000006</v>
      </c>
      <c r="AK27" s="23">
        <v>773.75018599999999</v>
      </c>
      <c r="AL27" s="51">
        <v>797.31255099999998</v>
      </c>
      <c r="AM27" s="23">
        <v>770.41303700000003</v>
      </c>
      <c r="AN27" s="23">
        <v>796.089741</v>
      </c>
      <c r="AO27" s="23">
        <v>807.59885799999995</v>
      </c>
      <c r="AP27" s="23">
        <v>808.94503199999997</v>
      </c>
      <c r="AQ27" s="23">
        <v>824.08262000000002</v>
      </c>
      <c r="AR27" s="23">
        <v>811.92374299999994</v>
      </c>
      <c r="AS27" s="23">
        <v>814.29859299999998</v>
      </c>
      <c r="AT27" s="23">
        <v>786.73409700000002</v>
      </c>
      <c r="AU27" s="23">
        <v>809.43543399999999</v>
      </c>
      <c r="AV27" s="23">
        <v>754.55296299999998</v>
      </c>
      <c r="AW27" s="23">
        <v>736.88288999999997</v>
      </c>
      <c r="AX27" s="51">
        <v>859.51551800000004</v>
      </c>
      <c r="AY27" s="23">
        <v>873.26456299999995</v>
      </c>
      <c r="AZ27" s="23">
        <v>1033.254477</v>
      </c>
      <c r="BA27" s="23">
        <v>1166.0174850000001</v>
      </c>
      <c r="BB27" s="23">
        <v>1091.7446990000001</v>
      </c>
      <c r="BC27" s="23">
        <v>1113.035836</v>
      </c>
      <c r="BD27" s="23">
        <v>1106.2983059999999</v>
      </c>
      <c r="BE27" s="23">
        <v>1077.704974</v>
      </c>
      <c r="BF27" s="23">
        <v>1095.02305</v>
      </c>
      <c r="BG27" s="23">
        <v>1097.5942889999999</v>
      </c>
      <c r="BH27" s="23">
        <v>1131.501634</v>
      </c>
      <c r="BI27" s="23">
        <v>1141.2627680000001</v>
      </c>
      <c r="BJ27" s="51">
        <v>1149.3093180000001</v>
      </c>
      <c r="BK27" s="23">
        <v>1189.9705289999999</v>
      </c>
      <c r="BL27" s="23">
        <v>1211.3017110000001</v>
      </c>
      <c r="BM27" s="23">
        <v>1219.2785510000001</v>
      </c>
      <c r="BN27" s="23">
        <v>1215.5477960000001</v>
      </c>
      <c r="BO27" s="23">
        <v>1212.618399</v>
      </c>
      <c r="BP27" s="23">
        <v>1220.8106600000001</v>
      </c>
      <c r="BQ27" s="23">
        <v>1130.18012</v>
      </c>
      <c r="BR27" s="23">
        <v>1136.4258259999999</v>
      </c>
      <c r="BS27" s="23">
        <v>1070.771088</v>
      </c>
      <c r="BT27" s="23">
        <v>1049.0386470000001</v>
      </c>
      <c r="BU27" s="23">
        <v>1050.891537</v>
      </c>
      <c r="BV27" s="51">
        <v>1004.288015</v>
      </c>
      <c r="BW27" s="23">
        <v>1010.585099</v>
      </c>
      <c r="BX27" s="23">
        <v>958.15721199999996</v>
      </c>
      <c r="BY27" s="23">
        <v>965.70601699999997</v>
      </c>
      <c r="BZ27" s="23">
        <v>974.07637299999999</v>
      </c>
      <c r="CA27" s="23">
        <v>920.60981000000004</v>
      </c>
      <c r="CB27" s="23">
        <v>863.06330500000001</v>
      </c>
      <c r="CC27" s="23">
        <v>886.86492699999997</v>
      </c>
      <c r="CD27" s="23">
        <v>891.60701600000004</v>
      </c>
      <c r="CE27" s="23">
        <v>871.80996200000004</v>
      </c>
      <c r="CF27" s="23">
        <v>857.85535300000004</v>
      </c>
      <c r="CG27" s="23">
        <v>850.35725200000002</v>
      </c>
      <c r="CH27" s="51">
        <v>868.09925599999997</v>
      </c>
      <c r="CI27" s="23">
        <v>882.87382500000001</v>
      </c>
      <c r="CJ27" s="23">
        <v>774.77671499999997</v>
      </c>
      <c r="CK27" s="23">
        <v>751.94951000000003</v>
      </c>
      <c r="CL27" s="23">
        <v>710.878333</v>
      </c>
      <c r="CM27" s="23">
        <v>688.47656600000005</v>
      </c>
      <c r="CN27" s="23">
        <v>658.083663</v>
      </c>
      <c r="CO27" s="23">
        <v>662.68770099999995</v>
      </c>
      <c r="CP27" s="23">
        <v>658.74432000000002</v>
      </c>
      <c r="CQ27" s="23">
        <v>659.61525800000004</v>
      </c>
      <c r="CR27" s="23">
        <v>674.53833099999997</v>
      </c>
      <c r="CS27" s="23">
        <v>667.60151199999996</v>
      </c>
      <c r="CT27" s="51">
        <v>696.16310799999997</v>
      </c>
      <c r="CU27" s="23">
        <v>672.77278699999999</v>
      </c>
      <c r="CV27" s="23">
        <v>648.07521999999994</v>
      </c>
      <c r="CW27" s="23">
        <v>581.42164100000002</v>
      </c>
      <c r="CX27" s="23">
        <v>563.09919600000001</v>
      </c>
      <c r="CY27" s="23">
        <v>550.40462200000002</v>
      </c>
      <c r="CZ27" s="23">
        <v>507.06967100000003</v>
      </c>
      <c r="DA27" s="23">
        <v>504.83030200000002</v>
      </c>
      <c r="DB27" s="23">
        <v>470.92995300000001</v>
      </c>
      <c r="DC27" s="23">
        <v>450.76907899999998</v>
      </c>
      <c r="DD27" s="23">
        <v>484.11892699999999</v>
      </c>
      <c r="DE27" s="23">
        <v>493.86402800000002</v>
      </c>
      <c r="DF27" s="51">
        <v>440.555093</v>
      </c>
      <c r="DG27" s="23">
        <v>515.32830200000001</v>
      </c>
      <c r="DH27" s="23">
        <v>520.45590200000004</v>
      </c>
      <c r="DI27" s="23">
        <v>481.45077900000001</v>
      </c>
      <c r="DJ27" s="23">
        <v>478.93630999999999</v>
      </c>
      <c r="DK27" s="23">
        <v>467.454792</v>
      </c>
      <c r="DL27" s="23">
        <v>457.43509999999998</v>
      </c>
      <c r="DM27" s="23">
        <v>425.30173600000001</v>
      </c>
      <c r="DN27" s="23">
        <v>415.47486700000002</v>
      </c>
      <c r="DO27" s="23">
        <v>407.36708900000002</v>
      </c>
      <c r="DP27" s="23">
        <v>414.83336000000003</v>
      </c>
      <c r="DQ27" s="23">
        <v>428.23424</v>
      </c>
      <c r="DR27" s="51">
        <v>428.13038999999998</v>
      </c>
      <c r="DS27" s="23">
        <v>414.86872599999998</v>
      </c>
      <c r="DT27" s="23">
        <v>408.64266099999998</v>
      </c>
      <c r="DU27" s="23">
        <v>401.67122000000001</v>
      </c>
      <c r="DV27" s="23">
        <v>400.47614900000002</v>
      </c>
      <c r="DW27" s="23">
        <v>400.88550700000002</v>
      </c>
      <c r="DX27" s="23">
        <v>391.12027699999999</v>
      </c>
      <c r="DY27" s="23">
        <v>428.37647600000003</v>
      </c>
      <c r="DZ27" s="23">
        <v>433.57583699999998</v>
      </c>
      <c r="EA27" s="23">
        <v>431.45842800000003</v>
      </c>
      <c r="EB27" s="23">
        <v>429.723724</v>
      </c>
      <c r="EC27" s="23">
        <v>446.684031</v>
      </c>
      <c r="ED27" s="51">
        <v>438.64217400000001</v>
      </c>
      <c r="EE27" s="23">
        <v>413.89451700000001</v>
      </c>
      <c r="EF27" s="23">
        <v>398.75522899999999</v>
      </c>
      <c r="EG27" s="23">
        <v>420.87491999999997</v>
      </c>
      <c r="EH27" s="23">
        <v>406.46120400000001</v>
      </c>
      <c r="EI27" s="23">
        <v>383.38197200000002</v>
      </c>
      <c r="EJ27" s="23">
        <v>380.35693099999997</v>
      </c>
      <c r="EK27" s="23">
        <v>371.78634799999998</v>
      </c>
      <c r="EL27" s="23">
        <v>373.927278</v>
      </c>
      <c r="EM27" s="23">
        <v>380.32339400000001</v>
      </c>
      <c r="EN27" s="23">
        <v>384.64930399999997</v>
      </c>
      <c r="EO27" s="23">
        <v>383.50315599999999</v>
      </c>
      <c r="EP27" s="51">
        <v>382.33337599999999</v>
      </c>
      <c r="EQ27" s="23">
        <v>354.447655</v>
      </c>
    </row>
    <row r="28" spans="1:147" ht="17.25" customHeight="1" x14ac:dyDescent="0.25">
      <c r="A28" s="54" t="s">
        <v>67</v>
      </c>
      <c r="B28" s="32" t="s">
        <v>119</v>
      </c>
      <c r="C28" s="33" t="s">
        <v>27</v>
      </c>
      <c r="D28" s="33" t="s">
        <v>27</v>
      </c>
      <c r="E28" s="33" t="s">
        <v>27</v>
      </c>
      <c r="F28" s="33" t="s">
        <v>27</v>
      </c>
      <c r="G28" s="33" t="s">
        <v>27</v>
      </c>
      <c r="H28" s="33" t="s">
        <v>27</v>
      </c>
      <c r="I28" s="33" t="s">
        <v>27</v>
      </c>
      <c r="J28" s="33" t="s">
        <v>27</v>
      </c>
      <c r="K28" s="33" t="s">
        <v>27</v>
      </c>
      <c r="L28" s="33" t="s">
        <v>27</v>
      </c>
      <c r="M28" s="33" t="s">
        <v>27</v>
      </c>
      <c r="N28" s="55" t="s">
        <v>27</v>
      </c>
      <c r="O28" s="33" t="s">
        <v>27</v>
      </c>
      <c r="P28" s="33" t="s">
        <v>27</v>
      </c>
      <c r="Q28" s="33" t="s">
        <v>27</v>
      </c>
      <c r="R28" s="33" t="s">
        <v>27</v>
      </c>
      <c r="S28" s="33" t="s">
        <v>27</v>
      </c>
      <c r="T28" s="33" t="s">
        <v>27</v>
      </c>
      <c r="U28" s="33" t="s">
        <v>27</v>
      </c>
      <c r="V28" s="33" t="s">
        <v>27</v>
      </c>
      <c r="W28" s="33" t="s">
        <v>27</v>
      </c>
      <c r="X28" s="33" t="s">
        <v>27</v>
      </c>
      <c r="Y28" s="33" t="s">
        <v>27</v>
      </c>
      <c r="Z28" s="55" t="s">
        <v>27</v>
      </c>
      <c r="AA28" s="33" t="s">
        <v>27</v>
      </c>
      <c r="AB28" s="33" t="s">
        <v>27</v>
      </c>
      <c r="AC28" s="33" t="s">
        <v>27</v>
      </c>
      <c r="AD28" s="33" t="s">
        <v>27</v>
      </c>
      <c r="AE28" s="33" t="s">
        <v>27</v>
      </c>
      <c r="AF28" s="33" t="s">
        <v>27</v>
      </c>
      <c r="AG28" s="33" t="s">
        <v>27</v>
      </c>
      <c r="AH28" s="33" t="s">
        <v>27</v>
      </c>
      <c r="AI28" s="33" t="s">
        <v>27</v>
      </c>
      <c r="AJ28" s="33" t="s">
        <v>27</v>
      </c>
      <c r="AK28" s="33" t="s">
        <v>27</v>
      </c>
      <c r="AL28" s="55" t="s">
        <v>27</v>
      </c>
      <c r="AM28" s="33" t="s">
        <v>27</v>
      </c>
      <c r="AN28" s="33" t="s">
        <v>27</v>
      </c>
      <c r="AO28" s="33" t="s">
        <v>27</v>
      </c>
      <c r="AP28" s="33" t="s">
        <v>27</v>
      </c>
      <c r="AQ28" s="33" t="s">
        <v>27</v>
      </c>
      <c r="AR28" s="33" t="s">
        <v>27</v>
      </c>
      <c r="AS28" s="33" t="s">
        <v>27</v>
      </c>
      <c r="AT28" s="33" t="s">
        <v>27</v>
      </c>
      <c r="AU28" s="33" t="s">
        <v>27</v>
      </c>
      <c r="AV28" s="33" t="s">
        <v>27</v>
      </c>
      <c r="AW28" s="33" t="s">
        <v>27</v>
      </c>
      <c r="AX28" s="55" t="s">
        <v>27</v>
      </c>
      <c r="AY28" s="33">
        <v>100.718152</v>
      </c>
      <c r="AZ28" s="33">
        <v>126.74201600000001</v>
      </c>
      <c r="BA28" s="33">
        <v>103.311072</v>
      </c>
      <c r="BB28" s="33">
        <v>101.910985</v>
      </c>
      <c r="BC28" s="33">
        <v>214.35608400000001</v>
      </c>
      <c r="BD28" s="33">
        <v>158.93243100000001</v>
      </c>
      <c r="BE28" s="33">
        <v>128.65087299999999</v>
      </c>
      <c r="BF28" s="33">
        <v>122.13786</v>
      </c>
      <c r="BG28" s="33">
        <v>118.95284599999999</v>
      </c>
      <c r="BH28" s="33">
        <v>116.44480299999999</v>
      </c>
      <c r="BI28" s="33">
        <v>118.37462499999999</v>
      </c>
      <c r="BJ28" s="55">
        <v>135.26660100000001</v>
      </c>
      <c r="BK28" s="33">
        <v>137.674521</v>
      </c>
      <c r="BL28" s="33">
        <v>123.46719400000001</v>
      </c>
      <c r="BM28" s="33">
        <v>116.289569</v>
      </c>
      <c r="BN28" s="33">
        <v>125.485984</v>
      </c>
      <c r="BO28" s="33">
        <v>133.57721100000001</v>
      </c>
      <c r="BP28" s="33">
        <v>173.56185400000001</v>
      </c>
      <c r="BQ28" s="33">
        <v>165.05462900000001</v>
      </c>
      <c r="BR28" s="33">
        <v>158.71733599999999</v>
      </c>
      <c r="BS28" s="33">
        <v>144.916583</v>
      </c>
      <c r="BT28" s="33">
        <v>141.58481399999999</v>
      </c>
      <c r="BU28" s="33">
        <v>161.34293600000001</v>
      </c>
      <c r="BV28" s="55">
        <v>134.65996799999999</v>
      </c>
      <c r="BW28" s="33">
        <v>318.94195400000001</v>
      </c>
      <c r="BX28" s="33">
        <v>342.42420199999998</v>
      </c>
      <c r="BY28" s="33">
        <v>286.22834399999999</v>
      </c>
      <c r="BZ28" s="33">
        <v>284.353208</v>
      </c>
      <c r="CA28" s="33">
        <v>253.50665799999999</v>
      </c>
      <c r="CB28" s="33">
        <v>225.665111</v>
      </c>
      <c r="CC28" s="33">
        <v>273.533185</v>
      </c>
      <c r="CD28" s="33">
        <v>321.29425199999997</v>
      </c>
      <c r="CE28" s="33">
        <v>526.239913</v>
      </c>
      <c r="CF28" s="33">
        <v>853.09554600000001</v>
      </c>
      <c r="CG28" s="33">
        <v>1348.629455</v>
      </c>
      <c r="CH28" s="55">
        <v>1953.346536</v>
      </c>
      <c r="CI28" s="33">
        <v>2639.7055270000001</v>
      </c>
      <c r="CJ28" s="33">
        <v>1665.9249520000001</v>
      </c>
      <c r="CK28" s="33">
        <v>1333.0331759999999</v>
      </c>
      <c r="CL28" s="33">
        <v>911.07820600000002</v>
      </c>
      <c r="CM28" s="33">
        <v>836.56392800000003</v>
      </c>
      <c r="CN28" s="33">
        <v>871.93368199999998</v>
      </c>
      <c r="CO28" s="33">
        <v>954.85002499999996</v>
      </c>
      <c r="CP28" s="33">
        <v>1140.039303</v>
      </c>
      <c r="CQ28" s="33">
        <v>937.50357499999996</v>
      </c>
      <c r="CR28" s="33">
        <v>798.83070399999997</v>
      </c>
      <c r="CS28" s="33">
        <v>800.78785400000004</v>
      </c>
      <c r="CT28" s="55">
        <v>880.65051400000004</v>
      </c>
      <c r="CU28" s="33">
        <v>952.79267300000004</v>
      </c>
      <c r="CV28" s="33">
        <v>865.94720700000005</v>
      </c>
      <c r="CW28" s="33">
        <v>682.76916500000004</v>
      </c>
      <c r="CX28" s="33">
        <v>636.08952699999998</v>
      </c>
      <c r="CY28" s="33">
        <v>581.79709400000002</v>
      </c>
      <c r="CZ28" s="33">
        <v>571.801511</v>
      </c>
      <c r="DA28" s="33">
        <v>556.39153399999998</v>
      </c>
      <c r="DB28" s="33">
        <v>512.51262999999994</v>
      </c>
      <c r="DC28" s="33">
        <v>495.96177699999998</v>
      </c>
      <c r="DD28" s="33">
        <v>475.65579000000002</v>
      </c>
      <c r="DE28" s="33">
        <v>473.28241300000002</v>
      </c>
      <c r="DF28" s="55">
        <v>483.142381</v>
      </c>
      <c r="DG28" s="33">
        <v>445.51401499999997</v>
      </c>
      <c r="DH28" s="33">
        <v>445.83596599999998</v>
      </c>
      <c r="DI28" s="33">
        <v>430.50487800000002</v>
      </c>
      <c r="DJ28" s="33">
        <v>389.562926</v>
      </c>
      <c r="DK28" s="33">
        <v>384.88598100000002</v>
      </c>
      <c r="DL28" s="33">
        <v>391.82593000000003</v>
      </c>
      <c r="DM28" s="33">
        <v>366.44280800000001</v>
      </c>
      <c r="DN28" s="33">
        <v>365.250495</v>
      </c>
      <c r="DO28" s="33">
        <v>345.809121</v>
      </c>
      <c r="DP28" s="33">
        <v>327.99343900000002</v>
      </c>
      <c r="DQ28" s="33">
        <v>324.06092999999998</v>
      </c>
      <c r="DR28" s="55">
        <v>337.10592200000002</v>
      </c>
      <c r="DS28" s="33">
        <v>370.77178099999998</v>
      </c>
      <c r="DT28" s="33">
        <v>363.44557700000001</v>
      </c>
      <c r="DU28" s="33">
        <v>323.36369500000001</v>
      </c>
      <c r="DV28" s="33">
        <v>376.60350099999999</v>
      </c>
      <c r="DW28" s="33">
        <v>349.80150400000002</v>
      </c>
      <c r="DX28" s="33">
        <v>322.28742799999998</v>
      </c>
      <c r="DY28" s="33">
        <v>295.18577199999999</v>
      </c>
      <c r="DZ28" s="33">
        <v>492.27749299999999</v>
      </c>
      <c r="EA28" s="33">
        <v>402.72204900000003</v>
      </c>
      <c r="EB28" s="33">
        <v>389.90033899999997</v>
      </c>
      <c r="EC28" s="33">
        <v>373.10928899999999</v>
      </c>
      <c r="ED28" s="55">
        <v>503.84699899999998</v>
      </c>
      <c r="EE28" s="33">
        <v>379.26988599999999</v>
      </c>
      <c r="EF28" s="33">
        <v>356.215957</v>
      </c>
      <c r="EG28" s="33">
        <v>392.45687199999998</v>
      </c>
      <c r="EH28" s="33">
        <v>378.62518999999998</v>
      </c>
      <c r="EI28" s="33">
        <v>360.32817799999998</v>
      </c>
      <c r="EJ28" s="33">
        <v>447.57602800000001</v>
      </c>
      <c r="EK28" s="33">
        <v>437.253806</v>
      </c>
      <c r="EL28" s="33">
        <v>465.573238</v>
      </c>
      <c r="EM28" s="33">
        <v>454.42773299999999</v>
      </c>
      <c r="EN28" s="33">
        <v>465.27549299999998</v>
      </c>
      <c r="EO28" s="33">
        <v>431.29089499999998</v>
      </c>
      <c r="EP28" s="55">
        <v>566.61207300000001</v>
      </c>
      <c r="EQ28" s="33">
        <v>534.42497500000002</v>
      </c>
    </row>
    <row r="29" spans="1:147" ht="17.25" customHeight="1" x14ac:dyDescent="0.25">
      <c r="A29" s="48" t="s">
        <v>120</v>
      </c>
      <c r="B29" s="13" t="s">
        <v>121</v>
      </c>
      <c r="C29" s="14" t="s">
        <v>27</v>
      </c>
      <c r="D29" s="14" t="s">
        <v>27</v>
      </c>
      <c r="E29" s="14" t="s">
        <v>27</v>
      </c>
      <c r="F29" s="14" t="s">
        <v>27</v>
      </c>
      <c r="G29" s="14" t="s">
        <v>27</v>
      </c>
      <c r="H29" s="14" t="s">
        <v>27</v>
      </c>
      <c r="I29" s="14" t="s">
        <v>27</v>
      </c>
      <c r="J29" s="14" t="s">
        <v>27</v>
      </c>
      <c r="K29" s="14" t="s">
        <v>27</v>
      </c>
      <c r="L29" s="14" t="s">
        <v>27</v>
      </c>
      <c r="M29" s="14" t="s">
        <v>27</v>
      </c>
      <c r="N29" s="49" t="s">
        <v>27</v>
      </c>
      <c r="O29" s="14" t="s">
        <v>27</v>
      </c>
      <c r="P29" s="14" t="s">
        <v>27</v>
      </c>
      <c r="Q29" s="14" t="s">
        <v>27</v>
      </c>
      <c r="R29" s="14" t="s">
        <v>27</v>
      </c>
      <c r="S29" s="14" t="s">
        <v>27</v>
      </c>
      <c r="T29" s="14" t="s">
        <v>27</v>
      </c>
      <c r="U29" s="14" t="s">
        <v>27</v>
      </c>
      <c r="V29" s="14" t="s">
        <v>27</v>
      </c>
      <c r="W29" s="14" t="s">
        <v>27</v>
      </c>
      <c r="X29" s="14" t="s">
        <v>27</v>
      </c>
      <c r="Y29" s="14" t="s">
        <v>27</v>
      </c>
      <c r="Z29" s="49" t="s">
        <v>27</v>
      </c>
      <c r="AA29" s="14" t="s">
        <v>27</v>
      </c>
      <c r="AB29" s="14" t="s">
        <v>27</v>
      </c>
      <c r="AC29" s="14" t="s">
        <v>27</v>
      </c>
      <c r="AD29" s="14" t="s">
        <v>27</v>
      </c>
      <c r="AE29" s="14" t="s">
        <v>27</v>
      </c>
      <c r="AF29" s="14" t="s">
        <v>27</v>
      </c>
      <c r="AG29" s="14" t="s">
        <v>27</v>
      </c>
      <c r="AH29" s="14" t="s">
        <v>27</v>
      </c>
      <c r="AI29" s="14" t="s">
        <v>27</v>
      </c>
      <c r="AJ29" s="14" t="s">
        <v>27</v>
      </c>
      <c r="AK29" s="14" t="s">
        <v>27</v>
      </c>
      <c r="AL29" s="49" t="s">
        <v>27</v>
      </c>
      <c r="AM29" s="14" t="s">
        <v>27</v>
      </c>
      <c r="AN29" s="14" t="s">
        <v>27</v>
      </c>
      <c r="AO29" s="14" t="s">
        <v>27</v>
      </c>
      <c r="AP29" s="14" t="s">
        <v>27</v>
      </c>
      <c r="AQ29" s="14" t="s">
        <v>27</v>
      </c>
      <c r="AR29" s="14" t="s">
        <v>27</v>
      </c>
      <c r="AS29" s="14" t="s">
        <v>27</v>
      </c>
      <c r="AT29" s="14" t="s">
        <v>27</v>
      </c>
      <c r="AU29" s="14" t="s">
        <v>27</v>
      </c>
      <c r="AV29" s="14" t="s">
        <v>27</v>
      </c>
      <c r="AW29" s="14" t="s">
        <v>27</v>
      </c>
      <c r="AX29" s="49" t="s">
        <v>27</v>
      </c>
      <c r="AY29" s="14" t="s">
        <v>27</v>
      </c>
      <c r="AZ29" s="14" t="s">
        <v>27</v>
      </c>
      <c r="BA29" s="14" t="s">
        <v>27</v>
      </c>
      <c r="BB29" s="14" t="s">
        <v>27</v>
      </c>
      <c r="BC29" s="14" t="s">
        <v>27</v>
      </c>
      <c r="BD29" s="14" t="s">
        <v>27</v>
      </c>
      <c r="BE29" s="14" t="s">
        <v>27</v>
      </c>
      <c r="BF29" s="14" t="s">
        <v>27</v>
      </c>
      <c r="BG29" s="14" t="s">
        <v>27</v>
      </c>
      <c r="BH29" s="14" t="s">
        <v>27</v>
      </c>
      <c r="BI29" s="14" t="s">
        <v>27</v>
      </c>
      <c r="BJ29" s="49" t="s">
        <v>27</v>
      </c>
      <c r="BK29" s="14" t="s">
        <v>27</v>
      </c>
      <c r="BL29" s="14" t="s">
        <v>27</v>
      </c>
      <c r="BM29" s="14" t="s">
        <v>27</v>
      </c>
      <c r="BN29" s="14" t="s">
        <v>27</v>
      </c>
      <c r="BO29" s="14" t="s">
        <v>27</v>
      </c>
      <c r="BP29" s="14" t="s">
        <v>27</v>
      </c>
      <c r="BQ29" s="14" t="s">
        <v>27</v>
      </c>
      <c r="BR29" s="14" t="s">
        <v>27</v>
      </c>
      <c r="BS29" s="14" t="s">
        <v>27</v>
      </c>
      <c r="BT29" s="14" t="s">
        <v>27</v>
      </c>
      <c r="BU29" s="14" t="s">
        <v>27</v>
      </c>
      <c r="BV29" s="49" t="s">
        <v>27</v>
      </c>
      <c r="BW29" s="14" t="s">
        <v>27</v>
      </c>
      <c r="BX29" s="14" t="s">
        <v>27</v>
      </c>
      <c r="BY29" s="14" t="s">
        <v>27</v>
      </c>
      <c r="BZ29" s="14" t="s">
        <v>27</v>
      </c>
      <c r="CA29" s="14" t="s">
        <v>27</v>
      </c>
      <c r="CB29" s="14" t="s">
        <v>27</v>
      </c>
      <c r="CC29" s="14" t="s">
        <v>27</v>
      </c>
      <c r="CD29" s="14" t="s">
        <v>27</v>
      </c>
      <c r="CE29" s="14" t="s">
        <v>27</v>
      </c>
      <c r="CF29" s="14" t="s">
        <v>27</v>
      </c>
      <c r="CG29" s="14" t="s">
        <v>27</v>
      </c>
      <c r="CH29" s="49" t="s">
        <v>27</v>
      </c>
      <c r="CI29" s="14" t="s">
        <v>27</v>
      </c>
      <c r="CJ29" s="14" t="s">
        <v>27</v>
      </c>
      <c r="CK29" s="14" t="s">
        <v>27</v>
      </c>
      <c r="CL29" s="14" t="s">
        <v>27</v>
      </c>
      <c r="CM29" s="14" t="s">
        <v>27</v>
      </c>
      <c r="CN29" s="14" t="s">
        <v>27</v>
      </c>
      <c r="CO29" s="14" t="s">
        <v>27</v>
      </c>
      <c r="CP29" s="14" t="s">
        <v>27</v>
      </c>
      <c r="CQ29" s="14" t="s">
        <v>27</v>
      </c>
      <c r="CR29" s="14" t="s">
        <v>27</v>
      </c>
      <c r="CS29" s="14" t="s">
        <v>27</v>
      </c>
      <c r="CT29" s="49" t="s">
        <v>27</v>
      </c>
      <c r="CU29" s="14" t="s">
        <v>27</v>
      </c>
      <c r="CV29" s="14" t="s">
        <v>27</v>
      </c>
      <c r="CW29" s="14" t="s">
        <v>27</v>
      </c>
      <c r="CX29" s="14" t="s">
        <v>27</v>
      </c>
      <c r="CY29" s="14" t="s">
        <v>27</v>
      </c>
      <c r="CZ29" s="14" t="s">
        <v>27</v>
      </c>
      <c r="DA29" s="14" t="s">
        <v>27</v>
      </c>
      <c r="DB29" s="14" t="s">
        <v>27</v>
      </c>
      <c r="DC29" s="14" t="s">
        <v>27</v>
      </c>
      <c r="DD29" s="14" t="s">
        <v>27</v>
      </c>
      <c r="DE29" s="14" t="s">
        <v>27</v>
      </c>
      <c r="DF29" s="49" t="s">
        <v>27</v>
      </c>
      <c r="DG29" s="14" t="s">
        <v>27</v>
      </c>
      <c r="DH29" s="14" t="s">
        <v>27</v>
      </c>
      <c r="DI29" s="14" t="s">
        <v>27</v>
      </c>
      <c r="DJ29" s="14" t="s">
        <v>27</v>
      </c>
      <c r="DK29" s="14" t="s">
        <v>27</v>
      </c>
      <c r="DL29" s="14" t="s">
        <v>27</v>
      </c>
      <c r="DM29" s="14" t="s">
        <v>27</v>
      </c>
      <c r="DN29" s="14" t="s">
        <v>27</v>
      </c>
      <c r="DO29" s="14" t="s">
        <v>27</v>
      </c>
      <c r="DP29" s="14" t="s">
        <v>27</v>
      </c>
      <c r="DQ29" s="14" t="s">
        <v>27</v>
      </c>
      <c r="DR29" s="49" t="s">
        <v>27</v>
      </c>
      <c r="DS29" s="14" t="s">
        <v>27</v>
      </c>
      <c r="DT29" s="14" t="s">
        <v>27</v>
      </c>
      <c r="DU29" s="14" t="s">
        <v>27</v>
      </c>
      <c r="DV29" s="14" t="s">
        <v>27</v>
      </c>
      <c r="DW29" s="14" t="s">
        <v>27</v>
      </c>
      <c r="DX29" s="14" t="s">
        <v>27</v>
      </c>
      <c r="DY29" s="14" t="s">
        <v>27</v>
      </c>
      <c r="DZ29" s="14" t="s">
        <v>27</v>
      </c>
      <c r="EA29" s="14" t="s">
        <v>27</v>
      </c>
      <c r="EB29" s="14" t="s">
        <v>27</v>
      </c>
      <c r="EC29" s="14" t="s">
        <v>27</v>
      </c>
      <c r="ED29" s="49" t="s">
        <v>27</v>
      </c>
      <c r="EE29" s="14">
        <v>7187.992886</v>
      </c>
      <c r="EF29" s="14">
        <v>7139.757372</v>
      </c>
      <c r="EG29" s="14">
        <v>7077.9477370000004</v>
      </c>
      <c r="EH29" s="14">
        <v>7093.4914500000004</v>
      </c>
      <c r="EI29" s="14">
        <v>7158.3772950000002</v>
      </c>
      <c r="EJ29" s="14">
        <v>7223.2597130000004</v>
      </c>
      <c r="EK29" s="14">
        <v>7566.4681899999996</v>
      </c>
      <c r="EL29" s="14">
        <v>7621.0568549999998</v>
      </c>
      <c r="EM29" s="14">
        <v>7711.1942959999997</v>
      </c>
      <c r="EN29" s="14">
        <v>7717.4985370000004</v>
      </c>
      <c r="EO29" s="14">
        <v>7571.4530690000001</v>
      </c>
      <c r="EP29" s="49">
        <v>7416.6345460000002</v>
      </c>
      <c r="EQ29" s="14">
        <v>7396.0582400000003</v>
      </c>
    </row>
    <row r="30" spans="1:147" ht="17.25" customHeight="1" x14ac:dyDescent="0.25">
      <c r="A30" s="50"/>
      <c r="B30" s="27" t="s">
        <v>122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51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51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51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51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51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51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51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51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51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51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51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51"/>
      <c r="EQ30" s="23"/>
    </row>
    <row r="31" spans="1:147" ht="17.25" customHeight="1" x14ac:dyDescent="0.25">
      <c r="A31" s="57" t="s">
        <v>73</v>
      </c>
      <c r="B31" s="27" t="s">
        <v>123</v>
      </c>
      <c r="C31" s="23" t="s">
        <v>27</v>
      </c>
      <c r="D31" s="23" t="s">
        <v>27</v>
      </c>
      <c r="E31" s="23" t="s">
        <v>27</v>
      </c>
      <c r="F31" s="23" t="s">
        <v>27</v>
      </c>
      <c r="G31" s="23" t="s">
        <v>27</v>
      </c>
      <c r="H31" s="23" t="s">
        <v>27</v>
      </c>
      <c r="I31" s="23" t="s">
        <v>27</v>
      </c>
      <c r="J31" s="23" t="s">
        <v>27</v>
      </c>
      <c r="K31" s="23" t="s">
        <v>27</v>
      </c>
      <c r="L31" s="23" t="s">
        <v>27</v>
      </c>
      <c r="M31" s="23" t="s">
        <v>27</v>
      </c>
      <c r="N31" s="51" t="s">
        <v>27</v>
      </c>
      <c r="O31" s="23" t="s">
        <v>27</v>
      </c>
      <c r="P31" s="23" t="s">
        <v>27</v>
      </c>
      <c r="Q31" s="23" t="s">
        <v>27</v>
      </c>
      <c r="R31" s="23" t="s">
        <v>27</v>
      </c>
      <c r="S31" s="23" t="s">
        <v>27</v>
      </c>
      <c r="T31" s="23" t="s">
        <v>27</v>
      </c>
      <c r="U31" s="23" t="s">
        <v>27</v>
      </c>
      <c r="V31" s="23" t="s">
        <v>27</v>
      </c>
      <c r="W31" s="23" t="s">
        <v>27</v>
      </c>
      <c r="X31" s="23" t="s">
        <v>27</v>
      </c>
      <c r="Y31" s="23" t="s">
        <v>27</v>
      </c>
      <c r="Z31" s="51" t="s">
        <v>27</v>
      </c>
      <c r="AA31" s="23" t="s">
        <v>27</v>
      </c>
      <c r="AB31" s="23" t="s">
        <v>27</v>
      </c>
      <c r="AC31" s="23" t="s">
        <v>27</v>
      </c>
      <c r="AD31" s="23" t="s">
        <v>27</v>
      </c>
      <c r="AE31" s="23" t="s">
        <v>27</v>
      </c>
      <c r="AF31" s="23" t="s">
        <v>27</v>
      </c>
      <c r="AG31" s="23" t="s">
        <v>27</v>
      </c>
      <c r="AH31" s="23" t="s">
        <v>27</v>
      </c>
      <c r="AI31" s="23" t="s">
        <v>27</v>
      </c>
      <c r="AJ31" s="23" t="s">
        <v>27</v>
      </c>
      <c r="AK31" s="23" t="s">
        <v>27</v>
      </c>
      <c r="AL31" s="51" t="s">
        <v>27</v>
      </c>
      <c r="AM31" s="23" t="s">
        <v>27</v>
      </c>
      <c r="AN31" s="23" t="s">
        <v>27</v>
      </c>
      <c r="AO31" s="23" t="s">
        <v>27</v>
      </c>
      <c r="AP31" s="23" t="s">
        <v>27</v>
      </c>
      <c r="AQ31" s="23" t="s">
        <v>27</v>
      </c>
      <c r="AR31" s="23" t="s">
        <v>27</v>
      </c>
      <c r="AS31" s="23" t="s">
        <v>27</v>
      </c>
      <c r="AT31" s="23" t="s">
        <v>27</v>
      </c>
      <c r="AU31" s="23" t="s">
        <v>27</v>
      </c>
      <c r="AV31" s="23" t="s">
        <v>27</v>
      </c>
      <c r="AW31" s="23" t="s">
        <v>27</v>
      </c>
      <c r="AX31" s="51" t="s">
        <v>27</v>
      </c>
      <c r="AY31" s="23" t="s">
        <v>27</v>
      </c>
      <c r="AZ31" s="23" t="s">
        <v>27</v>
      </c>
      <c r="BA31" s="23" t="s">
        <v>27</v>
      </c>
      <c r="BB31" s="23" t="s">
        <v>27</v>
      </c>
      <c r="BC31" s="23" t="s">
        <v>27</v>
      </c>
      <c r="BD31" s="23" t="s">
        <v>27</v>
      </c>
      <c r="BE31" s="23" t="s">
        <v>27</v>
      </c>
      <c r="BF31" s="23" t="s">
        <v>27</v>
      </c>
      <c r="BG31" s="23" t="s">
        <v>27</v>
      </c>
      <c r="BH31" s="23" t="s">
        <v>27</v>
      </c>
      <c r="BI31" s="23" t="s">
        <v>27</v>
      </c>
      <c r="BJ31" s="51" t="s">
        <v>27</v>
      </c>
      <c r="BK31" s="23" t="s">
        <v>27</v>
      </c>
      <c r="BL31" s="23" t="s">
        <v>27</v>
      </c>
      <c r="BM31" s="23" t="s">
        <v>27</v>
      </c>
      <c r="BN31" s="23" t="s">
        <v>27</v>
      </c>
      <c r="BO31" s="23" t="s">
        <v>27</v>
      </c>
      <c r="BP31" s="23" t="s">
        <v>27</v>
      </c>
      <c r="BQ31" s="23" t="s">
        <v>27</v>
      </c>
      <c r="BR31" s="23" t="s">
        <v>27</v>
      </c>
      <c r="BS31" s="23" t="s">
        <v>27</v>
      </c>
      <c r="BT31" s="23" t="s">
        <v>27</v>
      </c>
      <c r="BU31" s="23" t="s">
        <v>27</v>
      </c>
      <c r="BV31" s="51" t="s">
        <v>27</v>
      </c>
      <c r="BW31" s="23" t="s">
        <v>27</v>
      </c>
      <c r="BX31" s="23" t="s">
        <v>27</v>
      </c>
      <c r="BY31" s="23" t="s">
        <v>27</v>
      </c>
      <c r="BZ31" s="23" t="s">
        <v>27</v>
      </c>
      <c r="CA31" s="23" t="s">
        <v>27</v>
      </c>
      <c r="CB31" s="23" t="s">
        <v>27</v>
      </c>
      <c r="CC31" s="23" t="s">
        <v>27</v>
      </c>
      <c r="CD31" s="23" t="s">
        <v>27</v>
      </c>
      <c r="CE31" s="23" t="s">
        <v>27</v>
      </c>
      <c r="CF31" s="23" t="s">
        <v>27</v>
      </c>
      <c r="CG31" s="23" t="s">
        <v>27</v>
      </c>
      <c r="CH31" s="51" t="s">
        <v>27</v>
      </c>
      <c r="CI31" s="23" t="s">
        <v>27</v>
      </c>
      <c r="CJ31" s="23" t="s">
        <v>27</v>
      </c>
      <c r="CK31" s="23" t="s">
        <v>27</v>
      </c>
      <c r="CL31" s="23" t="s">
        <v>27</v>
      </c>
      <c r="CM31" s="23" t="s">
        <v>27</v>
      </c>
      <c r="CN31" s="23" t="s">
        <v>27</v>
      </c>
      <c r="CO31" s="23" t="s">
        <v>27</v>
      </c>
      <c r="CP31" s="23" t="s">
        <v>27</v>
      </c>
      <c r="CQ31" s="23" t="s">
        <v>27</v>
      </c>
      <c r="CR31" s="23" t="s">
        <v>27</v>
      </c>
      <c r="CS31" s="23" t="s">
        <v>27</v>
      </c>
      <c r="CT31" s="51" t="s">
        <v>27</v>
      </c>
      <c r="CU31" s="23" t="s">
        <v>27</v>
      </c>
      <c r="CV31" s="23" t="s">
        <v>27</v>
      </c>
      <c r="CW31" s="23" t="s">
        <v>27</v>
      </c>
      <c r="CX31" s="23" t="s">
        <v>27</v>
      </c>
      <c r="CY31" s="23" t="s">
        <v>27</v>
      </c>
      <c r="CZ31" s="23" t="s">
        <v>27</v>
      </c>
      <c r="DA31" s="23" t="s">
        <v>27</v>
      </c>
      <c r="DB31" s="23" t="s">
        <v>27</v>
      </c>
      <c r="DC31" s="23" t="s">
        <v>27</v>
      </c>
      <c r="DD31" s="23" t="s">
        <v>27</v>
      </c>
      <c r="DE31" s="23" t="s">
        <v>27</v>
      </c>
      <c r="DF31" s="51" t="s">
        <v>27</v>
      </c>
      <c r="DG31" s="23" t="s">
        <v>27</v>
      </c>
      <c r="DH31" s="23" t="s">
        <v>27</v>
      </c>
      <c r="DI31" s="23" t="s">
        <v>27</v>
      </c>
      <c r="DJ31" s="23" t="s">
        <v>27</v>
      </c>
      <c r="DK31" s="23" t="s">
        <v>27</v>
      </c>
      <c r="DL31" s="23" t="s">
        <v>27</v>
      </c>
      <c r="DM31" s="23" t="s">
        <v>27</v>
      </c>
      <c r="DN31" s="23" t="s">
        <v>27</v>
      </c>
      <c r="DO31" s="23" t="s">
        <v>27</v>
      </c>
      <c r="DP31" s="23" t="s">
        <v>27</v>
      </c>
      <c r="DQ31" s="23" t="s">
        <v>27</v>
      </c>
      <c r="DR31" s="51" t="s">
        <v>27</v>
      </c>
      <c r="DS31" s="23" t="s">
        <v>27</v>
      </c>
      <c r="DT31" s="23" t="s">
        <v>27</v>
      </c>
      <c r="DU31" s="23" t="s">
        <v>27</v>
      </c>
      <c r="DV31" s="23" t="s">
        <v>27</v>
      </c>
      <c r="DW31" s="23" t="s">
        <v>27</v>
      </c>
      <c r="DX31" s="23" t="s">
        <v>27</v>
      </c>
      <c r="DY31" s="23" t="s">
        <v>27</v>
      </c>
      <c r="DZ31" s="23" t="s">
        <v>27</v>
      </c>
      <c r="EA31" s="23" t="s">
        <v>27</v>
      </c>
      <c r="EB31" s="23" t="s">
        <v>27</v>
      </c>
      <c r="EC31" s="23" t="s">
        <v>27</v>
      </c>
      <c r="ED31" s="51" t="s">
        <v>27</v>
      </c>
      <c r="EE31" s="23">
        <v>-716.50525800000003</v>
      </c>
      <c r="EF31" s="23">
        <v>-767.15108299999997</v>
      </c>
      <c r="EG31" s="23">
        <v>-849.61781599999995</v>
      </c>
      <c r="EH31" s="23">
        <v>-832.84370000000001</v>
      </c>
      <c r="EI31" s="23">
        <v>-895.178134</v>
      </c>
      <c r="EJ31" s="23">
        <v>-896.96114799999998</v>
      </c>
      <c r="EK31" s="23">
        <v>-611.14684399999999</v>
      </c>
      <c r="EL31" s="23">
        <v>-630.18957499999999</v>
      </c>
      <c r="EM31" s="23">
        <v>-657.33587799999998</v>
      </c>
      <c r="EN31" s="23">
        <v>-668.13648799999999</v>
      </c>
      <c r="EO31" s="23">
        <v>-690.36305300000004</v>
      </c>
      <c r="EP31" s="51">
        <v>-722.92520100000002</v>
      </c>
      <c r="EQ31" s="23">
        <v>-749.46703100000002</v>
      </c>
    </row>
    <row r="32" spans="1:147" ht="17.25" customHeight="1" x14ac:dyDescent="0.25">
      <c r="A32" s="58" t="s">
        <v>124</v>
      </c>
      <c r="B32" s="18" t="s">
        <v>125</v>
      </c>
      <c r="C32" s="19">
        <v>607.47035500000004</v>
      </c>
      <c r="D32" s="19">
        <v>620.43041400000004</v>
      </c>
      <c r="E32" s="19">
        <v>630.36301700000001</v>
      </c>
      <c r="F32" s="19">
        <v>648.14516300000003</v>
      </c>
      <c r="G32" s="19">
        <v>678.18199000000004</v>
      </c>
      <c r="H32" s="19">
        <v>687.78661999999997</v>
      </c>
      <c r="I32" s="19">
        <v>704.87983899999995</v>
      </c>
      <c r="J32" s="19">
        <v>726.37659399999995</v>
      </c>
      <c r="K32" s="19">
        <v>753.92778099999998</v>
      </c>
      <c r="L32" s="19">
        <v>833.41130999999996</v>
      </c>
      <c r="M32" s="19">
        <v>956.229601</v>
      </c>
      <c r="N32" s="53">
        <v>1022.698414</v>
      </c>
      <c r="O32" s="19">
        <v>1222.9172410000001</v>
      </c>
      <c r="P32" s="19">
        <v>1290.97901</v>
      </c>
      <c r="Q32" s="19">
        <v>1325.091463</v>
      </c>
      <c r="R32" s="19">
        <v>1400.74847</v>
      </c>
      <c r="S32" s="19">
        <v>1453.252671</v>
      </c>
      <c r="T32" s="19">
        <v>1572.202198</v>
      </c>
      <c r="U32" s="19">
        <v>1667.8457759999999</v>
      </c>
      <c r="V32" s="19">
        <v>1768.632032</v>
      </c>
      <c r="W32" s="19">
        <v>1824.406806</v>
      </c>
      <c r="X32" s="19">
        <v>1881.1870590000001</v>
      </c>
      <c r="Y32" s="19">
        <v>1959.9012419999999</v>
      </c>
      <c r="Z32" s="53">
        <v>2050.5542759999998</v>
      </c>
      <c r="AA32" s="19">
        <v>2108.732137</v>
      </c>
      <c r="AB32" s="19">
        <v>2149.3458869999999</v>
      </c>
      <c r="AC32" s="19">
        <v>2144.1870140000001</v>
      </c>
      <c r="AD32" s="19">
        <v>2163.8395479999999</v>
      </c>
      <c r="AE32" s="19">
        <v>2200.9158929999999</v>
      </c>
      <c r="AF32" s="19">
        <v>2241.1850399999998</v>
      </c>
      <c r="AG32" s="19">
        <v>2274.362365</v>
      </c>
      <c r="AH32" s="19">
        <v>2316.0906660000001</v>
      </c>
      <c r="AI32" s="19">
        <v>2311.0569999999998</v>
      </c>
      <c r="AJ32" s="19">
        <v>2268.1723000000002</v>
      </c>
      <c r="AK32" s="19">
        <v>2279.7413430000001</v>
      </c>
      <c r="AL32" s="53">
        <v>2192.0372109999998</v>
      </c>
      <c r="AM32" s="19">
        <v>2198.5258290000002</v>
      </c>
      <c r="AN32" s="19">
        <v>2211.4729670000002</v>
      </c>
      <c r="AO32" s="19">
        <v>2217.5321250000002</v>
      </c>
      <c r="AP32" s="19">
        <v>2192.5973490000001</v>
      </c>
      <c r="AQ32" s="19">
        <v>2219.1924290000002</v>
      </c>
      <c r="AR32" s="19">
        <v>2255.6385220000002</v>
      </c>
      <c r="AS32" s="19">
        <v>2248.5888629999999</v>
      </c>
      <c r="AT32" s="19">
        <v>2273.679631</v>
      </c>
      <c r="AU32" s="19">
        <v>2327.8473170000002</v>
      </c>
      <c r="AV32" s="19">
        <v>2311.9478960000001</v>
      </c>
      <c r="AW32" s="19">
        <v>2345.543369</v>
      </c>
      <c r="AX32" s="53">
        <v>2318.8285129999999</v>
      </c>
      <c r="AY32" s="19">
        <v>2319.761767</v>
      </c>
      <c r="AZ32" s="19">
        <v>2329.1126570000001</v>
      </c>
      <c r="BA32" s="19">
        <v>2341.4700499999999</v>
      </c>
      <c r="BB32" s="19">
        <v>2372.2654659999998</v>
      </c>
      <c r="BC32" s="19">
        <v>2407.2029229999998</v>
      </c>
      <c r="BD32" s="19">
        <v>2400.6307660000002</v>
      </c>
      <c r="BE32" s="19">
        <v>2415.3051639999999</v>
      </c>
      <c r="BF32" s="19">
        <v>2450.636708</v>
      </c>
      <c r="BG32" s="19">
        <v>2459.1647229999999</v>
      </c>
      <c r="BH32" s="19">
        <v>2481.8573999999999</v>
      </c>
      <c r="BI32" s="19">
        <v>2488.2118879999998</v>
      </c>
      <c r="BJ32" s="53">
        <v>2441.311584</v>
      </c>
      <c r="BK32" s="19">
        <v>2486.8565330000001</v>
      </c>
      <c r="BL32" s="19">
        <v>2521.4496770000001</v>
      </c>
      <c r="BM32" s="19">
        <v>2564.8718859999999</v>
      </c>
      <c r="BN32" s="19">
        <v>2614.5984060000001</v>
      </c>
      <c r="BO32" s="19">
        <v>2671.2162170000001</v>
      </c>
      <c r="BP32" s="19">
        <v>2700.954886</v>
      </c>
      <c r="BQ32" s="19">
        <v>2756.7530900000002</v>
      </c>
      <c r="BR32" s="19">
        <v>2799.4228330000001</v>
      </c>
      <c r="BS32" s="19">
        <v>2835.5661620000001</v>
      </c>
      <c r="BT32" s="19">
        <v>2885.1502690000002</v>
      </c>
      <c r="BU32" s="19">
        <v>2901.9211399999999</v>
      </c>
      <c r="BV32" s="53">
        <v>2851.8669730000001</v>
      </c>
      <c r="BW32" s="19">
        <v>2973.8918170000002</v>
      </c>
      <c r="BX32" s="19">
        <v>3057.1952270000002</v>
      </c>
      <c r="BY32" s="19">
        <v>3074.3693280000002</v>
      </c>
      <c r="BZ32" s="19">
        <v>3152.8843820000002</v>
      </c>
      <c r="CA32" s="19">
        <v>3247.6866420000001</v>
      </c>
      <c r="CB32" s="19">
        <v>3250.4123939999999</v>
      </c>
      <c r="CC32" s="19">
        <v>3348.5646630000001</v>
      </c>
      <c r="CD32" s="19">
        <v>3442.4657750000001</v>
      </c>
      <c r="CE32" s="19">
        <v>3500.8500220000001</v>
      </c>
      <c r="CF32" s="19">
        <v>3656.1058499999999</v>
      </c>
      <c r="CG32" s="19">
        <v>3792.3243069999999</v>
      </c>
      <c r="CH32" s="53">
        <v>4054.1497669999999</v>
      </c>
      <c r="CI32" s="19">
        <v>4338.2359470000001</v>
      </c>
      <c r="CJ32" s="19">
        <v>4323.3292460000002</v>
      </c>
      <c r="CK32" s="19">
        <v>4362.4513230000002</v>
      </c>
      <c r="CL32" s="19">
        <v>4382.2135749999998</v>
      </c>
      <c r="CM32" s="19">
        <v>4523.5145789999997</v>
      </c>
      <c r="CN32" s="19">
        <v>4625.3332220000002</v>
      </c>
      <c r="CO32" s="19">
        <v>4808.3467479999999</v>
      </c>
      <c r="CP32" s="19">
        <v>4992.9670070000002</v>
      </c>
      <c r="CQ32" s="19">
        <v>5017.2950549999996</v>
      </c>
      <c r="CR32" s="19">
        <v>5072.3943680000002</v>
      </c>
      <c r="CS32" s="19">
        <v>5174.7984909999996</v>
      </c>
      <c r="CT32" s="53">
        <v>5406.3654699999997</v>
      </c>
      <c r="CU32" s="19">
        <v>5504.7827280000001</v>
      </c>
      <c r="CV32" s="19">
        <v>5551.3549869999997</v>
      </c>
      <c r="CW32" s="19" t="e">
        <v>#VALUE!</v>
      </c>
      <c r="CX32" s="19">
        <v>5501.90049</v>
      </c>
      <c r="CY32" s="19">
        <v>5563.6094499999999</v>
      </c>
      <c r="CZ32" s="19">
        <v>5508.0857589999996</v>
      </c>
      <c r="DA32" s="19" t="e">
        <v>#VALUE!</v>
      </c>
      <c r="DB32" s="19">
        <v>5667.9468340000003</v>
      </c>
      <c r="DC32" s="19">
        <v>5767.1216249999998</v>
      </c>
      <c r="DD32" s="19">
        <v>5656.8694649999998</v>
      </c>
      <c r="DE32" s="19">
        <v>5870.3939250000003</v>
      </c>
      <c r="DF32" s="53">
        <v>5594.0252739999996</v>
      </c>
      <c r="DG32" s="19">
        <v>5687.1638949999997</v>
      </c>
      <c r="DH32" s="19">
        <v>5701.0533539999997</v>
      </c>
      <c r="DI32" s="19">
        <v>5750.4656299999997</v>
      </c>
      <c r="DJ32" s="19">
        <v>5710.3775670000005</v>
      </c>
      <c r="DK32" s="19">
        <v>5782.3972889999995</v>
      </c>
      <c r="DL32" s="19">
        <v>5806.7401529999997</v>
      </c>
      <c r="DM32" s="19">
        <v>5783.1320770000002</v>
      </c>
      <c r="DN32" s="19">
        <v>5828.7074130000001</v>
      </c>
      <c r="DO32" s="19">
        <v>6199.1703230000003</v>
      </c>
      <c r="DP32" s="19">
        <v>6351.8683030000002</v>
      </c>
      <c r="DQ32" s="19">
        <v>6663.3363419999996</v>
      </c>
      <c r="DR32" s="53">
        <v>6916.4568280000003</v>
      </c>
      <c r="DS32" s="19">
        <v>7061.3007790000001</v>
      </c>
      <c r="DT32" s="19">
        <v>7072.2327400000004</v>
      </c>
      <c r="DU32" s="19">
        <v>7057.1274030000004</v>
      </c>
      <c r="DV32" s="19">
        <v>7141.5624159999998</v>
      </c>
      <c r="DW32" s="19">
        <v>7285.775799</v>
      </c>
      <c r="DX32" s="19">
        <v>7348.230732</v>
      </c>
      <c r="DY32" s="19">
        <v>7499.756488</v>
      </c>
      <c r="DZ32" s="19">
        <v>7625.0935250000002</v>
      </c>
      <c r="EA32" s="19">
        <v>7522.3479189999998</v>
      </c>
      <c r="EB32" s="19">
        <v>7539.9655679999996</v>
      </c>
      <c r="EC32" s="19">
        <v>7624.128522</v>
      </c>
      <c r="ED32" s="53">
        <v>7538.8139440000004</v>
      </c>
      <c r="EE32" s="19">
        <v>7904.4981440000001</v>
      </c>
      <c r="EF32" s="19">
        <v>7906.9084549999998</v>
      </c>
      <c r="EG32" s="19">
        <v>7927.5655530000004</v>
      </c>
      <c r="EH32" s="19">
        <v>7926.3351499999999</v>
      </c>
      <c r="EI32" s="19">
        <v>8053.555429</v>
      </c>
      <c r="EJ32" s="19">
        <v>8120.2208609999998</v>
      </c>
      <c r="EK32" s="19">
        <v>8177.6150340000004</v>
      </c>
      <c r="EL32" s="19">
        <v>8251.2464299999992</v>
      </c>
      <c r="EM32" s="19">
        <v>8368.5301739999995</v>
      </c>
      <c r="EN32" s="19">
        <v>8385.6350249999996</v>
      </c>
      <c r="EO32" s="19">
        <v>8261.8161220000002</v>
      </c>
      <c r="EP32" s="53">
        <v>8139.5597470000002</v>
      </c>
      <c r="EQ32" s="19">
        <v>8145.5252710000004</v>
      </c>
    </row>
    <row r="33" spans="1:147" ht="17.25" customHeight="1" x14ac:dyDescent="0.25">
      <c r="A33" s="48" t="s">
        <v>126</v>
      </c>
      <c r="B33" s="13" t="s">
        <v>127</v>
      </c>
      <c r="C33" s="14">
        <v>369.92655999999999</v>
      </c>
      <c r="D33" s="14">
        <v>392.14806199999998</v>
      </c>
      <c r="E33" s="14">
        <v>399.28212000000002</v>
      </c>
      <c r="F33" s="14">
        <v>421.66451899999998</v>
      </c>
      <c r="G33" s="14">
        <v>458.12115799999998</v>
      </c>
      <c r="H33" s="14">
        <v>487.35012</v>
      </c>
      <c r="I33" s="14">
        <v>484.38190400000002</v>
      </c>
      <c r="J33" s="14">
        <v>487.57005099999998</v>
      </c>
      <c r="K33" s="14">
        <v>508.29120999999998</v>
      </c>
      <c r="L33" s="14">
        <v>515.08484499999997</v>
      </c>
      <c r="M33" s="14">
        <v>597.59013800000002</v>
      </c>
      <c r="N33" s="49">
        <v>654.30159400000002</v>
      </c>
      <c r="O33" s="14">
        <v>739.53884800000003</v>
      </c>
      <c r="P33" s="14">
        <v>724.49479599999995</v>
      </c>
      <c r="Q33" s="14">
        <v>715.50017100000002</v>
      </c>
      <c r="R33" s="14">
        <v>680.70371499999999</v>
      </c>
      <c r="S33" s="14">
        <v>662.85185300000001</v>
      </c>
      <c r="T33" s="14">
        <v>654.92476299999998</v>
      </c>
      <c r="U33" s="14">
        <v>617.00518399999999</v>
      </c>
      <c r="V33" s="14">
        <v>832.14795400000003</v>
      </c>
      <c r="W33" s="14">
        <v>660.84895400000005</v>
      </c>
      <c r="X33" s="14">
        <v>664.40821800000003</v>
      </c>
      <c r="Y33" s="14">
        <v>719.10661200000004</v>
      </c>
      <c r="Z33" s="49">
        <v>506.89275800000001</v>
      </c>
      <c r="AA33" s="14">
        <v>557.01162099999999</v>
      </c>
      <c r="AB33" s="14">
        <v>576.04131800000005</v>
      </c>
      <c r="AC33" s="14">
        <v>579.21432600000003</v>
      </c>
      <c r="AD33" s="14">
        <v>556.61804199999995</v>
      </c>
      <c r="AE33" s="14">
        <v>589.72399399999995</v>
      </c>
      <c r="AF33" s="14">
        <v>584.68344500000001</v>
      </c>
      <c r="AG33" s="14">
        <v>582.87442599999997</v>
      </c>
      <c r="AH33" s="14">
        <v>593.54347600000006</v>
      </c>
      <c r="AI33" s="14">
        <v>599.98425299999997</v>
      </c>
      <c r="AJ33" s="14">
        <v>675.08998799999995</v>
      </c>
      <c r="AK33" s="14">
        <v>675.60938299999998</v>
      </c>
      <c r="AL33" s="49">
        <v>520.97198300000002</v>
      </c>
      <c r="AM33" s="14">
        <v>566.23824100000002</v>
      </c>
      <c r="AN33" s="14">
        <v>583.24724000000003</v>
      </c>
      <c r="AO33" s="14">
        <v>619.32299</v>
      </c>
      <c r="AP33" s="14">
        <v>634.38199299999997</v>
      </c>
      <c r="AQ33" s="14">
        <v>624.17472799999996</v>
      </c>
      <c r="AR33" s="14">
        <v>627.94744300000002</v>
      </c>
      <c r="AS33" s="14">
        <v>632.02521400000001</v>
      </c>
      <c r="AT33" s="14">
        <v>676.57402500000001</v>
      </c>
      <c r="AU33" s="14">
        <v>683.34766300000001</v>
      </c>
      <c r="AV33" s="14">
        <v>718.80163000000005</v>
      </c>
      <c r="AW33" s="14">
        <v>711.82308599999999</v>
      </c>
      <c r="AX33" s="49">
        <v>628.702718</v>
      </c>
      <c r="AY33" s="14">
        <v>633.03850599999998</v>
      </c>
      <c r="AZ33" s="14">
        <v>673.93060300000002</v>
      </c>
      <c r="BA33" s="14">
        <v>670.16865900000005</v>
      </c>
      <c r="BB33" s="14">
        <v>720.36817199999996</v>
      </c>
      <c r="BC33" s="14">
        <v>771.19499499999995</v>
      </c>
      <c r="BD33" s="14">
        <v>753.47562900000003</v>
      </c>
      <c r="BE33" s="14">
        <v>939.44758000000002</v>
      </c>
      <c r="BF33" s="14">
        <v>729.16760799999997</v>
      </c>
      <c r="BG33" s="14">
        <v>779.34798000000001</v>
      </c>
      <c r="BH33" s="14">
        <v>819.12248699999998</v>
      </c>
      <c r="BI33" s="14">
        <v>788.90753700000005</v>
      </c>
      <c r="BJ33" s="49">
        <v>823.35384899999997</v>
      </c>
      <c r="BK33" s="14">
        <v>730.909493</v>
      </c>
      <c r="BL33" s="14">
        <v>737.33573200000001</v>
      </c>
      <c r="BM33" s="14">
        <v>793.56977199999994</v>
      </c>
      <c r="BN33" s="14">
        <v>751.48551299999997</v>
      </c>
      <c r="BO33" s="14">
        <v>928.36517400000002</v>
      </c>
      <c r="BP33" s="14">
        <v>830.858249</v>
      </c>
      <c r="BQ33" s="14">
        <v>871.721811</v>
      </c>
      <c r="BR33" s="14">
        <v>856.31508699999995</v>
      </c>
      <c r="BS33" s="14">
        <v>856.00564999999995</v>
      </c>
      <c r="BT33" s="14">
        <v>870.65960900000005</v>
      </c>
      <c r="BU33" s="14">
        <v>873.05687799999998</v>
      </c>
      <c r="BV33" s="49">
        <v>829.82718499999999</v>
      </c>
      <c r="BW33" s="14">
        <v>888.50905699999998</v>
      </c>
      <c r="BX33" s="14">
        <v>916.43129399999998</v>
      </c>
      <c r="BY33" s="14">
        <v>1041.9162779999999</v>
      </c>
      <c r="BZ33" s="14">
        <v>1117.8990349999999</v>
      </c>
      <c r="CA33" s="14">
        <v>1305.21821</v>
      </c>
      <c r="CB33" s="14">
        <v>1355.4880390000001</v>
      </c>
      <c r="CC33" s="14">
        <v>1552.3367880000001</v>
      </c>
      <c r="CD33" s="14">
        <v>1357.7211609999999</v>
      </c>
      <c r="CE33" s="14">
        <v>1295.7563239999999</v>
      </c>
      <c r="CF33" s="14">
        <v>1486.9067700000001</v>
      </c>
      <c r="CG33" s="14">
        <v>1602.632656</v>
      </c>
      <c r="CH33" s="49">
        <v>1837.9175279999999</v>
      </c>
      <c r="CI33" s="14">
        <v>2113.8265470000001</v>
      </c>
      <c r="CJ33" s="14">
        <v>1977.6857230000001</v>
      </c>
      <c r="CK33" s="14">
        <v>2101.5585120000001</v>
      </c>
      <c r="CL33" s="14">
        <v>2197.531649</v>
      </c>
      <c r="CM33" s="14">
        <v>2232.5772459999998</v>
      </c>
      <c r="CN33" s="14">
        <v>2059.5893000000001</v>
      </c>
      <c r="CO33" s="14">
        <v>1960.124589</v>
      </c>
      <c r="CP33" s="14">
        <v>2070.4880619999999</v>
      </c>
      <c r="CQ33" s="14">
        <v>2112.6960399999998</v>
      </c>
      <c r="CR33" s="14">
        <v>1868.1460950000001</v>
      </c>
      <c r="CS33" s="14">
        <v>1948.963315</v>
      </c>
      <c r="CT33" s="49">
        <v>2036.2878430000001</v>
      </c>
      <c r="CU33" s="14">
        <v>2234.3502880000001</v>
      </c>
      <c r="CV33" s="14">
        <v>2026.083351</v>
      </c>
      <c r="CW33" s="14">
        <v>2037.1596</v>
      </c>
      <c r="CX33" s="14">
        <v>2182.5331550000001</v>
      </c>
      <c r="CY33" s="14">
        <v>2091.169163</v>
      </c>
      <c r="CZ33" s="14">
        <v>2019.3507500000001</v>
      </c>
      <c r="DA33" s="14">
        <v>1940.099346</v>
      </c>
      <c r="DB33" s="14">
        <v>1875.5974060000001</v>
      </c>
      <c r="DC33" s="14">
        <v>1862.2087220000001</v>
      </c>
      <c r="DD33" s="14">
        <v>1758.4706269999999</v>
      </c>
      <c r="DE33" s="14">
        <v>1928.317074</v>
      </c>
      <c r="DF33" s="49">
        <v>1724.281072</v>
      </c>
      <c r="DG33" s="14">
        <v>2127.6233109999998</v>
      </c>
      <c r="DH33" s="14">
        <v>1960.895794</v>
      </c>
      <c r="DI33" s="14">
        <v>2010.243624</v>
      </c>
      <c r="DJ33" s="14">
        <v>1919.6762630000001</v>
      </c>
      <c r="DK33" s="14">
        <v>1953.3862549999999</v>
      </c>
      <c r="DL33" s="14">
        <v>1942.1470280000001</v>
      </c>
      <c r="DM33" s="14">
        <v>1974.670975</v>
      </c>
      <c r="DN33" s="14">
        <v>1817.1745309999999</v>
      </c>
      <c r="DO33" s="14">
        <v>1727.9270309999999</v>
      </c>
      <c r="DP33" s="14">
        <v>1736.3518610000001</v>
      </c>
      <c r="DQ33" s="14">
        <v>1794.7142940000001</v>
      </c>
      <c r="DR33" s="49">
        <v>1576.387913</v>
      </c>
      <c r="DS33" s="14">
        <v>1972.1635650000001</v>
      </c>
      <c r="DT33" s="14">
        <v>1630.602394</v>
      </c>
      <c r="DU33" s="14">
        <v>1728.7236969999999</v>
      </c>
      <c r="DV33" s="14">
        <v>1781.542911</v>
      </c>
      <c r="DW33" s="14">
        <v>1600.4625570000001</v>
      </c>
      <c r="DX33" s="14">
        <v>1798.458756</v>
      </c>
      <c r="DY33" s="14">
        <v>1721.4983790000001</v>
      </c>
      <c r="DZ33" s="14">
        <v>1533.9124999999999</v>
      </c>
      <c r="EA33" s="14">
        <v>1553.1790309999999</v>
      </c>
      <c r="EB33" s="14">
        <v>1731.0585249999999</v>
      </c>
      <c r="EC33" s="14">
        <v>1589.237605</v>
      </c>
      <c r="ED33" s="49">
        <v>1588.4941080000001</v>
      </c>
      <c r="EE33" s="14">
        <v>1748.3015379999999</v>
      </c>
      <c r="EF33" s="14">
        <v>1727.830336</v>
      </c>
      <c r="EG33" s="14">
        <v>2063.989654</v>
      </c>
      <c r="EH33" s="14">
        <v>1646.6629720000001</v>
      </c>
      <c r="EI33" s="14">
        <v>1815.46308</v>
      </c>
      <c r="EJ33" s="14">
        <v>2014.836022</v>
      </c>
      <c r="EK33" s="14">
        <v>1945.2874300000001</v>
      </c>
      <c r="EL33" s="14">
        <v>1844.385305</v>
      </c>
      <c r="EM33" s="14">
        <v>2041.163264</v>
      </c>
      <c r="EN33" s="14">
        <v>2015.759673</v>
      </c>
      <c r="EO33" s="14">
        <v>1789.4299860000001</v>
      </c>
      <c r="EP33" s="49">
        <v>1568.333394</v>
      </c>
      <c r="EQ33" s="14">
        <v>1837.961644</v>
      </c>
    </row>
    <row r="34" spans="1:147" ht="17.25" customHeight="1" x14ac:dyDescent="0.25">
      <c r="A34" s="50"/>
      <c r="B34" s="27" t="s">
        <v>24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51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51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51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51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51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51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51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51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51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51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51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51"/>
      <c r="EQ34" s="23"/>
    </row>
    <row r="35" spans="1:147" ht="17.25" customHeight="1" x14ac:dyDescent="0.25">
      <c r="A35" s="50"/>
      <c r="B35" s="27" t="s">
        <v>128</v>
      </c>
      <c r="C35" s="23" t="s">
        <v>27</v>
      </c>
      <c r="D35" s="23" t="s">
        <v>27</v>
      </c>
      <c r="E35" s="23" t="s">
        <v>27</v>
      </c>
      <c r="F35" s="23" t="s">
        <v>27</v>
      </c>
      <c r="G35" s="23" t="s">
        <v>27</v>
      </c>
      <c r="H35" s="23" t="s">
        <v>27</v>
      </c>
      <c r="I35" s="23" t="s">
        <v>27</v>
      </c>
      <c r="J35" s="23" t="s">
        <v>27</v>
      </c>
      <c r="K35" s="23" t="s">
        <v>27</v>
      </c>
      <c r="L35" s="23" t="s">
        <v>27</v>
      </c>
      <c r="M35" s="23" t="s">
        <v>27</v>
      </c>
      <c r="N35" s="51" t="s">
        <v>27</v>
      </c>
      <c r="O35" s="23" t="s">
        <v>27</v>
      </c>
      <c r="P35" s="23" t="s">
        <v>27</v>
      </c>
      <c r="Q35" s="23" t="s">
        <v>27</v>
      </c>
      <c r="R35" s="23" t="s">
        <v>27</v>
      </c>
      <c r="S35" s="23" t="s">
        <v>27</v>
      </c>
      <c r="T35" s="23" t="s">
        <v>27</v>
      </c>
      <c r="U35" s="23" t="s">
        <v>27</v>
      </c>
      <c r="V35" s="23" t="s">
        <v>27</v>
      </c>
      <c r="W35" s="23" t="s">
        <v>27</v>
      </c>
      <c r="X35" s="23" t="s">
        <v>27</v>
      </c>
      <c r="Y35" s="23" t="s">
        <v>27</v>
      </c>
      <c r="Z35" s="51" t="s">
        <v>27</v>
      </c>
      <c r="AA35" s="23" t="s">
        <v>27</v>
      </c>
      <c r="AB35" s="23" t="s">
        <v>27</v>
      </c>
      <c r="AC35" s="23" t="s">
        <v>27</v>
      </c>
      <c r="AD35" s="23" t="s">
        <v>27</v>
      </c>
      <c r="AE35" s="23" t="s">
        <v>27</v>
      </c>
      <c r="AF35" s="23" t="s">
        <v>27</v>
      </c>
      <c r="AG35" s="23" t="s">
        <v>27</v>
      </c>
      <c r="AH35" s="23" t="s">
        <v>27</v>
      </c>
      <c r="AI35" s="23" t="s">
        <v>27</v>
      </c>
      <c r="AJ35" s="23" t="s">
        <v>27</v>
      </c>
      <c r="AK35" s="23" t="s">
        <v>27</v>
      </c>
      <c r="AL35" s="51" t="s">
        <v>27</v>
      </c>
      <c r="AM35" s="23" t="s">
        <v>27</v>
      </c>
      <c r="AN35" s="23" t="s">
        <v>27</v>
      </c>
      <c r="AO35" s="23" t="s">
        <v>27</v>
      </c>
      <c r="AP35" s="23" t="s">
        <v>27</v>
      </c>
      <c r="AQ35" s="23" t="s">
        <v>27</v>
      </c>
      <c r="AR35" s="23" t="s">
        <v>27</v>
      </c>
      <c r="AS35" s="23" t="s">
        <v>27</v>
      </c>
      <c r="AT35" s="23" t="s">
        <v>27</v>
      </c>
      <c r="AU35" s="23" t="s">
        <v>27</v>
      </c>
      <c r="AV35" s="23" t="s">
        <v>27</v>
      </c>
      <c r="AW35" s="23" t="s">
        <v>27</v>
      </c>
      <c r="AX35" s="51" t="s">
        <v>27</v>
      </c>
      <c r="AY35" s="23" t="s">
        <v>27</v>
      </c>
      <c r="AZ35" s="23" t="s">
        <v>27</v>
      </c>
      <c r="BA35" s="23" t="s">
        <v>27</v>
      </c>
      <c r="BB35" s="23" t="s">
        <v>27</v>
      </c>
      <c r="BC35" s="23" t="s">
        <v>27</v>
      </c>
      <c r="BD35" s="23" t="s">
        <v>27</v>
      </c>
      <c r="BE35" s="23" t="s">
        <v>27</v>
      </c>
      <c r="BF35" s="23" t="s">
        <v>27</v>
      </c>
      <c r="BG35" s="23" t="s">
        <v>27</v>
      </c>
      <c r="BH35" s="23" t="s">
        <v>27</v>
      </c>
      <c r="BI35" s="23" t="s">
        <v>27</v>
      </c>
      <c r="BJ35" s="51" t="s">
        <v>27</v>
      </c>
      <c r="BK35" s="23" t="s">
        <v>27</v>
      </c>
      <c r="BL35" s="23" t="s">
        <v>27</v>
      </c>
      <c r="BM35" s="23" t="s">
        <v>27</v>
      </c>
      <c r="BN35" s="23" t="s">
        <v>27</v>
      </c>
      <c r="BO35" s="23" t="s">
        <v>27</v>
      </c>
      <c r="BP35" s="23" t="s">
        <v>27</v>
      </c>
      <c r="BQ35" s="23" t="s">
        <v>27</v>
      </c>
      <c r="BR35" s="23" t="s">
        <v>27</v>
      </c>
      <c r="BS35" s="23" t="s">
        <v>27</v>
      </c>
      <c r="BT35" s="23" t="s">
        <v>27</v>
      </c>
      <c r="BU35" s="23" t="s">
        <v>27</v>
      </c>
      <c r="BV35" s="51" t="s">
        <v>27</v>
      </c>
      <c r="BW35" s="23" t="s">
        <v>27</v>
      </c>
      <c r="BX35" s="23" t="s">
        <v>27</v>
      </c>
      <c r="BY35" s="23" t="s">
        <v>27</v>
      </c>
      <c r="BZ35" s="23" t="s">
        <v>27</v>
      </c>
      <c r="CA35" s="23" t="s">
        <v>27</v>
      </c>
      <c r="CB35" s="23" t="s">
        <v>27</v>
      </c>
      <c r="CC35" s="23" t="s">
        <v>27</v>
      </c>
      <c r="CD35" s="23" t="s">
        <v>27</v>
      </c>
      <c r="CE35" s="23" t="s">
        <v>27</v>
      </c>
      <c r="CF35" s="23" t="s">
        <v>27</v>
      </c>
      <c r="CG35" s="23" t="s">
        <v>27</v>
      </c>
      <c r="CH35" s="51" t="s">
        <v>27</v>
      </c>
      <c r="CI35" s="23" t="s">
        <v>27</v>
      </c>
      <c r="CJ35" s="23" t="s">
        <v>27</v>
      </c>
      <c r="CK35" s="23" t="s">
        <v>27</v>
      </c>
      <c r="CL35" s="23" t="s">
        <v>27</v>
      </c>
      <c r="CM35" s="23" t="s">
        <v>27</v>
      </c>
      <c r="CN35" s="23" t="s">
        <v>27</v>
      </c>
      <c r="CO35" s="23" t="s">
        <v>27</v>
      </c>
      <c r="CP35" s="23" t="s">
        <v>27</v>
      </c>
      <c r="CQ35" s="23" t="s">
        <v>27</v>
      </c>
      <c r="CR35" s="23" t="s">
        <v>27</v>
      </c>
      <c r="CS35" s="23" t="s">
        <v>27</v>
      </c>
      <c r="CT35" s="51" t="s">
        <v>27</v>
      </c>
      <c r="CU35" s="23" t="s">
        <v>27</v>
      </c>
      <c r="CV35" s="23" t="s">
        <v>27</v>
      </c>
      <c r="CW35" s="23" t="s">
        <v>27</v>
      </c>
      <c r="CX35" s="23" t="s">
        <v>27</v>
      </c>
      <c r="CY35" s="23" t="s">
        <v>27</v>
      </c>
      <c r="CZ35" s="23" t="s">
        <v>27</v>
      </c>
      <c r="DA35" s="23" t="s">
        <v>27</v>
      </c>
      <c r="DB35" s="23" t="s">
        <v>27</v>
      </c>
      <c r="DC35" s="23" t="s">
        <v>27</v>
      </c>
      <c r="DD35" s="23" t="s">
        <v>27</v>
      </c>
      <c r="DE35" s="23" t="s">
        <v>27</v>
      </c>
      <c r="DF35" s="51" t="s">
        <v>27</v>
      </c>
      <c r="DG35" s="23" t="s">
        <v>27</v>
      </c>
      <c r="DH35" s="23" t="s">
        <v>27</v>
      </c>
      <c r="DI35" s="23" t="s">
        <v>27</v>
      </c>
      <c r="DJ35" s="23" t="s">
        <v>27</v>
      </c>
      <c r="DK35" s="23" t="s">
        <v>27</v>
      </c>
      <c r="DL35" s="23" t="s">
        <v>27</v>
      </c>
      <c r="DM35" s="23" t="s">
        <v>27</v>
      </c>
      <c r="DN35" s="23" t="s">
        <v>27</v>
      </c>
      <c r="DO35" s="23" t="s">
        <v>27</v>
      </c>
      <c r="DP35" s="23" t="s">
        <v>27</v>
      </c>
      <c r="DQ35" s="23" t="s">
        <v>27</v>
      </c>
      <c r="DR35" s="51" t="s">
        <v>27</v>
      </c>
      <c r="DS35" s="23" t="s">
        <v>27</v>
      </c>
      <c r="DT35" s="23" t="s">
        <v>27</v>
      </c>
      <c r="DU35" s="23" t="s">
        <v>27</v>
      </c>
      <c r="DV35" s="23" t="s">
        <v>27</v>
      </c>
      <c r="DW35" s="23" t="s">
        <v>27</v>
      </c>
      <c r="DX35" s="23" t="s">
        <v>27</v>
      </c>
      <c r="DY35" s="23" t="s">
        <v>27</v>
      </c>
      <c r="DZ35" s="23" t="s">
        <v>27</v>
      </c>
      <c r="EA35" s="23" t="s">
        <v>27</v>
      </c>
      <c r="EB35" s="23" t="s">
        <v>27</v>
      </c>
      <c r="EC35" s="23" t="s">
        <v>27</v>
      </c>
      <c r="ED35" s="51" t="s">
        <v>27</v>
      </c>
      <c r="EE35" s="23">
        <v>-0.15354000000000001</v>
      </c>
      <c r="EF35" s="23">
        <v>8.702E-2</v>
      </c>
      <c r="EG35" s="23">
        <v>0.33252700000000002</v>
      </c>
      <c r="EH35" s="23">
        <v>0.38456200000000001</v>
      </c>
      <c r="EI35" s="23">
        <v>0.17827699999999999</v>
      </c>
      <c r="EJ35" s="23">
        <v>6.5993999999999997E-2</v>
      </c>
      <c r="EK35" s="23">
        <v>1.2411999999999999E-2</v>
      </c>
      <c r="EL35" s="23">
        <v>6.4715999999999996E-2</v>
      </c>
      <c r="EM35" s="23">
        <v>-2.4315E-2</v>
      </c>
      <c r="EN35" s="23">
        <v>-3.5138000000000003E-2</v>
      </c>
      <c r="EO35" s="23">
        <v>9.0019999999999996E-3</v>
      </c>
      <c r="EP35" s="51">
        <v>0.23746700000000001</v>
      </c>
      <c r="EQ35" s="23">
        <v>-2.911E-2</v>
      </c>
    </row>
    <row r="36" spans="1:147" ht="17.25" customHeight="1" x14ac:dyDescent="0.25">
      <c r="A36" s="50"/>
      <c r="B36" s="27" t="s">
        <v>129</v>
      </c>
      <c r="C36" s="23" t="s">
        <v>27</v>
      </c>
      <c r="D36" s="23" t="s">
        <v>27</v>
      </c>
      <c r="E36" s="23" t="s">
        <v>27</v>
      </c>
      <c r="F36" s="23" t="s">
        <v>27</v>
      </c>
      <c r="G36" s="23" t="s">
        <v>27</v>
      </c>
      <c r="H36" s="23" t="s">
        <v>27</v>
      </c>
      <c r="I36" s="23" t="s">
        <v>27</v>
      </c>
      <c r="J36" s="23" t="s">
        <v>27</v>
      </c>
      <c r="K36" s="23" t="s">
        <v>27</v>
      </c>
      <c r="L36" s="23" t="s">
        <v>27</v>
      </c>
      <c r="M36" s="23" t="s">
        <v>27</v>
      </c>
      <c r="N36" s="51" t="s">
        <v>27</v>
      </c>
      <c r="O36" s="23" t="s">
        <v>27</v>
      </c>
      <c r="P36" s="23" t="s">
        <v>27</v>
      </c>
      <c r="Q36" s="23" t="s">
        <v>27</v>
      </c>
      <c r="R36" s="23" t="s">
        <v>27</v>
      </c>
      <c r="S36" s="23" t="s">
        <v>27</v>
      </c>
      <c r="T36" s="23" t="s">
        <v>27</v>
      </c>
      <c r="U36" s="23" t="s">
        <v>27</v>
      </c>
      <c r="V36" s="23" t="s">
        <v>27</v>
      </c>
      <c r="W36" s="23" t="s">
        <v>27</v>
      </c>
      <c r="X36" s="23" t="s">
        <v>27</v>
      </c>
      <c r="Y36" s="23" t="s">
        <v>27</v>
      </c>
      <c r="Z36" s="51" t="s">
        <v>27</v>
      </c>
      <c r="AA36" s="23" t="s">
        <v>27</v>
      </c>
      <c r="AB36" s="23" t="s">
        <v>27</v>
      </c>
      <c r="AC36" s="23" t="s">
        <v>27</v>
      </c>
      <c r="AD36" s="23" t="s">
        <v>27</v>
      </c>
      <c r="AE36" s="23" t="s">
        <v>27</v>
      </c>
      <c r="AF36" s="23" t="s">
        <v>27</v>
      </c>
      <c r="AG36" s="23" t="s">
        <v>27</v>
      </c>
      <c r="AH36" s="23" t="s">
        <v>27</v>
      </c>
      <c r="AI36" s="23" t="s">
        <v>27</v>
      </c>
      <c r="AJ36" s="23" t="s">
        <v>27</v>
      </c>
      <c r="AK36" s="23" t="s">
        <v>27</v>
      </c>
      <c r="AL36" s="51" t="s">
        <v>27</v>
      </c>
      <c r="AM36" s="23" t="s">
        <v>27</v>
      </c>
      <c r="AN36" s="23" t="s">
        <v>27</v>
      </c>
      <c r="AO36" s="23" t="s">
        <v>27</v>
      </c>
      <c r="AP36" s="23" t="s">
        <v>27</v>
      </c>
      <c r="AQ36" s="23" t="s">
        <v>27</v>
      </c>
      <c r="AR36" s="23" t="s">
        <v>27</v>
      </c>
      <c r="AS36" s="23" t="s">
        <v>27</v>
      </c>
      <c r="AT36" s="23" t="s">
        <v>27</v>
      </c>
      <c r="AU36" s="23" t="s">
        <v>27</v>
      </c>
      <c r="AV36" s="23" t="s">
        <v>27</v>
      </c>
      <c r="AW36" s="23" t="s">
        <v>27</v>
      </c>
      <c r="AX36" s="51" t="s">
        <v>27</v>
      </c>
      <c r="AY36" s="23" t="s">
        <v>27</v>
      </c>
      <c r="AZ36" s="23" t="s">
        <v>27</v>
      </c>
      <c r="BA36" s="23" t="s">
        <v>27</v>
      </c>
      <c r="BB36" s="23" t="s">
        <v>27</v>
      </c>
      <c r="BC36" s="23" t="s">
        <v>27</v>
      </c>
      <c r="BD36" s="23" t="s">
        <v>27</v>
      </c>
      <c r="BE36" s="23" t="s">
        <v>27</v>
      </c>
      <c r="BF36" s="23" t="s">
        <v>27</v>
      </c>
      <c r="BG36" s="23" t="s">
        <v>27</v>
      </c>
      <c r="BH36" s="23" t="s">
        <v>27</v>
      </c>
      <c r="BI36" s="23" t="s">
        <v>27</v>
      </c>
      <c r="BJ36" s="51" t="s">
        <v>27</v>
      </c>
      <c r="BK36" s="23" t="s">
        <v>27</v>
      </c>
      <c r="BL36" s="23" t="s">
        <v>27</v>
      </c>
      <c r="BM36" s="23" t="s">
        <v>27</v>
      </c>
      <c r="BN36" s="23" t="s">
        <v>27</v>
      </c>
      <c r="BO36" s="23" t="s">
        <v>27</v>
      </c>
      <c r="BP36" s="23" t="s">
        <v>27</v>
      </c>
      <c r="BQ36" s="23" t="s">
        <v>27</v>
      </c>
      <c r="BR36" s="23" t="s">
        <v>27</v>
      </c>
      <c r="BS36" s="23" t="s">
        <v>27</v>
      </c>
      <c r="BT36" s="23" t="s">
        <v>27</v>
      </c>
      <c r="BU36" s="23" t="s">
        <v>27</v>
      </c>
      <c r="BV36" s="51" t="s">
        <v>27</v>
      </c>
      <c r="BW36" s="23" t="s">
        <v>27</v>
      </c>
      <c r="BX36" s="23" t="s">
        <v>27</v>
      </c>
      <c r="BY36" s="23" t="s">
        <v>27</v>
      </c>
      <c r="BZ36" s="23" t="s">
        <v>27</v>
      </c>
      <c r="CA36" s="23" t="s">
        <v>27</v>
      </c>
      <c r="CB36" s="23" t="s">
        <v>27</v>
      </c>
      <c r="CC36" s="23" t="s">
        <v>27</v>
      </c>
      <c r="CD36" s="23" t="s">
        <v>27</v>
      </c>
      <c r="CE36" s="23" t="s">
        <v>27</v>
      </c>
      <c r="CF36" s="23" t="s">
        <v>27</v>
      </c>
      <c r="CG36" s="23" t="s">
        <v>27</v>
      </c>
      <c r="CH36" s="51" t="s">
        <v>27</v>
      </c>
      <c r="CI36" s="23" t="s">
        <v>27</v>
      </c>
      <c r="CJ36" s="23" t="s">
        <v>27</v>
      </c>
      <c r="CK36" s="23" t="s">
        <v>27</v>
      </c>
      <c r="CL36" s="23" t="s">
        <v>27</v>
      </c>
      <c r="CM36" s="23" t="s">
        <v>27</v>
      </c>
      <c r="CN36" s="23" t="s">
        <v>27</v>
      </c>
      <c r="CO36" s="23" t="s">
        <v>27</v>
      </c>
      <c r="CP36" s="23" t="s">
        <v>27</v>
      </c>
      <c r="CQ36" s="23" t="s">
        <v>27</v>
      </c>
      <c r="CR36" s="23" t="s">
        <v>27</v>
      </c>
      <c r="CS36" s="23" t="s">
        <v>27</v>
      </c>
      <c r="CT36" s="51" t="s">
        <v>27</v>
      </c>
      <c r="CU36" s="23" t="s">
        <v>27</v>
      </c>
      <c r="CV36" s="23" t="s">
        <v>27</v>
      </c>
      <c r="CW36" s="23" t="s">
        <v>27</v>
      </c>
      <c r="CX36" s="23" t="s">
        <v>27</v>
      </c>
      <c r="CY36" s="23" t="s">
        <v>27</v>
      </c>
      <c r="CZ36" s="23" t="s">
        <v>27</v>
      </c>
      <c r="DA36" s="23" t="s">
        <v>27</v>
      </c>
      <c r="DB36" s="23" t="s">
        <v>27</v>
      </c>
      <c r="DC36" s="23" t="s">
        <v>27</v>
      </c>
      <c r="DD36" s="23" t="s">
        <v>27</v>
      </c>
      <c r="DE36" s="23" t="s">
        <v>27</v>
      </c>
      <c r="DF36" s="51" t="s">
        <v>27</v>
      </c>
      <c r="DG36" s="23" t="s">
        <v>27</v>
      </c>
      <c r="DH36" s="23" t="s">
        <v>27</v>
      </c>
      <c r="DI36" s="23" t="s">
        <v>27</v>
      </c>
      <c r="DJ36" s="23" t="s">
        <v>27</v>
      </c>
      <c r="DK36" s="23" t="s">
        <v>27</v>
      </c>
      <c r="DL36" s="23" t="s">
        <v>27</v>
      </c>
      <c r="DM36" s="23" t="s">
        <v>27</v>
      </c>
      <c r="DN36" s="23" t="s">
        <v>27</v>
      </c>
      <c r="DO36" s="23" t="s">
        <v>27</v>
      </c>
      <c r="DP36" s="23" t="s">
        <v>27</v>
      </c>
      <c r="DQ36" s="23" t="s">
        <v>27</v>
      </c>
      <c r="DR36" s="51" t="s">
        <v>27</v>
      </c>
      <c r="DS36" s="23" t="s">
        <v>27</v>
      </c>
      <c r="DT36" s="23" t="s">
        <v>27</v>
      </c>
      <c r="DU36" s="23" t="s">
        <v>27</v>
      </c>
      <c r="DV36" s="23" t="s">
        <v>27</v>
      </c>
      <c r="DW36" s="23" t="s">
        <v>27</v>
      </c>
      <c r="DX36" s="23" t="s">
        <v>27</v>
      </c>
      <c r="DY36" s="23" t="s">
        <v>27</v>
      </c>
      <c r="DZ36" s="23" t="s">
        <v>27</v>
      </c>
      <c r="EA36" s="23" t="s">
        <v>27</v>
      </c>
      <c r="EB36" s="23" t="s">
        <v>27</v>
      </c>
      <c r="EC36" s="23" t="s">
        <v>27</v>
      </c>
      <c r="ED36" s="51" t="s">
        <v>27</v>
      </c>
      <c r="EE36" s="23">
        <v>-118.198127</v>
      </c>
      <c r="EF36" s="23">
        <v>-118.23124</v>
      </c>
      <c r="EG36" s="23">
        <v>-119.964484</v>
      </c>
      <c r="EH36" s="23">
        <v>-119.469668</v>
      </c>
      <c r="EI36" s="23">
        <v>-120.18162</v>
      </c>
      <c r="EJ36" s="23">
        <v>-120.48599900000001</v>
      </c>
      <c r="EK36" s="23">
        <v>-99.261094999999997</v>
      </c>
      <c r="EL36" s="23">
        <v>-97.545823999999996</v>
      </c>
      <c r="EM36" s="23">
        <v>-97.645291</v>
      </c>
      <c r="EN36" s="23">
        <v>-100.14594099999999</v>
      </c>
      <c r="EO36" s="23">
        <v>-228.33490800000001</v>
      </c>
      <c r="EP36" s="51">
        <v>-229.24162899999999</v>
      </c>
      <c r="EQ36" s="23">
        <v>-230.381552</v>
      </c>
    </row>
    <row r="37" spans="1:147" ht="17.25" customHeight="1" x14ac:dyDescent="0.25">
      <c r="A37" s="50"/>
      <c r="B37" s="27" t="s">
        <v>100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51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51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51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51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51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51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51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51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51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51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51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51"/>
      <c r="EQ37" s="23"/>
    </row>
    <row r="38" spans="1:147" ht="17.25" customHeight="1" x14ac:dyDescent="0.25">
      <c r="A38" s="50" t="s">
        <v>130</v>
      </c>
      <c r="B38" s="27" t="s">
        <v>131</v>
      </c>
      <c r="C38" s="23">
        <v>195.701786</v>
      </c>
      <c r="D38" s="23">
        <v>203.121341</v>
      </c>
      <c r="E38" s="23">
        <v>209.958371</v>
      </c>
      <c r="F38" s="23">
        <v>232.87774999999999</v>
      </c>
      <c r="G38" s="23">
        <v>252.929742</v>
      </c>
      <c r="H38" s="23">
        <v>247.610252</v>
      </c>
      <c r="I38" s="23">
        <v>248.022423</v>
      </c>
      <c r="J38" s="23">
        <v>240.658491</v>
      </c>
      <c r="K38" s="23">
        <v>249.670907</v>
      </c>
      <c r="L38" s="23">
        <v>270.32922400000001</v>
      </c>
      <c r="M38" s="23">
        <v>339.392202</v>
      </c>
      <c r="N38" s="51">
        <v>431.58573200000001</v>
      </c>
      <c r="O38" s="23">
        <v>463.96501699999999</v>
      </c>
      <c r="P38" s="23">
        <v>421.46364199999999</v>
      </c>
      <c r="Q38" s="23">
        <v>405.170028</v>
      </c>
      <c r="R38" s="23">
        <v>365.00826899999998</v>
      </c>
      <c r="S38" s="23">
        <v>332.65611200000001</v>
      </c>
      <c r="T38" s="23">
        <v>358.593366</v>
      </c>
      <c r="U38" s="23">
        <v>330.44315799999998</v>
      </c>
      <c r="V38" s="23">
        <v>338.85583400000002</v>
      </c>
      <c r="W38" s="23">
        <v>365.52558499999998</v>
      </c>
      <c r="X38" s="23">
        <v>363.33319499999999</v>
      </c>
      <c r="Y38" s="23">
        <v>415.97788300000002</v>
      </c>
      <c r="Z38" s="51">
        <v>257.92530900000003</v>
      </c>
      <c r="AA38" s="23">
        <v>278.23363599999999</v>
      </c>
      <c r="AB38" s="23">
        <v>285.77723800000001</v>
      </c>
      <c r="AC38" s="23">
        <v>296.84775200000001</v>
      </c>
      <c r="AD38" s="23">
        <v>269.55444</v>
      </c>
      <c r="AE38" s="23">
        <v>287.68274700000001</v>
      </c>
      <c r="AF38" s="23">
        <v>283.21358099999998</v>
      </c>
      <c r="AG38" s="23">
        <v>281.98546700000003</v>
      </c>
      <c r="AH38" s="23">
        <v>275.767312</v>
      </c>
      <c r="AI38" s="23">
        <v>273.529225</v>
      </c>
      <c r="AJ38" s="23">
        <v>342.254391</v>
      </c>
      <c r="AK38" s="23">
        <v>305.68995699999999</v>
      </c>
      <c r="AL38" s="51">
        <v>255.14576299999999</v>
      </c>
      <c r="AM38" s="23">
        <v>272.04271</v>
      </c>
      <c r="AN38" s="23">
        <v>274.43171000000001</v>
      </c>
      <c r="AO38" s="23">
        <v>303.56439899999998</v>
      </c>
      <c r="AP38" s="23">
        <v>302.36673400000001</v>
      </c>
      <c r="AQ38" s="23">
        <v>281.386867</v>
      </c>
      <c r="AR38" s="23">
        <v>288.440944</v>
      </c>
      <c r="AS38" s="23">
        <v>286.41472299999998</v>
      </c>
      <c r="AT38" s="23">
        <v>313.67073699999997</v>
      </c>
      <c r="AU38" s="23">
        <v>328.25681200000002</v>
      </c>
      <c r="AV38" s="23">
        <v>367.259342</v>
      </c>
      <c r="AW38" s="23">
        <v>355.456324</v>
      </c>
      <c r="AX38" s="51">
        <v>325.02364699999998</v>
      </c>
      <c r="AY38" s="23">
        <v>298.175321</v>
      </c>
      <c r="AZ38" s="23">
        <v>308.53161899999998</v>
      </c>
      <c r="BA38" s="23">
        <v>296.20272899999998</v>
      </c>
      <c r="BB38" s="23">
        <v>339.68768599999999</v>
      </c>
      <c r="BC38" s="23">
        <v>341.63437099999999</v>
      </c>
      <c r="BD38" s="23">
        <v>328.60940499999998</v>
      </c>
      <c r="BE38" s="23">
        <v>518.48218599999996</v>
      </c>
      <c r="BF38" s="23">
        <v>295.09414700000002</v>
      </c>
      <c r="BG38" s="23">
        <v>311.63595600000002</v>
      </c>
      <c r="BH38" s="23">
        <v>355.831547</v>
      </c>
      <c r="BI38" s="23">
        <v>321.89473800000002</v>
      </c>
      <c r="BJ38" s="51">
        <v>395.32545199999998</v>
      </c>
      <c r="BK38" s="23">
        <v>276.30598400000002</v>
      </c>
      <c r="BL38" s="23">
        <v>252.074386</v>
      </c>
      <c r="BM38" s="23">
        <v>295.90445599999998</v>
      </c>
      <c r="BN38" s="23">
        <v>268.24952400000001</v>
      </c>
      <c r="BO38" s="23">
        <v>288.02914099999998</v>
      </c>
      <c r="BP38" s="23">
        <v>288.45284199999998</v>
      </c>
      <c r="BQ38" s="23">
        <v>294.39287200000001</v>
      </c>
      <c r="BR38" s="23">
        <v>281.044377</v>
      </c>
      <c r="BS38" s="23">
        <v>273.92875800000002</v>
      </c>
      <c r="BT38" s="23">
        <v>292.553179</v>
      </c>
      <c r="BU38" s="23">
        <v>275.71465999999998</v>
      </c>
      <c r="BV38" s="51">
        <v>309.03076499999997</v>
      </c>
      <c r="BW38" s="23">
        <v>330.52497099999999</v>
      </c>
      <c r="BX38" s="23">
        <v>339.67284000000001</v>
      </c>
      <c r="BY38" s="23">
        <v>470.041496</v>
      </c>
      <c r="BZ38" s="23">
        <v>578.37272399999995</v>
      </c>
      <c r="CA38" s="23">
        <v>664.45508500000005</v>
      </c>
      <c r="CB38" s="23">
        <v>719.43344500000001</v>
      </c>
      <c r="CC38" s="23">
        <v>885.59321499999999</v>
      </c>
      <c r="CD38" s="23">
        <v>651.66296799999998</v>
      </c>
      <c r="CE38" s="23">
        <v>601.47538599999996</v>
      </c>
      <c r="CF38" s="23">
        <v>782.44474500000001</v>
      </c>
      <c r="CG38" s="23">
        <v>844.60076700000002</v>
      </c>
      <c r="CH38" s="51">
        <v>1159.7430899999999</v>
      </c>
      <c r="CI38" s="23">
        <v>1282.7818769999999</v>
      </c>
      <c r="CJ38" s="23">
        <v>1109.939764</v>
      </c>
      <c r="CK38" s="23">
        <v>1172.6367</v>
      </c>
      <c r="CL38" s="23">
        <v>1331.56297</v>
      </c>
      <c r="CM38" s="23">
        <v>1318.118862</v>
      </c>
      <c r="CN38" s="23">
        <v>1127.9513850000001</v>
      </c>
      <c r="CO38" s="23">
        <v>1012.785077</v>
      </c>
      <c r="CP38" s="23">
        <v>1059.548387</v>
      </c>
      <c r="CQ38" s="23">
        <v>1092.267644</v>
      </c>
      <c r="CR38" s="23">
        <v>852.74297200000001</v>
      </c>
      <c r="CS38" s="23">
        <v>873.26856899999996</v>
      </c>
      <c r="CT38" s="51">
        <v>1075.916479</v>
      </c>
      <c r="CU38" s="23">
        <v>1156.9056069999999</v>
      </c>
      <c r="CV38" s="23">
        <v>928.51946099999998</v>
      </c>
      <c r="CW38" s="23">
        <v>937.41791699999999</v>
      </c>
      <c r="CX38" s="23">
        <v>1136.248609</v>
      </c>
      <c r="CY38" s="23">
        <v>1061.743647</v>
      </c>
      <c r="CZ38" s="23">
        <v>976.75912200000005</v>
      </c>
      <c r="DA38" s="23">
        <v>892.018776</v>
      </c>
      <c r="DB38" s="23">
        <v>805.60612100000003</v>
      </c>
      <c r="DC38" s="23">
        <v>846.224019</v>
      </c>
      <c r="DD38" s="23">
        <v>763.92026599999997</v>
      </c>
      <c r="DE38" s="23">
        <v>839.51548500000001</v>
      </c>
      <c r="DF38" s="51">
        <v>821.18535899999995</v>
      </c>
      <c r="DG38" s="23">
        <v>1144.088058</v>
      </c>
      <c r="DH38" s="23">
        <v>1000.291128</v>
      </c>
      <c r="DI38" s="23">
        <v>1076.6572799999999</v>
      </c>
      <c r="DJ38" s="23">
        <v>1007.93693</v>
      </c>
      <c r="DK38" s="23">
        <v>1020.621188</v>
      </c>
      <c r="DL38" s="23">
        <v>963.09048900000005</v>
      </c>
      <c r="DM38" s="23">
        <v>1002.779882</v>
      </c>
      <c r="DN38" s="23">
        <v>797.63986899999998</v>
      </c>
      <c r="DO38" s="23">
        <v>723.93165599999998</v>
      </c>
      <c r="DP38" s="23">
        <v>722.87179600000002</v>
      </c>
      <c r="DQ38" s="23">
        <v>794.78315499999997</v>
      </c>
      <c r="DR38" s="51">
        <v>666.38146099999994</v>
      </c>
      <c r="DS38" s="23">
        <v>1012.891587</v>
      </c>
      <c r="DT38" s="23">
        <v>601.30400499999996</v>
      </c>
      <c r="DU38" s="23">
        <v>754.36183500000004</v>
      </c>
      <c r="DV38" s="23">
        <v>792.37422600000002</v>
      </c>
      <c r="DW38" s="23">
        <v>626.93250999999998</v>
      </c>
      <c r="DX38" s="23">
        <v>561.20206299999995</v>
      </c>
      <c r="DY38" s="23">
        <v>682.30391099999997</v>
      </c>
      <c r="DZ38" s="23">
        <v>515.62182700000005</v>
      </c>
      <c r="EA38" s="23">
        <v>515.64859799999999</v>
      </c>
      <c r="EB38" s="23">
        <v>686.35314100000005</v>
      </c>
      <c r="EC38" s="23">
        <v>556.34517700000004</v>
      </c>
      <c r="ED38" s="51">
        <v>634.92793500000005</v>
      </c>
      <c r="EE38" s="23">
        <v>735.36082199999998</v>
      </c>
      <c r="EF38" s="23">
        <v>689.96335799999997</v>
      </c>
      <c r="EG38" s="23">
        <v>983.781205</v>
      </c>
      <c r="EH38" s="23">
        <v>641.32836499999996</v>
      </c>
      <c r="EI38" s="23">
        <v>748.39183100000002</v>
      </c>
      <c r="EJ38" s="23">
        <v>909.06432900000004</v>
      </c>
      <c r="EK38" s="23">
        <v>776.73430800000006</v>
      </c>
      <c r="EL38" s="23">
        <v>627.23060499999997</v>
      </c>
      <c r="EM38" s="23">
        <v>842.13548900000001</v>
      </c>
      <c r="EN38" s="23">
        <v>795.43402000000003</v>
      </c>
      <c r="EO38" s="23">
        <v>704.461996</v>
      </c>
      <c r="EP38" s="51">
        <v>649.10406999999998</v>
      </c>
      <c r="EQ38" s="23">
        <v>568.18325000000004</v>
      </c>
    </row>
    <row r="39" spans="1:147" ht="17.25" customHeight="1" x14ac:dyDescent="0.25">
      <c r="A39" s="59" t="s">
        <v>132</v>
      </c>
      <c r="B39" s="27" t="s">
        <v>133</v>
      </c>
      <c r="C39" s="23">
        <v>39.653407999999999</v>
      </c>
      <c r="D39" s="23">
        <v>45.008062000000002</v>
      </c>
      <c r="E39" s="23">
        <v>43.680574</v>
      </c>
      <c r="F39" s="23">
        <v>37.044299000000002</v>
      </c>
      <c r="G39" s="23">
        <v>46.792166000000002</v>
      </c>
      <c r="H39" s="23">
        <v>88.461191999999997</v>
      </c>
      <c r="I39" s="23">
        <v>69.509618000000003</v>
      </c>
      <c r="J39" s="23">
        <v>58.390374000000001</v>
      </c>
      <c r="K39" s="23">
        <v>74.811181000000005</v>
      </c>
      <c r="L39" s="23">
        <v>49.637098999999999</v>
      </c>
      <c r="M39" s="23">
        <v>53.772817000000003</v>
      </c>
      <c r="N39" s="51">
        <v>33.942684999999997</v>
      </c>
      <c r="O39" s="23">
        <v>41.406463000000002</v>
      </c>
      <c r="P39" s="23">
        <v>45.122349999999997</v>
      </c>
      <c r="Q39" s="23">
        <v>44.256844000000001</v>
      </c>
      <c r="R39" s="23">
        <v>35.846501000000004</v>
      </c>
      <c r="S39" s="23">
        <v>47.276415</v>
      </c>
      <c r="T39" s="23">
        <v>61.678899000000001</v>
      </c>
      <c r="U39" s="23">
        <v>48.300752000000003</v>
      </c>
      <c r="V39" s="23">
        <v>235.13054099999999</v>
      </c>
      <c r="W39" s="23">
        <v>51.676622000000002</v>
      </c>
      <c r="X39" s="23">
        <v>53.857211</v>
      </c>
      <c r="Y39" s="23">
        <v>56.349929000000003</v>
      </c>
      <c r="Z39" s="51">
        <v>45.161136999999997</v>
      </c>
      <c r="AA39" s="23">
        <v>51.706732000000002</v>
      </c>
      <c r="AB39" s="23">
        <v>52.335935999999997</v>
      </c>
      <c r="AC39" s="23">
        <v>45.224632</v>
      </c>
      <c r="AD39" s="23">
        <v>37.845398000000003</v>
      </c>
      <c r="AE39" s="23">
        <v>52.807135000000002</v>
      </c>
      <c r="AF39" s="23">
        <v>71.449494999999999</v>
      </c>
      <c r="AG39" s="23">
        <v>55.689376000000003</v>
      </c>
      <c r="AH39" s="23">
        <v>56.636011000000003</v>
      </c>
      <c r="AI39" s="23">
        <v>68.684139000000002</v>
      </c>
      <c r="AJ39" s="23">
        <v>72.081941999999998</v>
      </c>
      <c r="AK39" s="23">
        <v>118.32136199999999</v>
      </c>
      <c r="AL39" s="51">
        <v>44.698213000000003</v>
      </c>
      <c r="AM39" s="23">
        <v>55.006568000000001</v>
      </c>
      <c r="AN39" s="23">
        <v>54.576044000000003</v>
      </c>
      <c r="AO39" s="23">
        <v>64.344517999999994</v>
      </c>
      <c r="AP39" s="23">
        <v>68.194980999999999</v>
      </c>
      <c r="AQ39" s="23">
        <v>65.238073999999997</v>
      </c>
      <c r="AR39" s="23">
        <v>80.508105</v>
      </c>
      <c r="AS39" s="23">
        <v>77.198385999999999</v>
      </c>
      <c r="AT39" s="23">
        <v>75.721616999999995</v>
      </c>
      <c r="AU39" s="23">
        <v>76.456079000000003</v>
      </c>
      <c r="AV39" s="23">
        <v>74.283454000000006</v>
      </c>
      <c r="AW39" s="23">
        <v>78.434578000000002</v>
      </c>
      <c r="AX39" s="51">
        <v>46.442985999999998</v>
      </c>
      <c r="AY39" s="23">
        <v>66.279831000000001</v>
      </c>
      <c r="AZ39" s="23">
        <v>75.582708999999994</v>
      </c>
      <c r="BA39" s="23">
        <v>78.543619000000007</v>
      </c>
      <c r="BB39" s="23">
        <v>70.367249999999999</v>
      </c>
      <c r="BC39" s="23">
        <v>97.027049000000005</v>
      </c>
      <c r="BD39" s="23">
        <v>97.704695000000001</v>
      </c>
      <c r="BE39" s="23">
        <v>83.439875999999998</v>
      </c>
      <c r="BF39" s="23">
        <v>73.990273999999999</v>
      </c>
      <c r="BG39" s="23">
        <v>102.65360800000001</v>
      </c>
      <c r="BH39" s="23">
        <v>89.338078999999993</v>
      </c>
      <c r="BI39" s="23">
        <v>89.699657000000002</v>
      </c>
      <c r="BJ39" s="51">
        <v>72.278679999999994</v>
      </c>
      <c r="BK39" s="23">
        <v>86.819417999999999</v>
      </c>
      <c r="BL39" s="23">
        <v>91.082553000000004</v>
      </c>
      <c r="BM39" s="23">
        <v>85.833965000000006</v>
      </c>
      <c r="BN39" s="23">
        <v>67.707817000000006</v>
      </c>
      <c r="BO39" s="23">
        <v>200.238528</v>
      </c>
      <c r="BP39" s="23">
        <v>112.05425200000001</v>
      </c>
      <c r="BQ39" s="23">
        <v>130.45733799999999</v>
      </c>
      <c r="BR39" s="23">
        <v>103.078597</v>
      </c>
      <c r="BS39" s="23">
        <v>114.992636</v>
      </c>
      <c r="BT39" s="23">
        <v>114.24792100000001</v>
      </c>
      <c r="BU39" s="23">
        <v>116.604428</v>
      </c>
      <c r="BV39" s="51">
        <v>95.670192</v>
      </c>
      <c r="BW39" s="23">
        <v>106.862396</v>
      </c>
      <c r="BX39" s="23">
        <v>111.970748</v>
      </c>
      <c r="BY39" s="23">
        <v>113.59252600000001</v>
      </c>
      <c r="BZ39" s="23">
        <v>78.744770000000003</v>
      </c>
      <c r="CA39" s="23">
        <v>105.315845</v>
      </c>
      <c r="CB39" s="23">
        <v>118.788596</v>
      </c>
      <c r="CC39" s="23">
        <v>123.597493</v>
      </c>
      <c r="CD39" s="23">
        <v>125.906948</v>
      </c>
      <c r="CE39" s="23">
        <v>115.447461</v>
      </c>
      <c r="CF39" s="23">
        <v>116.47343100000001</v>
      </c>
      <c r="CG39" s="23">
        <v>135.00090599999999</v>
      </c>
      <c r="CH39" s="51">
        <v>77.858125000000001</v>
      </c>
      <c r="CI39" s="23">
        <v>106.763767</v>
      </c>
      <c r="CJ39" s="23">
        <v>107.241964</v>
      </c>
      <c r="CK39" s="23">
        <v>124.210369</v>
      </c>
      <c r="CL39" s="23">
        <v>90.919663999999997</v>
      </c>
      <c r="CM39" s="23">
        <v>87.491652000000002</v>
      </c>
      <c r="CN39" s="23">
        <v>122.30968900000001</v>
      </c>
      <c r="CO39" s="23">
        <v>97.049259000000006</v>
      </c>
      <c r="CP39" s="23">
        <v>104.849929</v>
      </c>
      <c r="CQ39" s="23">
        <v>116.010398</v>
      </c>
      <c r="CR39" s="23">
        <v>118.470872</v>
      </c>
      <c r="CS39" s="23">
        <v>120.621144</v>
      </c>
      <c r="CT39" s="51">
        <v>80.033893000000006</v>
      </c>
      <c r="CU39" s="23">
        <v>149.297595</v>
      </c>
      <c r="CV39" s="23">
        <v>143.692925</v>
      </c>
      <c r="CW39" s="23">
        <v>175.46954299999999</v>
      </c>
      <c r="CX39" s="23">
        <v>162.459565</v>
      </c>
      <c r="CY39" s="23">
        <v>171.91325699999999</v>
      </c>
      <c r="CZ39" s="23">
        <v>242.960903</v>
      </c>
      <c r="DA39" s="23">
        <v>210.506294</v>
      </c>
      <c r="DB39" s="23">
        <v>217.464384</v>
      </c>
      <c r="DC39" s="23">
        <v>190.7071</v>
      </c>
      <c r="DD39" s="23">
        <v>215.16096999999999</v>
      </c>
      <c r="DE39" s="23">
        <v>297.35347899999999</v>
      </c>
      <c r="DF39" s="51">
        <v>164.78972999999999</v>
      </c>
      <c r="DG39" s="23">
        <v>214.172248</v>
      </c>
      <c r="DH39" s="23">
        <v>213.59002000000001</v>
      </c>
      <c r="DI39" s="23">
        <v>211.56703400000001</v>
      </c>
      <c r="DJ39" s="23">
        <v>204.94072499999999</v>
      </c>
      <c r="DK39" s="23">
        <v>231.33221499999999</v>
      </c>
      <c r="DL39" s="23">
        <v>277.48012799999998</v>
      </c>
      <c r="DM39" s="23">
        <v>245.69714300000001</v>
      </c>
      <c r="DN39" s="23">
        <v>265.61049700000001</v>
      </c>
      <c r="DO39" s="23">
        <v>235.42137199999999</v>
      </c>
      <c r="DP39" s="23">
        <v>262.35463900000002</v>
      </c>
      <c r="DQ39" s="23">
        <v>258.43825900000002</v>
      </c>
      <c r="DR39" s="51">
        <v>208.59053499999999</v>
      </c>
      <c r="DS39" s="23">
        <v>267.29947900000002</v>
      </c>
      <c r="DT39" s="23">
        <v>323.73108000000002</v>
      </c>
      <c r="DU39" s="23">
        <v>260.98597000000001</v>
      </c>
      <c r="DV39" s="23">
        <v>260.87035700000001</v>
      </c>
      <c r="DW39" s="23">
        <v>264.03955200000001</v>
      </c>
      <c r="DX39" s="23">
        <v>525.22046399999999</v>
      </c>
      <c r="DY39" s="23">
        <v>296.15993300000002</v>
      </c>
      <c r="DZ39" s="23">
        <v>260.65819399999998</v>
      </c>
      <c r="EA39" s="23">
        <v>266.32541800000001</v>
      </c>
      <c r="EB39" s="23">
        <v>288.81340899999998</v>
      </c>
      <c r="EC39" s="23">
        <v>280.13121899999999</v>
      </c>
      <c r="ED39" s="51">
        <v>228.06679299999999</v>
      </c>
      <c r="EE39" s="23">
        <v>290.29750000000001</v>
      </c>
      <c r="EF39" s="23">
        <v>298.08232600000002</v>
      </c>
      <c r="EG39" s="23">
        <v>318.93563899999998</v>
      </c>
      <c r="EH39" s="23">
        <v>254.971181</v>
      </c>
      <c r="EI39" s="23">
        <v>259.06352500000003</v>
      </c>
      <c r="EJ39" s="23">
        <v>318.20808399999999</v>
      </c>
      <c r="EK39" s="23">
        <v>328.99913299999997</v>
      </c>
      <c r="EL39" s="23">
        <v>308.81128100000001</v>
      </c>
      <c r="EM39" s="23">
        <v>305.08996100000002</v>
      </c>
      <c r="EN39" s="23">
        <v>338.80688400000003</v>
      </c>
      <c r="EO39" s="23">
        <v>326.72540600000002</v>
      </c>
      <c r="EP39" s="51">
        <v>243.97520599999999</v>
      </c>
      <c r="EQ39" s="23">
        <v>570.92796899999996</v>
      </c>
    </row>
    <row r="40" spans="1:147" ht="17.25" customHeight="1" x14ac:dyDescent="0.25">
      <c r="A40" s="59" t="s">
        <v>134</v>
      </c>
      <c r="B40" s="27" t="s">
        <v>135</v>
      </c>
      <c r="C40" s="23">
        <v>133.157658</v>
      </c>
      <c r="D40" s="23">
        <v>142.46831499999999</v>
      </c>
      <c r="E40" s="23">
        <v>143.893562</v>
      </c>
      <c r="F40" s="23">
        <v>149.58292299999999</v>
      </c>
      <c r="G40" s="23">
        <v>156.151825</v>
      </c>
      <c r="H40" s="23">
        <v>148.755965</v>
      </c>
      <c r="I40" s="23">
        <v>163.89688100000001</v>
      </c>
      <c r="J40" s="23">
        <v>185.27562699999999</v>
      </c>
      <c r="K40" s="23">
        <v>180.38621699999999</v>
      </c>
      <c r="L40" s="23">
        <v>191.63295400000001</v>
      </c>
      <c r="M40" s="23">
        <v>200.81230500000001</v>
      </c>
      <c r="N40" s="51">
        <v>184.11016100000001</v>
      </c>
      <c r="O40" s="23">
        <v>229.77265700000001</v>
      </c>
      <c r="P40" s="23">
        <v>253.37210400000001</v>
      </c>
      <c r="Q40" s="23">
        <v>261.15872899999999</v>
      </c>
      <c r="R40" s="23">
        <v>274.790549</v>
      </c>
      <c r="S40" s="23">
        <v>277.89192200000002</v>
      </c>
      <c r="T40" s="23">
        <v>231.12010100000001</v>
      </c>
      <c r="U40" s="23">
        <v>234.55647099999999</v>
      </c>
      <c r="V40" s="23">
        <v>254.438579</v>
      </c>
      <c r="W40" s="23">
        <v>239.88647900000001</v>
      </c>
      <c r="X40" s="23">
        <v>243.69044</v>
      </c>
      <c r="Y40" s="23">
        <v>242.654842</v>
      </c>
      <c r="Z40" s="51">
        <v>198.861088</v>
      </c>
      <c r="AA40" s="23">
        <v>222.741941</v>
      </c>
      <c r="AB40" s="23">
        <v>233.757521</v>
      </c>
      <c r="AC40" s="23">
        <v>232.85199299999999</v>
      </c>
      <c r="AD40" s="23">
        <v>244.89782099999999</v>
      </c>
      <c r="AE40" s="23">
        <v>245.01787999999999</v>
      </c>
      <c r="AF40" s="23">
        <v>225.515918</v>
      </c>
      <c r="AG40" s="23">
        <v>240.84330199999999</v>
      </c>
      <c r="AH40" s="23">
        <v>256.829407</v>
      </c>
      <c r="AI40" s="23">
        <v>253.05766</v>
      </c>
      <c r="AJ40" s="23">
        <v>256.25120500000003</v>
      </c>
      <c r="AK40" s="23">
        <v>246.92941300000001</v>
      </c>
      <c r="AL40" s="51">
        <v>215.65409199999999</v>
      </c>
      <c r="AM40" s="23">
        <v>234.53917200000001</v>
      </c>
      <c r="AN40" s="23">
        <v>249.64277000000001</v>
      </c>
      <c r="AO40" s="23">
        <v>246.751104</v>
      </c>
      <c r="AP40" s="23">
        <v>259.12487099999998</v>
      </c>
      <c r="AQ40" s="23">
        <v>272.78017499999999</v>
      </c>
      <c r="AR40" s="23">
        <v>253.94239999999999</v>
      </c>
      <c r="AS40" s="23">
        <v>263.46374500000002</v>
      </c>
      <c r="AT40" s="23">
        <v>282.29488900000001</v>
      </c>
      <c r="AU40" s="23">
        <v>273.59798899999998</v>
      </c>
      <c r="AV40" s="23">
        <v>272.53178600000001</v>
      </c>
      <c r="AW40" s="23">
        <v>273.31011599999999</v>
      </c>
      <c r="AX40" s="51">
        <v>251.69718</v>
      </c>
      <c r="AY40" s="23">
        <v>263.893416</v>
      </c>
      <c r="AZ40" s="23">
        <v>285.21023000000002</v>
      </c>
      <c r="BA40" s="23">
        <v>290.49448599999999</v>
      </c>
      <c r="BB40" s="23">
        <v>305.314933</v>
      </c>
      <c r="BC40" s="23">
        <v>327.38992500000001</v>
      </c>
      <c r="BD40" s="23">
        <v>321.991107</v>
      </c>
      <c r="BE40" s="23">
        <v>332.26814400000001</v>
      </c>
      <c r="BF40" s="23">
        <v>354.75733700000001</v>
      </c>
      <c r="BG40" s="23">
        <v>359.80176999999998</v>
      </c>
      <c r="BH40" s="23">
        <v>368.60889400000002</v>
      </c>
      <c r="BI40" s="23">
        <v>367.65946700000001</v>
      </c>
      <c r="BJ40" s="51">
        <v>345.53066100000001</v>
      </c>
      <c r="BK40" s="23">
        <v>358.851</v>
      </c>
      <c r="BL40" s="23">
        <v>385.35074200000003</v>
      </c>
      <c r="BM40" s="23">
        <v>403.44249500000001</v>
      </c>
      <c r="BN40" s="23">
        <v>407.13207699999998</v>
      </c>
      <c r="BO40" s="23">
        <v>432.327133</v>
      </c>
      <c r="BP40" s="23">
        <v>423.08843000000002</v>
      </c>
      <c r="BQ40" s="23">
        <v>439.89258999999998</v>
      </c>
      <c r="BR40" s="23">
        <v>465.44764900000001</v>
      </c>
      <c r="BS40" s="23">
        <v>460.315179</v>
      </c>
      <c r="BT40" s="23">
        <v>457.080896</v>
      </c>
      <c r="BU40" s="23">
        <v>473.17286999999999</v>
      </c>
      <c r="BV40" s="51">
        <v>417.01700899999997</v>
      </c>
      <c r="BW40" s="23">
        <v>444.19800199999997</v>
      </c>
      <c r="BX40" s="23">
        <v>458.08498300000002</v>
      </c>
      <c r="BY40" s="23">
        <v>452.08073899999999</v>
      </c>
      <c r="BZ40" s="23">
        <v>453.90638200000001</v>
      </c>
      <c r="CA40" s="23">
        <v>472.52543200000002</v>
      </c>
      <c r="CB40" s="23">
        <v>454.83734299999998</v>
      </c>
      <c r="CC40" s="23">
        <v>482.20336800000001</v>
      </c>
      <c r="CD40" s="23">
        <v>519.03556600000002</v>
      </c>
      <c r="CE40" s="23">
        <v>517.273506</v>
      </c>
      <c r="CF40" s="23">
        <v>523.60794899999996</v>
      </c>
      <c r="CG40" s="23">
        <v>555.99537799999996</v>
      </c>
      <c r="CH40" s="51">
        <v>526.64808000000005</v>
      </c>
      <c r="CI40" s="23">
        <v>642.63739999999996</v>
      </c>
      <c r="CJ40" s="23">
        <v>639.91493700000001</v>
      </c>
      <c r="CK40" s="23">
        <v>637.168949</v>
      </c>
      <c r="CL40" s="23">
        <v>608.61822900000004</v>
      </c>
      <c r="CM40" s="23">
        <v>660.899404</v>
      </c>
      <c r="CN40" s="23">
        <v>643.91141000000005</v>
      </c>
      <c r="CO40" s="23">
        <v>691.237618</v>
      </c>
      <c r="CP40" s="23">
        <v>766.88216899999998</v>
      </c>
      <c r="CQ40" s="23">
        <v>765.01087099999995</v>
      </c>
      <c r="CR40" s="23">
        <v>749.02482899999995</v>
      </c>
      <c r="CS40" s="23">
        <v>763.74935800000003</v>
      </c>
      <c r="CT40" s="51">
        <v>693.00907299999994</v>
      </c>
      <c r="CU40" s="23">
        <v>745.45717500000001</v>
      </c>
      <c r="CV40" s="23">
        <v>766.61960399999998</v>
      </c>
      <c r="CW40" s="23">
        <v>706.53080899999998</v>
      </c>
      <c r="CX40" s="23">
        <v>697.27554899999996</v>
      </c>
      <c r="CY40" s="23">
        <v>703.09761700000001</v>
      </c>
      <c r="CZ40" s="23">
        <v>644.94642099999999</v>
      </c>
      <c r="DA40" s="23">
        <v>698.24782000000005</v>
      </c>
      <c r="DB40" s="23">
        <v>721.71826799999997</v>
      </c>
      <c r="DC40" s="23">
        <v>694.46543599999995</v>
      </c>
      <c r="DD40" s="23">
        <v>666.56416999999999</v>
      </c>
      <c r="DE40" s="23">
        <v>682.54485799999998</v>
      </c>
      <c r="DF40" s="51">
        <v>616.68203100000005</v>
      </c>
      <c r="DG40" s="23">
        <v>650.80253200000004</v>
      </c>
      <c r="DH40" s="23">
        <v>657.08460000000002</v>
      </c>
      <c r="DI40" s="23">
        <v>639.27240200000006</v>
      </c>
      <c r="DJ40" s="23">
        <v>643.37683400000003</v>
      </c>
      <c r="DK40" s="23">
        <v>641.18576800000005</v>
      </c>
      <c r="DL40" s="23">
        <v>639.14293499999997</v>
      </c>
      <c r="DM40" s="23">
        <v>662.92535899999996</v>
      </c>
      <c r="DN40" s="23">
        <v>687.37277500000005</v>
      </c>
      <c r="DO40" s="23">
        <v>701.91906100000006</v>
      </c>
      <c r="DP40" s="23">
        <v>681.01540499999999</v>
      </c>
      <c r="DQ40" s="23">
        <v>670.70031500000005</v>
      </c>
      <c r="DR40" s="51">
        <v>630.20951500000001</v>
      </c>
      <c r="DS40" s="23">
        <v>628.50097700000003</v>
      </c>
      <c r="DT40" s="23">
        <v>642.99102000000005</v>
      </c>
      <c r="DU40" s="23">
        <v>651.77468599999997</v>
      </c>
      <c r="DV40" s="23">
        <v>668.75399700000003</v>
      </c>
      <c r="DW40" s="23">
        <v>648.99386400000003</v>
      </c>
      <c r="DX40" s="23">
        <v>650.29374700000005</v>
      </c>
      <c r="DY40" s="23">
        <v>681.69080499999995</v>
      </c>
      <c r="DZ40" s="23">
        <v>695.66875400000004</v>
      </c>
      <c r="EA40" s="23">
        <v>708.45091400000001</v>
      </c>
      <c r="EB40" s="23">
        <v>693.46596799999998</v>
      </c>
      <c r="EC40" s="23">
        <v>687.94259</v>
      </c>
      <c r="ED40" s="51">
        <v>658.45191899999998</v>
      </c>
      <c r="EE40" s="23">
        <v>686.42447600000003</v>
      </c>
      <c r="EF40" s="23">
        <v>696.62336100000005</v>
      </c>
      <c r="EG40" s="23">
        <v>704.10349099999996</v>
      </c>
      <c r="EH40" s="23">
        <v>698.740949</v>
      </c>
      <c r="EI40" s="23">
        <v>741.77310499999999</v>
      </c>
      <c r="EJ40" s="23">
        <v>714.99476700000002</v>
      </c>
      <c r="EK40" s="23">
        <v>748.67191300000002</v>
      </c>
      <c r="EL40" s="23">
        <v>806.46393499999999</v>
      </c>
      <c r="EM40" s="23">
        <v>796.28825200000006</v>
      </c>
      <c r="EN40" s="23">
        <v>786.83429699999999</v>
      </c>
      <c r="EO40" s="23">
        <v>773.95482800000002</v>
      </c>
      <c r="EP40" s="51">
        <v>697.33854099999996</v>
      </c>
      <c r="EQ40" s="23">
        <v>714.36680899999999</v>
      </c>
    </row>
    <row r="41" spans="1:147" ht="17.25" customHeight="1" x14ac:dyDescent="0.25">
      <c r="A41" s="60" t="s">
        <v>136</v>
      </c>
      <c r="B41" s="61"/>
      <c r="C41" s="62">
        <v>20145.576370999999</v>
      </c>
      <c r="D41" s="63">
        <v>20724.799251</v>
      </c>
      <c r="E41" s="63">
        <v>21323.362448</v>
      </c>
      <c r="F41" s="63">
        <v>21725.018723000001</v>
      </c>
      <c r="G41" s="63">
        <v>22432.727157000001</v>
      </c>
      <c r="H41" s="63">
        <v>23058.745696000002</v>
      </c>
      <c r="I41" s="63">
        <v>23282.444372999998</v>
      </c>
      <c r="J41" s="63">
        <v>24032.976814000001</v>
      </c>
      <c r="K41" s="63">
        <v>24572.291997</v>
      </c>
      <c r="L41" s="63">
        <v>25276.303208000001</v>
      </c>
      <c r="M41" s="63">
        <v>25923.921104000001</v>
      </c>
      <c r="N41" s="64">
        <v>28022.328537000001</v>
      </c>
      <c r="O41" s="63">
        <v>29756.693631999999</v>
      </c>
      <c r="P41" s="63">
        <v>29196.442698999999</v>
      </c>
      <c r="Q41" s="63">
        <v>28527.085354999999</v>
      </c>
      <c r="R41" s="63">
        <v>28047.808659999999</v>
      </c>
      <c r="S41" s="63">
        <v>27407.456544000001</v>
      </c>
      <c r="T41" s="63">
        <v>27776.238327999999</v>
      </c>
      <c r="U41" s="63">
        <v>27829.460739999999</v>
      </c>
      <c r="V41" s="63">
        <v>28331.903252</v>
      </c>
      <c r="W41" s="63">
        <v>28181.813731999999</v>
      </c>
      <c r="X41" s="63">
        <v>27999.429154000001</v>
      </c>
      <c r="Y41" s="63">
        <v>28691.890877000002</v>
      </c>
      <c r="Z41" s="64">
        <v>29430.025186999999</v>
      </c>
      <c r="AA41" s="63">
        <v>29196.192933999999</v>
      </c>
      <c r="AB41" s="63">
        <v>29082.164666000001</v>
      </c>
      <c r="AC41" s="63">
        <v>29284.222142999999</v>
      </c>
      <c r="AD41" s="63">
        <v>29566.042073000001</v>
      </c>
      <c r="AE41" s="63">
        <v>29725.042879000001</v>
      </c>
      <c r="AF41" s="63">
        <v>30416.678379000001</v>
      </c>
      <c r="AG41" s="63">
        <v>30606.458069</v>
      </c>
      <c r="AH41" s="63">
        <v>30953.723644999998</v>
      </c>
      <c r="AI41" s="63">
        <v>31721.689490000001</v>
      </c>
      <c r="AJ41" s="63">
        <v>31907.908302</v>
      </c>
      <c r="AK41" s="63">
        <v>32671.824649999999</v>
      </c>
      <c r="AL41" s="64">
        <v>33804.627737000003</v>
      </c>
      <c r="AM41" s="63">
        <v>33207.383142999999</v>
      </c>
      <c r="AN41" s="63">
        <v>33857.785564999998</v>
      </c>
      <c r="AO41" s="63">
        <v>34009.354101999998</v>
      </c>
      <c r="AP41" s="63">
        <v>34182.823241999999</v>
      </c>
      <c r="AQ41" s="63">
        <v>34752.345258000001</v>
      </c>
      <c r="AR41" s="63">
        <v>35236.597894999999</v>
      </c>
      <c r="AS41" s="63">
        <v>35589.947058999998</v>
      </c>
      <c r="AT41" s="63">
        <v>36427.704425999997</v>
      </c>
      <c r="AU41" s="63">
        <v>38442.802703000001</v>
      </c>
      <c r="AV41" s="63">
        <v>38464.386656000002</v>
      </c>
      <c r="AW41" s="63">
        <v>39879.989514000001</v>
      </c>
      <c r="AX41" s="64">
        <v>41627.519929000002</v>
      </c>
      <c r="AY41" s="63">
        <v>41149.450232000003</v>
      </c>
      <c r="AZ41" s="63">
        <v>40873.778205000002</v>
      </c>
      <c r="BA41" s="63">
        <v>41532.463974999999</v>
      </c>
      <c r="BB41" s="63">
        <v>42151.368036</v>
      </c>
      <c r="BC41" s="63">
        <v>43225.106401999998</v>
      </c>
      <c r="BD41" s="63">
        <v>44265.671598000001</v>
      </c>
      <c r="BE41" s="63">
        <v>45090.286460000003</v>
      </c>
      <c r="BF41" s="63">
        <v>45522.488416</v>
      </c>
      <c r="BG41" s="63">
        <v>45860.969115</v>
      </c>
      <c r="BH41" s="63">
        <v>47095.699905000001</v>
      </c>
      <c r="BI41" s="63">
        <v>47668.875875999998</v>
      </c>
      <c r="BJ41" s="64">
        <v>49509.646712000002</v>
      </c>
      <c r="BK41" s="63">
        <v>48428.692325000004</v>
      </c>
      <c r="BL41" s="63">
        <v>49164.987814</v>
      </c>
      <c r="BM41" s="63">
        <v>49839.144132000001</v>
      </c>
      <c r="BN41" s="63">
        <v>50692.937596000003</v>
      </c>
      <c r="BO41" s="63">
        <v>51586.542838000001</v>
      </c>
      <c r="BP41" s="63">
        <v>52744.413885000002</v>
      </c>
      <c r="BQ41" s="63">
        <v>53352.706490999997</v>
      </c>
      <c r="BR41" s="63">
        <v>53876.046794000002</v>
      </c>
      <c r="BS41" s="63">
        <v>54347.883937999999</v>
      </c>
      <c r="BT41" s="63">
        <v>54981.223665999998</v>
      </c>
      <c r="BU41" s="63">
        <v>56258.589521000002</v>
      </c>
      <c r="BV41" s="64">
        <v>57423.070325000001</v>
      </c>
      <c r="BW41" s="63">
        <v>58449.636341999998</v>
      </c>
      <c r="BX41" s="63">
        <v>59137.369836999998</v>
      </c>
      <c r="BY41" s="63">
        <v>59377.245253000001</v>
      </c>
      <c r="BZ41" s="63">
        <v>60208.126837999996</v>
      </c>
      <c r="CA41" s="63">
        <v>61195.813421999999</v>
      </c>
      <c r="CB41" s="63">
        <v>61385.207774000002</v>
      </c>
      <c r="CC41" s="63">
        <v>62126.919242000004</v>
      </c>
      <c r="CD41" s="63">
        <v>62464.070771999999</v>
      </c>
      <c r="CE41" s="63">
        <v>64072.509011000002</v>
      </c>
      <c r="CF41" s="63">
        <v>66982.356998999996</v>
      </c>
      <c r="CG41" s="63">
        <v>71162.765601999999</v>
      </c>
      <c r="CH41" s="64">
        <v>77652.994139000002</v>
      </c>
      <c r="CI41" s="63">
        <v>80752.871815000006</v>
      </c>
      <c r="CJ41" s="63">
        <v>76377.699559000001</v>
      </c>
      <c r="CK41" s="63">
        <v>74447.230561000004</v>
      </c>
      <c r="CL41" s="63">
        <v>72327.772324000005</v>
      </c>
      <c r="CM41" s="63">
        <v>72289.067662000001</v>
      </c>
      <c r="CN41" s="63">
        <v>73513.381779999996</v>
      </c>
      <c r="CO41" s="63">
        <v>74841.315029000005</v>
      </c>
      <c r="CP41" s="63">
        <v>78413.091664000007</v>
      </c>
      <c r="CQ41" s="63">
        <v>79210.693576000005</v>
      </c>
      <c r="CR41" s="63">
        <v>78123.110356000005</v>
      </c>
      <c r="CS41" s="63">
        <v>79028.281677999999</v>
      </c>
      <c r="CT41" s="64">
        <v>82999.707515999995</v>
      </c>
      <c r="CU41" s="63">
        <v>83732.486516999998</v>
      </c>
      <c r="CV41" s="63">
        <v>83251.185450999998</v>
      </c>
      <c r="CW41" s="63">
        <v>81114.718120999998</v>
      </c>
      <c r="CX41" s="63">
        <v>79801.864375999998</v>
      </c>
      <c r="CY41" s="63">
        <v>80101.274724999996</v>
      </c>
      <c r="CZ41" s="63">
        <v>79545.027451999995</v>
      </c>
      <c r="DA41" s="63">
        <v>80012.096525000001</v>
      </c>
      <c r="DB41" s="63">
        <v>79668.575878999996</v>
      </c>
      <c r="DC41" s="63">
        <v>79669.046002999996</v>
      </c>
      <c r="DD41" s="63">
        <v>79165.391753000004</v>
      </c>
      <c r="DE41" s="63">
        <v>80365.303081999999</v>
      </c>
      <c r="DF41" s="64">
        <v>80063.255256000004</v>
      </c>
      <c r="DG41" s="63">
        <v>80360.902388999995</v>
      </c>
      <c r="DH41" s="63">
        <v>79337.245821000004</v>
      </c>
      <c r="DI41" s="63">
        <v>79221.834541999997</v>
      </c>
      <c r="DJ41" s="63">
        <v>79282.229682999998</v>
      </c>
      <c r="DK41" s="63">
        <v>79372.219037000003</v>
      </c>
      <c r="DL41" s="63">
        <v>80778.055382999999</v>
      </c>
      <c r="DM41" s="63">
        <v>81279.033196999997</v>
      </c>
      <c r="DN41" s="63">
        <v>82054.253589</v>
      </c>
      <c r="DO41" s="63">
        <v>82253.731241000001</v>
      </c>
      <c r="DP41" s="63">
        <v>82711.989600000001</v>
      </c>
      <c r="DQ41" s="63">
        <v>83961.428316999998</v>
      </c>
      <c r="DR41" s="64">
        <v>85191.839047000001</v>
      </c>
      <c r="DS41" s="63">
        <v>84049.308846999993</v>
      </c>
      <c r="DT41" s="63">
        <v>82999.648109999995</v>
      </c>
      <c r="DU41" s="63">
        <v>83601.492673000001</v>
      </c>
      <c r="DV41" s="63">
        <v>86421.604391000001</v>
      </c>
      <c r="DW41" s="63">
        <v>86067.583190999998</v>
      </c>
      <c r="DX41" s="63">
        <v>86585.589473999993</v>
      </c>
      <c r="DY41" s="63">
        <v>86627.153005</v>
      </c>
      <c r="DZ41" s="63">
        <v>88745.388464000003</v>
      </c>
      <c r="EA41" s="63">
        <v>89088.955317</v>
      </c>
      <c r="EB41" s="63">
        <v>90576.730209000001</v>
      </c>
      <c r="EC41" s="63">
        <v>91973.698139</v>
      </c>
      <c r="ED41" s="64">
        <v>94083.686585999996</v>
      </c>
      <c r="EE41" s="63">
        <v>91992.589219000001</v>
      </c>
      <c r="EF41" s="63">
        <v>92016.159180999995</v>
      </c>
      <c r="EG41" s="63">
        <v>92347.406113999998</v>
      </c>
      <c r="EH41" s="63">
        <v>92363.610409000001</v>
      </c>
      <c r="EI41" s="63">
        <v>92900.522528000001</v>
      </c>
      <c r="EJ41" s="63">
        <v>92488.631649000003</v>
      </c>
      <c r="EK41" s="63">
        <v>93619.107132999998</v>
      </c>
      <c r="EL41" s="63">
        <v>95155.266824000006</v>
      </c>
      <c r="EM41" s="63">
        <v>95465.844563999999</v>
      </c>
      <c r="EN41" s="63">
        <v>95774.822597999999</v>
      </c>
      <c r="EO41" s="63">
        <v>95964.730383000002</v>
      </c>
      <c r="EP41" s="64">
        <v>96581.148478000003</v>
      </c>
      <c r="EQ41" s="63">
        <v>96417.623924</v>
      </c>
    </row>
    <row r="49" spans="2:2" ht="17.25" customHeight="1" x14ac:dyDescent="0.25">
      <c r="B49" s="65"/>
    </row>
    <row r="50" spans="2:2" ht="17.25" customHeight="1" x14ac:dyDescent="0.25">
      <c r="B50" s="65"/>
    </row>
    <row r="51" spans="2:2" ht="17.25" customHeight="1" x14ac:dyDescent="0.25">
      <c r="B51" s="65"/>
    </row>
    <row r="52" spans="2:2" ht="17.25" customHeight="1" x14ac:dyDescent="0.25">
      <c r="B52" s="65"/>
    </row>
    <row r="53" spans="2:2" ht="17.25" customHeight="1" x14ac:dyDescent="0.25">
      <c r="B53" s="65"/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EQ25"/>
  <sheetViews>
    <sheetView topLeftCell="ED1" workbookViewId="0">
      <selection activeCell="EQ21" sqref="EQ21"/>
    </sheetView>
  </sheetViews>
  <sheetFormatPr defaultColWidth="5.42578125" defaultRowHeight="11.25" x14ac:dyDescent="0.2"/>
  <cols>
    <col min="1" max="1" width="6.28515625" style="86" customWidth="1"/>
    <col min="2" max="2" width="15.5703125" style="86" customWidth="1"/>
    <col min="3" max="147" width="8.5703125" style="86" customWidth="1"/>
    <col min="148" max="16384" width="5.42578125" style="86"/>
  </cols>
  <sheetData>
    <row r="18" spans="1:147" s="88" customFormat="1" ht="15.75" customHeight="1" x14ac:dyDescent="0.2">
      <c r="B18" s="88" t="s">
        <v>1</v>
      </c>
      <c r="C18" s="88">
        <v>39479</v>
      </c>
      <c r="D18" s="88">
        <v>39508</v>
      </c>
      <c r="E18" s="88">
        <v>39539</v>
      </c>
      <c r="F18" s="88">
        <v>39569</v>
      </c>
      <c r="G18" s="88">
        <v>39600</v>
      </c>
      <c r="H18" s="88">
        <v>39630</v>
      </c>
      <c r="I18" s="88">
        <v>39661</v>
      </c>
      <c r="J18" s="88">
        <v>39692</v>
      </c>
      <c r="K18" s="88">
        <v>39722</v>
      </c>
      <c r="L18" s="88">
        <v>39753</v>
      </c>
      <c r="M18" s="88">
        <v>39783</v>
      </c>
      <c r="N18" s="88">
        <v>39814</v>
      </c>
      <c r="O18" s="88">
        <v>39845</v>
      </c>
      <c r="P18" s="88">
        <v>39873</v>
      </c>
      <c r="Q18" s="88">
        <v>39904</v>
      </c>
      <c r="R18" s="88">
        <v>39934</v>
      </c>
      <c r="S18" s="88">
        <v>39965</v>
      </c>
      <c r="T18" s="88">
        <v>39995</v>
      </c>
      <c r="U18" s="88">
        <v>40026</v>
      </c>
      <c r="V18" s="88">
        <v>40057</v>
      </c>
      <c r="W18" s="88">
        <v>40087</v>
      </c>
      <c r="X18" s="88">
        <v>40118</v>
      </c>
      <c r="Y18" s="88">
        <v>40148</v>
      </c>
      <c r="Z18" s="88">
        <v>40179</v>
      </c>
      <c r="AA18" s="88">
        <v>40210</v>
      </c>
      <c r="AB18" s="88">
        <v>40238</v>
      </c>
      <c r="AC18" s="88">
        <v>40269</v>
      </c>
      <c r="AD18" s="88">
        <v>40299</v>
      </c>
      <c r="AE18" s="88">
        <v>40330</v>
      </c>
      <c r="AF18" s="88">
        <v>40360</v>
      </c>
      <c r="AG18" s="88">
        <v>40391</v>
      </c>
      <c r="AH18" s="88">
        <v>40422</v>
      </c>
      <c r="AI18" s="88">
        <v>40452</v>
      </c>
      <c r="AJ18" s="88">
        <v>40483</v>
      </c>
      <c r="AK18" s="88">
        <v>40513</v>
      </c>
      <c r="AL18" s="88">
        <v>40544</v>
      </c>
      <c r="AM18" s="88">
        <v>40575</v>
      </c>
      <c r="AN18" s="88">
        <v>40603</v>
      </c>
      <c r="AO18" s="88">
        <v>40634</v>
      </c>
      <c r="AP18" s="88">
        <v>40664</v>
      </c>
      <c r="AQ18" s="88">
        <v>40695</v>
      </c>
      <c r="AR18" s="88">
        <v>40725</v>
      </c>
      <c r="AS18" s="88">
        <v>40756</v>
      </c>
      <c r="AT18" s="88">
        <v>40787</v>
      </c>
      <c r="AU18" s="88">
        <v>40817</v>
      </c>
      <c r="AV18" s="88">
        <v>40848</v>
      </c>
      <c r="AW18" s="88">
        <v>40878</v>
      </c>
      <c r="AX18" s="88">
        <v>40909</v>
      </c>
      <c r="AY18" s="88">
        <v>40940</v>
      </c>
      <c r="AZ18" s="88">
        <v>40969</v>
      </c>
      <c r="BA18" s="88">
        <v>41000</v>
      </c>
      <c r="BB18" s="88">
        <v>41030</v>
      </c>
      <c r="BC18" s="88">
        <v>41061</v>
      </c>
      <c r="BD18" s="88">
        <v>41091</v>
      </c>
      <c r="BE18" s="88">
        <v>41122</v>
      </c>
      <c r="BF18" s="88">
        <v>41153</v>
      </c>
      <c r="BG18" s="88">
        <v>41183</v>
      </c>
      <c r="BH18" s="88">
        <v>41214</v>
      </c>
      <c r="BI18" s="88">
        <v>41244</v>
      </c>
      <c r="BJ18" s="88">
        <v>41275</v>
      </c>
      <c r="BK18" s="88">
        <v>41306</v>
      </c>
      <c r="BL18" s="88">
        <v>41334</v>
      </c>
      <c r="BM18" s="88">
        <v>41365</v>
      </c>
      <c r="BN18" s="88">
        <v>41395</v>
      </c>
      <c r="BO18" s="88">
        <v>41426</v>
      </c>
      <c r="BP18" s="88">
        <v>41456</v>
      </c>
      <c r="BQ18" s="88">
        <v>41487</v>
      </c>
      <c r="BR18" s="88">
        <v>41518</v>
      </c>
      <c r="BS18" s="88">
        <v>41548</v>
      </c>
      <c r="BT18" s="88">
        <v>41579</v>
      </c>
      <c r="BU18" s="88">
        <v>41609</v>
      </c>
      <c r="BV18" s="88">
        <v>41640</v>
      </c>
      <c r="BW18" s="88">
        <v>41671</v>
      </c>
      <c r="BX18" s="88">
        <v>41699</v>
      </c>
      <c r="BY18" s="88">
        <v>41730</v>
      </c>
      <c r="BZ18" s="88">
        <v>41760</v>
      </c>
      <c r="CA18" s="88">
        <v>41791</v>
      </c>
      <c r="CB18" s="88">
        <v>41821</v>
      </c>
      <c r="CC18" s="88">
        <v>41852</v>
      </c>
      <c r="CD18" s="88">
        <v>41883</v>
      </c>
      <c r="CE18" s="88">
        <v>41913</v>
      </c>
      <c r="CF18" s="88">
        <v>41944</v>
      </c>
      <c r="CG18" s="88">
        <v>41974</v>
      </c>
      <c r="CH18" s="88">
        <v>42005</v>
      </c>
      <c r="CI18" s="88">
        <v>42036</v>
      </c>
      <c r="CJ18" s="88">
        <v>42064</v>
      </c>
      <c r="CK18" s="88">
        <v>42095</v>
      </c>
      <c r="CL18" s="88">
        <v>42125</v>
      </c>
      <c r="CM18" s="88">
        <v>42156</v>
      </c>
      <c r="CN18" s="88">
        <v>42186</v>
      </c>
      <c r="CO18" s="88">
        <v>42217</v>
      </c>
      <c r="CP18" s="88">
        <v>42248</v>
      </c>
      <c r="CQ18" s="88">
        <v>42278</v>
      </c>
      <c r="CR18" s="88">
        <v>42309</v>
      </c>
      <c r="CS18" s="88">
        <v>42339</v>
      </c>
      <c r="CT18" s="88">
        <v>42370</v>
      </c>
      <c r="CU18" s="88">
        <v>42401</v>
      </c>
      <c r="CV18" s="88">
        <v>42430</v>
      </c>
      <c r="CW18" s="88">
        <v>42461</v>
      </c>
      <c r="CX18" s="88">
        <v>42491</v>
      </c>
      <c r="CY18" s="88">
        <v>42522</v>
      </c>
      <c r="CZ18" s="88">
        <v>42552</v>
      </c>
      <c r="DA18" s="88">
        <v>42583</v>
      </c>
      <c r="DB18" s="88">
        <v>42614</v>
      </c>
      <c r="DC18" s="88">
        <v>42644</v>
      </c>
      <c r="DD18" s="88">
        <v>42675</v>
      </c>
      <c r="DE18" s="88">
        <v>42705</v>
      </c>
      <c r="DF18" s="88">
        <v>42736</v>
      </c>
      <c r="DG18" s="88">
        <v>42767</v>
      </c>
      <c r="DH18" s="88">
        <v>42795</v>
      </c>
      <c r="DI18" s="88">
        <v>42826</v>
      </c>
      <c r="DJ18" s="88">
        <v>42856</v>
      </c>
      <c r="DK18" s="88">
        <v>42887</v>
      </c>
      <c r="DL18" s="88">
        <v>42917</v>
      </c>
      <c r="DM18" s="88">
        <v>42948</v>
      </c>
      <c r="DN18" s="88">
        <v>42979</v>
      </c>
      <c r="DO18" s="88">
        <v>43009</v>
      </c>
      <c r="DP18" s="88">
        <v>43040</v>
      </c>
      <c r="DQ18" s="88">
        <v>43070</v>
      </c>
      <c r="DR18" s="88">
        <v>43101</v>
      </c>
      <c r="DS18" s="88">
        <v>43132</v>
      </c>
      <c r="DT18" s="88">
        <v>43160</v>
      </c>
      <c r="DU18" s="88">
        <v>43191</v>
      </c>
      <c r="DV18" s="88">
        <v>43221</v>
      </c>
      <c r="DW18" s="88">
        <v>43252</v>
      </c>
      <c r="DX18" s="88">
        <v>43282</v>
      </c>
      <c r="DY18" s="88">
        <v>43313</v>
      </c>
      <c r="DZ18" s="88">
        <v>43344</v>
      </c>
      <c r="EA18" s="88">
        <v>43374</v>
      </c>
      <c r="EB18" s="88">
        <v>43405</v>
      </c>
      <c r="EC18" s="88">
        <v>43435</v>
      </c>
      <c r="ED18" s="88">
        <v>43466</v>
      </c>
      <c r="EE18" s="88">
        <v>43497</v>
      </c>
      <c r="EF18" s="88">
        <v>43525</v>
      </c>
      <c r="EG18" s="88">
        <v>43556</v>
      </c>
      <c r="EH18" s="88">
        <v>43586</v>
      </c>
      <c r="EI18" s="88">
        <v>43617</v>
      </c>
      <c r="EJ18" s="88">
        <v>43647</v>
      </c>
      <c r="EK18" s="88">
        <v>43678</v>
      </c>
      <c r="EL18" s="88">
        <v>43709</v>
      </c>
      <c r="EM18" s="88">
        <v>43739</v>
      </c>
      <c r="EN18" s="88">
        <v>43770</v>
      </c>
      <c r="EO18" s="88">
        <v>43800</v>
      </c>
      <c r="EP18" s="88">
        <v>43831</v>
      </c>
      <c r="EQ18" s="88">
        <v>43862</v>
      </c>
    </row>
    <row r="19" spans="1:147" ht="15.75" customHeight="1" x14ac:dyDescent="0.2">
      <c r="A19" s="86" t="s">
        <v>54</v>
      </c>
      <c r="B19" s="86" t="s">
        <v>55</v>
      </c>
      <c r="C19" s="87">
        <v>9699.1278129999992</v>
      </c>
      <c r="D19" s="87">
        <v>9888.4562220000007</v>
      </c>
      <c r="E19" s="87">
        <v>10253.366502999999</v>
      </c>
      <c r="F19" s="87">
        <v>10585.703195</v>
      </c>
      <c r="G19" s="87">
        <v>10844.388121</v>
      </c>
      <c r="H19" s="87">
        <v>11126.523009</v>
      </c>
      <c r="I19" s="87">
        <v>11432.611706</v>
      </c>
      <c r="J19" s="87">
        <v>11822.671564</v>
      </c>
      <c r="K19" s="87">
        <v>12028.220584999999</v>
      </c>
      <c r="L19" s="87">
        <v>12268.483144</v>
      </c>
      <c r="M19" s="87">
        <v>12355.864667</v>
      </c>
      <c r="N19" s="87">
        <v>12509.684297</v>
      </c>
      <c r="O19" s="87">
        <v>13375.252284</v>
      </c>
      <c r="P19" s="87">
        <v>13321.426056</v>
      </c>
      <c r="Q19" s="87">
        <v>13115.827310000001</v>
      </c>
      <c r="R19" s="87">
        <v>13175.141696999999</v>
      </c>
      <c r="S19" s="87">
        <v>12982.360489999999</v>
      </c>
      <c r="T19" s="87">
        <v>12829.301529</v>
      </c>
      <c r="U19" s="87">
        <v>12805.151551000001</v>
      </c>
      <c r="V19" s="87">
        <v>12810.373105999999</v>
      </c>
      <c r="W19" s="87">
        <v>12715.926836000001</v>
      </c>
      <c r="X19" s="87">
        <v>12656.793709</v>
      </c>
      <c r="Y19" s="87">
        <v>12697.800492</v>
      </c>
      <c r="Z19" s="87">
        <v>12541.735682</v>
      </c>
      <c r="AA19" s="87">
        <v>12504.510233999999</v>
      </c>
      <c r="AB19" s="87">
        <v>12421.586298</v>
      </c>
      <c r="AC19" s="87">
        <v>12424.042906000001</v>
      </c>
      <c r="AD19" s="87">
        <v>12531.845222</v>
      </c>
      <c r="AE19" s="87">
        <v>12769.256418000001</v>
      </c>
      <c r="AF19" s="87">
        <v>13032.304024999999</v>
      </c>
      <c r="AG19" s="87">
        <v>13077.793865</v>
      </c>
      <c r="AH19" s="87">
        <v>13239.129484999999</v>
      </c>
      <c r="AI19" s="87">
        <v>13629.401533</v>
      </c>
      <c r="AJ19" s="87">
        <v>13691.010270000001</v>
      </c>
      <c r="AK19" s="87">
        <v>13904.009282000001</v>
      </c>
      <c r="AL19" s="87">
        <v>14062.886528000001</v>
      </c>
      <c r="AM19" s="87">
        <v>14136.375620000001</v>
      </c>
      <c r="AN19" s="87">
        <v>14186.372049</v>
      </c>
      <c r="AO19" s="87">
        <v>14368.643162</v>
      </c>
      <c r="AP19" s="87">
        <v>14610.805343</v>
      </c>
      <c r="AQ19" s="87">
        <v>14883.86147</v>
      </c>
      <c r="AR19" s="87">
        <v>15120.470617000001</v>
      </c>
      <c r="AS19" s="87">
        <v>15370.688598000001</v>
      </c>
      <c r="AT19" s="87">
        <v>15887.772913999999</v>
      </c>
      <c r="AU19" s="87">
        <v>16682.652088999999</v>
      </c>
      <c r="AV19" s="87">
        <v>16883.172137000001</v>
      </c>
      <c r="AW19" s="87">
        <v>17458.492491000001</v>
      </c>
      <c r="AX19" s="87">
        <v>17715.304934</v>
      </c>
      <c r="AY19" s="87">
        <v>17549.179100000001</v>
      </c>
      <c r="AZ19" s="87">
        <v>17394.548068</v>
      </c>
      <c r="BA19" s="87">
        <v>17720.690439999998</v>
      </c>
      <c r="BB19" s="87">
        <v>18142.456319000001</v>
      </c>
      <c r="BC19" s="87">
        <v>18556.877995999999</v>
      </c>
      <c r="BD19" s="87">
        <v>18805.990215999998</v>
      </c>
      <c r="BE19" s="87">
        <v>18985.963464</v>
      </c>
      <c r="BF19" s="87">
        <v>19382.958644999999</v>
      </c>
      <c r="BG19" s="87">
        <v>19499.075015999999</v>
      </c>
      <c r="BH19" s="87">
        <v>19773.084021999999</v>
      </c>
      <c r="BI19" s="87">
        <v>19822.678022</v>
      </c>
      <c r="BJ19" s="87">
        <v>19971.415556</v>
      </c>
      <c r="BK19" s="87">
        <v>19924.867475999999</v>
      </c>
      <c r="BL19" s="87">
        <v>20002.70793</v>
      </c>
      <c r="BM19" s="87">
        <v>20191.644732000001</v>
      </c>
      <c r="BN19" s="87">
        <v>20612.495985000001</v>
      </c>
      <c r="BO19" s="87">
        <v>20748.439904999999</v>
      </c>
      <c r="BP19" s="87">
        <v>21030.192789000001</v>
      </c>
      <c r="BQ19" s="87">
        <v>21441.737147</v>
      </c>
      <c r="BR19" s="87">
        <v>21767.234608999999</v>
      </c>
      <c r="BS19" s="87">
        <v>21993.353511000001</v>
      </c>
      <c r="BT19" s="87">
        <v>22307.095137</v>
      </c>
      <c r="BU19" s="87">
        <v>22664.764009999999</v>
      </c>
      <c r="BV19" s="87">
        <v>22499.238114</v>
      </c>
      <c r="BW19" s="87">
        <v>23130.406987999999</v>
      </c>
      <c r="BX19" s="87">
        <v>23409.194428999999</v>
      </c>
      <c r="BY19" s="87">
        <v>23841.720354000001</v>
      </c>
      <c r="BZ19" s="87">
        <v>24330.342241999999</v>
      </c>
      <c r="CA19" s="87">
        <v>24381.901333000002</v>
      </c>
      <c r="CB19" s="87">
        <v>24338.209300999999</v>
      </c>
      <c r="CC19" s="87">
        <v>24870.463968</v>
      </c>
      <c r="CD19" s="87">
        <v>25229.355471999999</v>
      </c>
      <c r="CE19" s="87">
        <v>25806.204113</v>
      </c>
      <c r="CF19" s="87">
        <v>26797.431281000001</v>
      </c>
      <c r="CG19" s="87">
        <v>28041.555796000001</v>
      </c>
      <c r="CH19" s="87">
        <v>29535.976179000001</v>
      </c>
      <c r="CI19" s="87">
        <v>31607.633006</v>
      </c>
      <c r="CJ19" s="87">
        <v>30126.641863000001</v>
      </c>
      <c r="CK19" s="87">
        <v>29631.617173999999</v>
      </c>
      <c r="CL19" s="87">
        <v>28601.335014</v>
      </c>
      <c r="CM19" s="87">
        <v>28879.275394</v>
      </c>
      <c r="CN19" s="87">
        <v>29384.359662999999</v>
      </c>
      <c r="CO19" s="87">
        <v>30292.657170999999</v>
      </c>
      <c r="CP19" s="87">
        <v>31801.006342000001</v>
      </c>
      <c r="CQ19" s="87">
        <v>31747.841962999999</v>
      </c>
      <c r="CR19" s="87">
        <v>31635.456635999999</v>
      </c>
      <c r="CS19" s="87">
        <v>32342.683747999999</v>
      </c>
      <c r="CT19" s="87">
        <v>33300.851909999998</v>
      </c>
      <c r="CU19" s="87">
        <v>34089.143970999998</v>
      </c>
      <c r="CV19" s="87">
        <v>33816.424307000001</v>
      </c>
      <c r="CW19" s="87">
        <v>32380.135321999998</v>
      </c>
      <c r="CX19" s="87">
        <v>31847.170889000001</v>
      </c>
      <c r="CY19" s="87">
        <v>31374.286171</v>
      </c>
      <c r="CZ19" s="87">
        <v>31230.929574000002</v>
      </c>
      <c r="DA19" s="87">
        <v>31737.661603</v>
      </c>
      <c r="DB19" s="87">
        <v>31446.532749000002</v>
      </c>
      <c r="DC19" s="87">
        <v>31039.135188</v>
      </c>
      <c r="DD19" s="87">
        <v>31150.796436000001</v>
      </c>
      <c r="DE19" s="87">
        <v>31437.459165</v>
      </c>
      <c r="DF19" s="87">
        <v>30134.691169000002</v>
      </c>
      <c r="DG19" s="87">
        <v>30057.756787999999</v>
      </c>
      <c r="DH19" s="87">
        <v>29485.427475</v>
      </c>
      <c r="DI19" s="87">
        <v>29211.762986999998</v>
      </c>
      <c r="DJ19" s="87">
        <v>29592.613653</v>
      </c>
      <c r="DK19" s="87">
        <v>29607.772074</v>
      </c>
      <c r="DL19" s="87">
        <v>30017.154455</v>
      </c>
      <c r="DM19" s="87">
        <v>30114.719117000001</v>
      </c>
      <c r="DN19" s="87">
        <v>30015.679988</v>
      </c>
      <c r="DO19" s="87">
        <v>30053.804103999999</v>
      </c>
      <c r="DP19" s="87">
        <v>30030.834986999998</v>
      </c>
      <c r="DQ19" s="87">
        <v>30180.259093000001</v>
      </c>
      <c r="DR19" s="87">
        <v>30192.527703</v>
      </c>
      <c r="DS19" s="87">
        <v>30295.775523</v>
      </c>
      <c r="DT19" s="87">
        <v>30180.728090000001</v>
      </c>
      <c r="DU19" s="87">
        <v>30627.206396000001</v>
      </c>
      <c r="DV19" s="87">
        <v>31438.859369999998</v>
      </c>
      <c r="DW19" s="87">
        <v>31286.510263</v>
      </c>
      <c r="DX19" s="87">
        <v>31398.419260999999</v>
      </c>
      <c r="DY19" s="87">
        <v>31590.704302999999</v>
      </c>
      <c r="DZ19" s="87">
        <v>32684.229687999999</v>
      </c>
      <c r="EA19" s="87">
        <v>32890.669655999998</v>
      </c>
      <c r="EB19" s="87">
        <v>32985.853650999998</v>
      </c>
      <c r="EC19" s="87">
        <v>33077.267590000003</v>
      </c>
      <c r="ED19" s="87">
        <v>33371.777811</v>
      </c>
      <c r="EE19" s="87">
        <v>33187.183430999998</v>
      </c>
      <c r="EF19" s="87">
        <v>33314.566964999998</v>
      </c>
      <c r="EG19" s="87">
        <v>33459.020907999999</v>
      </c>
      <c r="EH19" s="87">
        <v>33515.707084000001</v>
      </c>
      <c r="EI19" s="87">
        <v>33580.192353999999</v>
      </c>
      <c r="EJ19" s="87">
        <v>33454.389157999998</v>
      </c>
      <c r="EK19" s="87">
        <v>33471.137361000001</v>
      </c>
      <c r="EL19" s="87">
        <v>34093.155637999997</v>
      </c>
      <c r="EM19" s="87">
        <v>33858.324971000002</v>
      </c>
      <c r="EN19" s="87">
        <v>34060.312871000002</v>
      </c>
      <c r="EO19" s="87">
        <v>34055.760806999999</v>
      </c>
      <c r="EP19" s="87">
        <v>33776.585789999997</v>
      </c>
      <c r="EQ19" s="87">
        <v>33839.976972999997</v>
      </c>
    </row>
    <row r="20" spans="1:147" ht="15.75" customHeight="1" x14ac:dyDescent="0.2">
      <c r="B20" s="86" t="s">
        <v>53</v>
      </c>
      <c r="C20" s="87">
        <v>90.788905</v>
      </c>
      <c r="D20" s="87">
        <v>92.956007</v>
      </c>
      <c r="E20" s="87">
        <v>97.904266000000007</v>
      </c>
      <c r="F20" s="87">
        <v>102.67035199999999</v>
      </c>
      <c r="G20" s="87">
        <v>107.182383</v>
      </c>
      <c r="H20" s="87">
        <v>111.82855600000001</v>
      </c>
      <c r="I20" s="87">
        <v>114.03227699999999</v>
      </c>
      <c r="J20" s="87">
        <v>121.474074</v>
      </c>
      <c r="K20" s="87">
        <v>141.372579</v>
      </c>
      <c r="L20" s="87">
        <v>192.15731600000001</v>
      </c>
      <c r="M20" s="87">
        <v>243.707067</v>
      </c>
      <c r="N20" s="87">
        <v>266.42762499999998</v>
      </c>
      <c r="O20" s="87">
        <v>325.547999</v>
      </c>
      <c r="P20" s="87">
        <v>406.95567599999998</v>
      </c>
      <c r="Q20" s="87">
        <v>454.03863699999999</v>
      </c>
      <c r="R20" s="87">
        <v>524.30234299999995</v>
      </c>
      <c r="S20" s="87">
        <v>569.00745500000005</v>
      </c>
      <c r="T20" s="87">
        <v>612.66432899999995</v>
      </c>
      <c r="U20" s="87">
        <v>682.69818199999997</v>
      </c>
      <c r="V20" s="87">
        <v>734.916606</v>
      </c>
      <c r="W20" s="87">
        <v>716.96584399999995</v>
      </c>
      <c r="X20" s="87">
        <v>751.646028</v>
      </c>
      <c r="Y20" s="87">
        <v>792.24803799999995</v>
      </c>
      <c r="Z20" s="87">
        <v>762.52067</v>
      </c>
      <c r="AA20" s="87">
        <v>760.36156200000005</v>
      </c>
      <c r="AB20" s="87">
        <v>768.22817699999996</v>
      </c>
      <c r="AC20" s="87">
        <v>770.94205799999997</v>
      </c>
      <c r="AD20" s="87">
        <v>797.03266099999996</v>
      </c>
      <c r="AE20" s="87">
        <v>826.84091799999999</v>
      </c>
      <c r="AF20" s="87">
        <v>817.47639300000003</v>
      </c>
      <c r="AG20" s="87">
        <v>812.61042399999997</v>
      </c>
      <c r="AH20" s="87">
        <v>814.70770000000005</v>
      </c>
      <c r="AI20" s="87">
        <v>818.35209499999996</v>
      </c>
      <c r="AJ20" s="87">
        <v>809.12044400000002</v>
      </c>
      <c r="AK20" s="87">
        <v>779.79417100000001</v>
      </c>
      <c r="AL20" s="87">
        <v>743.35695399999997</v>
      </c>
      <c r="AM20" s="87">
        <v>745.60410899999999</v>
      </c>
      <c r="AN20" s="87">
        <v>751.10131000000001</v>
      </c>
      <c r="AO20" s="87">
        <v>733.16691300000002</v>
      </c>
      <c r="AP20" s="87">
        <v>735.92222200000003</v>
      </c>
      <c r="AQ20" s="87">
        <v>757.76739099999998</v>
      </c>
      <c r="AR20" s="87">
        <v>773.45397500000001</v>
      </c>
      <c r="AS20" s="87">
        <v>789.01765599999999</v>
      </c>
      <c r="AT20" s="87">
        <v>817.60231899999997</v>
      </c>
      <c r="AU20" s="87">
        <v>838.22463200000004</v>
      </c>
      <c r="AV20" s="87">
        <v>845.77375300000006</v>
      </c>
      <c r="AW20" s="87">
        <v>843.59934199999998</v>
      </c>
      <c r="AX20" s="87">
        <v>822.58061899999996</v>
      </c>
      <c r="AY20" s="87">
        <v>840.54683199999999</v>
      </c>
      <c r="AZ20" s="87">
        <v>868.40691700000002</v>
      </c>
      <c r="BA20" s="87">
        <v>891.36985200000004</v>
      </c>
      <c r="BB20" s="87">
        <v>918.761753</v>
      </c>
      <c r="BC20" s="87">
        <v>942.63776199999995</v>
      </c>
      <c r="BD20" s="87">
        <v>923.75893299999996</v>
      </c>
      <c r="BE20" s="87">
        <v>936.19575599999996</v>
      </c>
      <c r="BF20" s="87">
        <v>955.03900999999996</v>
      </c>
      <c r="BG20" s="87">
        <v>952.32502199999999</v>
      </c>
      <c r="BH20" s="87">
        <v>965.755178</v>
      </c>
      <c r="BI20" s="87">
        <v>967.42061899999999</v>
      </c>
      <c r="BJ20" s="87">
        <v>924.11797999999999</v>
      </c>
      <c r="BK20" s="87">
        <v>934.74397499999998</v>
      </c>
      <c r="BL20" s="87">
        <v>935.939256</v>
      </c>
      <c r="BM20" s="87">
        <v>938.89493100000004</v>
      </c>
      <c r="BN20" s="87">
        <v>954.55346999999995</v>
      </c>
      <c r="BO20" s="87">
        <v>969.83934299999999</v>
      </c>
      <c r="BP20" s="87">
        <v>943.50437899999997</v>
      </c>
      <c r="BQ20" s="87">
        <v>962.33511299999998</v>
      </c>
      <c r="BR20" s="87">
        <v>952.42460600000004</v>
      </c>
      <c r="BS20" s="87">
        <v>956.17301499999996</v>
      </c>
      <c r="BT20" s="87">
        <v>984.99819600000001</v>
      </c>
      <c r="BU20" s="87">
        <v>987.82657400000005</v>
      </c>
      <c r="BV20" s="87">
        <v>933.74526300000002</v>
      </c>
      <c r="BW20" s="87">
        <v>958.826278</v>
      </c>
      <c r="BX20" s="87">
        <v>990.63077899999996</v>
      </c>
      <c r="BY20" s="87">
        <v>1003.0221</v>
      </c>
      <c r="BZ20" s="87">
        <v>1040.301956</v>
      </c>
      <c r="CA20" s="87">
        <v>1100.4173229999999</v>
      </c>
      <c r="CB20" s="87">
        <v>1068.987038</v>
      </c>
      <c r="CC20" s="87">
        <v>1110.0629060000001</v>
      </c>
      <c r="CD20" s="87">
        <v>1133.6421170000001</v>
      </c>
      <c r="CE20" s="87">
        <v>1105.730288</v>
      </c>
      <c r="CF20" s="87">
        <v>1136.9886670000001</v>
      </c>
      <c r="CG20" s="87">
        <v>1172.548503</v>
      </c>
      <c r="CH20" s="87">
        <v>1250.712818</v>
      </c>
      <c r="CI20" s="87">
        <v>1430.533081</v>
      </c>
      <c r="CJ20" s="87">
        <v>1436.126493</v>
      </c>
      <c r="CK20" s="87">
        <v>1487.6161930000001</v>
      </c>
      <c r="CL20" s="87">
        <v>1589.900684</v>
      </c>
      <c r="CM20" s="87">
        <v>1662.630124</v>
      </c>
      <c r="CN20" s="87">
        <v>1720.514592</v>
      </c>
      <c r="CO20" s="87">
        <v>1812.8325850000001</v>
      </c>
      <c r="CP20" s="87">
        <v>1853.6207979999999</v>
      </c>
      <c r="CQ20" s="87">
        <v>1829.115258</v>
      </c>
      <c r="CR20" s="87">
        <v>1872.9144470000001</v>
      </c>
      <c r="CS20" s="87">
        <v>2018.8513370000001</v>
      </c>
      <c r="CT20" s="87">
        <v>2075.917473</v>
      </c>
      <c r="CU20" s="87">
        <v>2328.1186739999998</v>
      </c>
      <c r="CV20" s="87">
        <v>2201.708979</v>
      </c>
      <c r="CW20" s="87">
        <v>2121.2882559999998</v>
      </c>
      <c r="CX20" s="87">
        <v>2118.2386580000002</v>
      </c>
      <c r="CY20" s="87">
        <v>2128.8982679999999</v>
      </c>
      <c r="CZ20" s="87">
        <v>2124.0952470000002</v>
      </c>
      <c r="DA20" s="87">
        <v>2170.1725310000002</v>
      </c>
      <c r="DB20" s="87">
        <v>2220.7370740000001</v>
      </c>
      <c r="DC20" s="87">
        <v>2122.529027</v>
      </c>
      <c r="DD20" s="87">
        <v>2107.5645220000001</v>
      </c>
      <c r="DE20" s="87">
        <v>2093.4965900000002</v>
      </c>
      <c r="DF20" s="87">
        <v>1892.0189580000001</v>
      </c>
      <c r="DG20" s="87">
        <v>1947.2379309999999</v>
      </c>
      <c r="DH20" s="87">
        <v>1965.95424</v>
      </c>
      <c r="DI20" s="87">
        <v>2080.4438930000001</v>
      </c>
      <c r="DJ20" s="87">
        <v>1971.800436</v>
      </c>
      <c r="DK20" s="87">
        <v>1959.424608</v>
      </c>
      <c r="DL20" s="87">
        <v>1965.2287699999999</v>
      </c>
      <c r="DM20" s="87">
        <v>1967.4644370000001</v>
      </c>
      <c r="DN20" s="87">
        <v>1952.536265</v>
      </c>
      <c r="DO20" s="87">
        <v>1988.5142510000001</v>
      </c>
      <c r="DP20" s="87">
        <v>2002.6179320000001</v>
      </c>
      <c r="DQ20" s="87">
        <v>1948.7886530000001</v>
      </c>
      <c r="DR20" s="87">
        <v>1942.364466</v>
      </c>
      <c r="DS20" s="87">
        <v>2046.836182</v>
      </c>
      <c r="DT20" s="87">
        <v>2085.9016590000001</v>
      </c>
      <c r="DU20" s="87">
        <v>2102.410758</v>
      </c>
      <c r="DV20" s="87">
        <v>2153.6067330000001</v>
      </c>
      <c r="DW20" s="87">
        <v>2125.9759199999999</v>
      </c>
      <c r="DX20" s="87">
        <v>2111.6898930000002</v>
      </c>
      <c r="DY20" s="87">
        <v>2146.6430230000001</v>
      </c>
      <c r="DZ20" s="87">
        <v>2190.1210190000002</v>
      </c>
      <c r="EA20" s="87">
        <v>2174.0046040000002</v>
      </c>
      <c r="EB20" s="87">
        <v>2204.9721359999999</v>
      </c>
      <c r="EC20" s="87">
        <v>2185.475895</v>
      </c>
      <c r="ED20" s="87">
        <v>2093.3196670000002</v>
      </c>
      <c r="EE20" s="87">
        <v>2572.0628529999999</v>
      </c>
      <c r="EF20" s="87">
        <v>2641.0341709999998</v>
      </c>
      <c r="EG20" s="87">
        <v>2631.207453</v>
      </c>
      <c r="EH20" s="87">
        <v>2600.1742140000001</v>
      </c>
      <c r="EI20" s="87">
        <v>2652.916831</v>
      </c>
      <c r="EJ20" s="87">
        <v>2628.696164</v>
      </c>
      <c r="EK20" s="87">
        <v>2702.5684590000001</v>
      </c>
      <c r="EL20" s="87">
        <v>2711.593394</v>
      </c>
      <c r="EM20" s="87">
        <v>2717.1324519999998</v>
      </c>
      <c r="EN20" s="87">
        <v>2720.9305720000002</v>
      </c>
      <c r="EO20" s="87">
        <v>2677.431603</v>
      </c>
      <c r="EP20" s="87">
        <v>2617.807714</v>
      </c>
      <c r="EQ20" s="87">
        <v>2629.272121</v>
      </c>
    </row>
    <row r="21" spans="1:147" x14ac:dyDescent="0.2">
      <c r="C21" s="89">
        <f>C20/C19</f>
        <v>9.360522590321288E-3</v>
      </c>
      <c r="D21" s="89">
        <f t="shared" ref="D21:BO21" si="0">D20/D19</f>
        <v>9.4004569482939049E-3</v>
      </c>
      <c r="E21" s="89">
        <f t="shared" si="0"/>
        <v>9.5484996046278567E-3</v>
      </c>
      <c r="F21" s="89">
        <f t="shared" si="0"/>
        <v>9.6989637918900671E-3</v>
      </c>
      <c r="G21" s="89">
        <f t="shared" si="0"/>
        <v>9.8836727166231614E-3</v>
      </c>
      <c r="H21" s="89">
        <f t="shared" si="0"/>
        <v>1.0050629105745284E-2</v>
      </c>
      <c r="I21" s="89">
        <f t="shared" si="0"/>
        <v>9.974298081002279E-3</v>
      </c>
      <c r="J21" s="89">
        <f t="shared" si="0"/>
        <v>1.0274672128242842E-2</v>
      </c>
      <c r="K21" s="89">
        <f t="shared" si="0"/>
        <v>1.1753407580195288E-2</v>
      </c>
      <c r="L21" s="89">
        <f t="shared" si="0"/>
        <v>1.5662679219963397E-2</v>
      </c>
      <c r="M21" s="89">
        <f t="shared" si="0"/>
        <v>1.9723999377469062E-2</v>
      </c>
      <c r="N21" s="89">
        <f t="shared" si="0"/>
        <v>2.1297709732282621E-2</v>
      </c>
      <c r="O21" s="89">
        <f t="shared" si="0"/>
        <v>2.433957820664312E-2</v>
      </c>
      <c r="P21" s="89">
        <f t="shared" si="0"/>
        <v>3.0548957318027242E-2</v>
      </c>
      <c r="Q21" s="89">
        <f t="shared" si="0"/>
        <v>3.4617613229309889E-2</v>
      </c>
      <c r="R21" s="89">
        <f t="shared" si="0"/>
        <v>3.9794816257603088E-2</v>
      </c>
      <c r="S21" s="89">
        <f t="shared" si="0"/>
        <v>4.3829275534159821E-2</v>
      </c>
      <c r="T21" s="89">
        <f t="shared" si="0"/>
        <v>4.7755080634366773E-2</v>
      </c>
      <c r="U21" s="89">
        <f t="shared" si="0"/>
        <v>5.3314338317744125E-2</v>
      </c>
      <c r="V21" s="89">
        <f t="shared" si="0"/>
        <v>5.7368868175727596E-2</v>
      </c>
      <c r="W21" s="89">
        <f t="shared" si="0"/>
        <v>5.6383294214166234E-2</v>
      </c>
      <c r="X21" s="89">
        <f t="shared" si="0"/>
        <v>5.9386764553610381E-2</v>
      </c>
      <c r="Y21" s="89">
        <f t="shared" si="0"/>
        <v>6.2392541015204979E-2</v>
      </c>
      <c r="Z21" s="89">
        <f t="shared" si="0"/>
        <v>6.079865573107044E-2</v>
      </c>
      <c r="AA21" s="89">
        <f t="shared" si="0"/>
        <v>6.0806984661627338E-2</v>
      </c>
      <c r="AB21" s="89">
        <f t="shared" si="0"/>
        <v>6.1846221454315571E-2</v>
      </c>
      <c r="AC21" s="89">
        <f t="shared" si="0"/>
        <v>6.2052430423246957E-2</v>
      </c>
      <c r="AD21" s="89">
        <f t="shared" si="0"/>
        <v>6.3600582905443737E-2</v>
      </c>
      <c r="AE21" s="89">
        <f t="shared" si="0"/>
        <v>6.4752471947736548E-2</v>
      </c>
      <c r="AF21" s="89">
        <f t="shared" si="0"/>
        <v>6.2726927750597808E-2</v>
      </c>
      <c r="AG21" s="89">
        <f t="shared" si="0"/>
        <v>6.2136659469360735E-2</v>
      </c>
      <c r="AH21" s="89">
        <f t="shared" si="0"/>
        <v>6.1537860243988697E-2</v>
      </c>
      <c r="AI21" s="89">
        <f t="shared" si="0"/>
        <v>6.004314224792455E-2</v>
      </c>
      <c r="AJ21" s="89">
        <f t="shared" si="0"/>
        <v>5.9098666062135673E-2</v>
      </c>
      <c r="AK21" s="89">
        <f t="shared" si="0"/>
        <v>5.608412330460065E-2</v>
      </c>
      <c r="AL21" s="89">
        <f t="shared" si="0"/>
        <v>5.2859486032254779E-2</v>
      </c>
      <c r="AM21" s="89">
        <f t="shared" si="0"/>
        <v>5.2743654317244294E-2</v>
      </c>
      <c r="AN21" s="89">
        <f t="shared" si="0"/>
        <v>5.2945270813826238E-2</v>
      </c>
      <c r="AO21" s="89">
        <f t="shared" si="0"/>
        <v>5.1025479910237329E-2</v>
      </c>
      <c r="AP21" s="89">
        <f t="shared" si="0"/>
        <v>5.0368354428360004E-2</v>
      </c>
      <c r="AQ21" s="89">
        <f t="shared" si="0"/>
        <v>5.0912015845307378E-2</v>
      </c>
      <c r="AR21" s="89">
        <f t="shared" si="0"/>
        <v>5.1152771272238239E-2</v>
      </c>
      <c r="AS21" s="89">
        <f t="shared" si="0"/>
        <v>5.1332616035345689E-2</v>
      </c>
      <c r="AT21" s="89">
        <f t="shared" si="0"/>
        <v>5.1461103039781277E-2</v>
      </c>
      <c r="AU21" s="89">
        <f t="shared" si="0"/>
        <v>5.0245286392605303E-2</v>
      </c>
      <c r="AV21" s="89">
        <f t="shared" si="0"/>
        <v>5.0095666035795509E-2</v>
      </c>
      <c r="AW21" s="89">
        <f t="shared" si="0"/>
        <v>4.8320285524931922E-2</v>
      </c>
      <c r="AX21" s="89">
        <f t="shared" si="0"/>
        <v>4.6433331069637235E-2</v>
      </c>
      <c r="AY21" s="89">
        <f t="shared" si="0"/>
        <v>4.7896646744006385E-2</v>
      </c>
      <c r="AZ21" s="89">
        <f t="shared" si="0"/>
        <v>4.9924086190981341E-2</v>
      </c>
      <c r="BA21" s="89">
        <f t="shared" si="0"/>
        <v>5.0301079126576068E-2</v>
      </c>
      <c r="BB21" s="89">
        <f t="shared" si="0"/>
        <v>5.0641530388462939E-2</v>
      </c>
      <c r="BC21" s="89">
        <f t="shared" si="0"/>
        <v>5.0797217193710539E-2</v>
      </c>
      <c r="BD21" s="89">
        <f t="shared" si="0"/>
        <v>4.9120462277709401E-2</v>
      </c>
      <c r="BE21" s="89">
        <f t="shared" si="0"/>
        <v>4.9309889265043406E-2</v>
      </c>
      <c r="BF21" s="89">
        <f t="shared" si="0"/>
        <v>4.9272096561293575E-2</v>
      </c>
      <c r="BG21" s="89">
        <f t="shared" si="0"/>
        <v>4.8839497320696909E-2</v>
      </c>
      <c r="BH21" s="89">
        <f t="shared" si="0"/>
        <v>4.8841909381737214E-2</v>
      </c>
      <c r="BI21" s="89">
        <f t="shared" si="0"/>
        <v>4.8803729643709992E-2</v>
      </c>
      <c r="BJ21" s="89">
        <f t="shared" si="0"/>
        <v>4.6272032015395516E-2</v>
      </c>
      <c r="BK21" s="89">
        <f t="shared" si="0"/>
        <v>4.6913434989011717E-2</v>
      </c>
      <c r="BL21" s="89">
        <f t="shared" si="0"/>
        <v>4.6790627512801962E-2</v>
      </c>
      <c r="BM21" s="89">
        <f t="shared" si="0"/>
        <v>4.6499180401684971E-2</v>
      </c>
      <c r="BN21" s="89">
        <f t="shared" si="0"/>
        <v>4.6309455715340911E-2</v>
      </c>
      <c r="BO21" s="89">
        <f t="shared" si="0"/>
        <v>4.6742759814258912E-2</v>
      </c>
      <c r="BP21" s="89">
        <f t="shared" ref="BP21:EA21" si="1">BP20/BP19</f>
        <v>4.4864276255874698E-2</v>
      </c>
      <c r="BQ21" s="89">
        <f t="shared" si="1"/>
        <v>4.4881396801128313E-2</v>
      </c>
      <c r="BR21" s="89">
        <f t="shared" si="1"/>
        <v>4.3754965805633636E-2</v>
      </c>
      <c r="BS21" s="89">
        <f t="shared" si="1"/>
        <v>4.34755443057726E-2</v>
      </c>
      <c r="BT21" s="89">
        <f t="shared" si="1"/>
        <v>4.4156273595938447E-2</v>
      </c>
      <c r="BU21" s="89">
        <f t="shared" si="1"/>
        <v>4.3584242640433306E-2</v>
      </c>
      <c r="BV21" s="89">
        <f t="shared" si="1"/>
        <v>4.1501194763523271E-2</v>
      </c>
      <c r="BW21" s="89">
        <f t="shared" si="1"/>
        <v>4.1453065590131503E-2</v>
      </c>
      <c r="BX21" s="89">
        <f t="shared" si="1"/>
        <v>4.2318020895788594E-2</v>
      </c>
      <c r="BY21" s="89">
        <f t="shared" si="1"/>
        <v>4.2070038785255691E-2</v>
      </c>
      <c r="BZ21" s="89">
        <f t="shared" si="1"/>
        <v>4.2757390983353682E-2</v>
      </c>
      <c r="CA21" s="89">
        <f t="shared" si="1"/>
        <v>4.5132547620911984E-2</v>
      </c>
      <c r="CB21" s="89">
        <f t="shared" si="1"/>
        <v>4.3922172941296786E-2</v>
      </c>
      <c r="CC21" s="89">
        <f t="shared" si="1"/>
        <v>4.4633783568665271E-2</v>
      </c>
      <c r="CD21" s="89">
        <f t="shared" si="1"/>
        <v>4.4933455325806358E-2</v>
      </c>
      <c r="CE21" s="89">
        <f t="shared" si="1"/>
        <v>4.2847459593756486E-2</v>
      </c>
      <c r="CF21" s="89">
        <f t="shared" si="1"/>
        <v>4.242901698589862E-2</v>
      </c>
      <c r="CG21" s="89">
        <f t="shared" si="1"/>
        <v>4.1814673605494408E-2</v>
      </c>
      <c r="CH21" s="89">
        <f t="shared" si="1"/>
        <v>4.2345403125333414E-2</v>
      </c>
      <c r="CI21" s="89">
        <f t="shared" si="1"/>
        <v>4.5259101835573877E-2</v>
      </c>
      <c r="CJ21" s="89">
        <f t="shared" si="1"/>
        <v>4.7669650654418839E-2</v>
      </c>
      <c r="CK21" s="89">
        <f t="shared" si="1"/>
        <v>5.0203678869923295E-2</v>
      </c>
      <c r="CL21" s="89">
        <f t="shared" si="1"/>
        <v>5.5588338209449424E-2</v>
      </c>
      <c r="CM21" s="89">
        <f t="shared" si="1"/>
        <v>5.7571739640857836E-2</v>
      </c>
      <c r="CN21" s="89">
        <f t="shared" si="1"/>
        <v>5.8552053260035E-2</v>
      </c>
      <c r="CO21" s="89">
        <f t="shared" si="1"/>
        <v>5.9843960692080686E-2</v>
      </c>
      <c r="CP21" s="89">
        <f t="shared" si="1"/>
        <v>5.828811761695412E-2</v>
      </c>
      <c r="CQ21" s="89">
        <f t="shared" si="1"/>
        <v>5.7613845379843848E-2</v>
      </c>
      <c r="CR21" s="89">
        <f t="shared" si="1"/>
        <v>5.92030160509424E-2</v>
      </c>
      <c r="CS21" s="89">
        <f t="shared" si="1"/>
        <v>6.2420649836296943E-2</v>
      </c>
      <c r="CT21" s="89">
        <f t="shared" si="1"/>
        <v>6.2338269261412421E-2</v>
      </c>
      <c r="CU21" s="89">
        <f t="shared" si="1"/>
        <v>6.8295017204907091E-2</v>
      </c>
      <c r="CV21" s="89">
        <f t="shared" si="1"/>
        <v>6.5107681374350579E-2</v>
      </c>
      <c r="CW21" s="89">
        <f t="shared" si="1"/>
        <v>6.5512025657247189E-2</v>
      </c>
      <c r="CX21" s="89">
        <f t="shared" si="1"/>
        <v>6.6512616313169556E-2</v>
      </c>
      <c r="CY21" s="89">
        <f t="shared" si="1"/>
        <v>6.7854875052672639E-2</v>
      </c>
      <c r="CZ21" s="89">
        <f t="shared" si="1"/>
        <v>6.8012552811374735E-2</v>
      </c>
      <c r="DA21" s="89">
        <f t="shared" si="1"/>
        <v>6.8378463358335917E-2</v>
      </c>
      <c r="DB21" s="89">
        <f t="shared" si="1"/>
        <v>7.0619457214106368E-2</v>
      </c>
      <c r="DC21" s="89">
        <f t="shared" si="1"/>
        <v>6.8382350672598263E-2</v>
      </c>
      <c r="DD21" s="89">
        <f t="shared" si="1"/>
        <v>6.7656842300325704E-2</v>
      </c>
      <c r="DE21" s="89">
        <f t="shared" si="1"/>
        <v>6.6592423357506411E-2</v>
      </c>
      <c r="DF21" s="89">
        <f t="shared" si="1"/>
        <v>6.2785410588390156E-2</v>
      </c>
      <c r="DG21" s="89">
        <f t="shared" si="1"/>
        <v>6.4783208698308406E-2</v>
      </c>
      <c r="DH21" s="89">
        <f t="shared" si="1"/>
        <v>6.6675453210467653E-2</v>
      </c>
      <c r="DI21" s="89">
        <f t="shared" si="1"/>
        <v>7.1219388365086095E-2</v>
      </c>
      <c r="DJ21" s="89">
        <f t="shared" si="1"/>
        <v>6.6631506737496488E-2</v>
      </c>
      <c r="DK21" s="89">
        <f t="shared" si="1"/>
        <v>6.6179400567618674E-2</v>
      </c>
      <c r="DL21" s="89">
        <f t="shared" si="1"/>
        <v>6.5470188819735015E-2</v>
      </c>
      <c r="DM21" s="89">
        <f t="shared" si="1"/>
        <v>6.5332319034958244E-2</v>
      </c>
      <c r="DN21" s="89">
        <f t="shared" si="1"/>
        <v>6.5050542442503606E-2</v>
      </c>
      <c r="DO21" s="89">
        <f t="shared" si="1"/>
        <v>6.6165143158544104E-2</v>
      </c>
      <c r="DP21" s="89">
        <f t="shared" si="1"/>
        <v>6.6685389629256409E-2</v>
      </c>
      <c r="DQ21" s="89">
        <f t="shared" si="1"/>
        <v>6.4571634292298091E-2</v>
      </c>
      <c r="DR21" s="89">
        <f t="shared" si="1"/>
        <v>6.4332621803208687E-2</v>
      </c>
      <c r="DS21" s="89">
        <f t="shared" si="1"/>
        <v>6.7561768816450304E-2</v>
      </c>
      <c r="DT21" s="89">
        <f t="shared" si="1"/>
        <v>6.911369575908731E-2</v>
      </c>
      <c r="DU21" s="89">
        <f t="shared" si="1"/>
        <v>6.8645201616383156E-2</v>
      </c>
      <c r="DV21" s="89">
        <f t="shared" si="1"/>
        <v>6.8501427092327746E-2</v>
      </c>
      <c r="DW21" s="89">
        <f t="shared" si="1"/>
        <v>6.7951839375138559E-2</v>
      </c>
      <c r="DX21" s="89">
        <f t="shared" si="1"/>
        <v>6.7254656212038411E-2</v>
      </c>
      <c r="DY21" s="89">
        <f t="shared" si="1"/>
        <v>6.7951730433440979E-2</v>
      </c>
      <c r="DZ21" s="89">
        <f t="shared" si="1"/>
        <v>6.7008494307702837E-2</v>
      </c>
      <c r="EA21" s="89">
        <f t="shared" si="1"/>
        <v>6.6097912469940026E-2</v>
      </c>
      <c r="EB21" s="89">
        <f t="shared" ref="EB21:EQ21" si="2">EB20/EB19</f>
        <v>6.6845992810410537E-2</v>
      </c>
      <c r="EC21" s="89">
        <f t="shared" si="2"/>
        <v>6.6071838886133327E-2</v>
      </c>
      <c r="ED21" s="89">
        <f t="shared" si="2"/>
        <v>6.2727244525462481E-2</v>
      </c>
      <c r="EE21" s="89">
        <f t="shared" si="2"/>
        <v>7.750169152943083E-2</v>
      </c>
      <c r="EF21" s="89">
        <f t="shared" si="2"/>
        <v>7.9275656615157203E-2</v>
      </c>
      <c r="EG21" s="89">
        <f t="shared" si="2"/>
        <v>7.8639702585286422E-2</v>
      </c>
      <c r="EH21" s="89">
        <f t="shared" si="2"/>
        <v>7.7580765564134319E-2</v>
      </c>
      <c r="EI21" s="89">
        <f t="shared" si="2"/>
        <v>7.9002431047241764E-2</v>
      </c>
      <c r="EJ21" s="89">
        <f t="shared" si="2"/>
        <v>7.8575524173676206E-2</v>
      </c>
      <c r="EK21" s="89">
        <f t="shared" si="2"/>
        <v>8.0743251412453851E-2</v>
      </c>
      <c r="EL21" s="89">
        <f t="shared" si="2"/>
        <v>7.9534831647489881E-2</v>
      </c>
      <c r="EM21" s="89">
        <f t="shared" si="2"/>
        <v>8.0250055321025221E-2</v>
      </c>
      <c r="EN21" s="89">
        <f t="shared" si="2"/>
        <v>7.9885659955774638E-2</v>
      </c>
      <c r="EO21" s="89">
        <f t="shared" si="2"/>
        <v>7.8619051213492983E-2</v>
      </c>
      <c r="EP21" s="89">
        <f t="shared" si="2"/>
        <v>7.7503621303697201E-2</v>
      </c>
      <c r="EQ21" s="89">
        <f t="shared" si="2"/>
        <v>7.7697219566603873E-2</v>
      </c>
    </row>
    <row r="25" spans="1:147" x14ac:dyDescent="0.2">
      <c r="C25" s="8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MiniBank</vt:lpstr>
      <vt:lpstr>Assets</vt:lpstr>
      <vt:lpstr>Liabilities</vt:lpstr>
      <vt:lpstr>NPL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2020-03-13T07:19:12Z</dcterms:created>
  <dcterms:modified xsi:type="dcterms:W3CDTF">2020-03-18T08:48:23Z</dcterms:modified>
</cp:coreProperties>
</file>