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tools_this2that\data\"/>
    </mc:Choice>
  </mc:AlternateContent>
  <xr:revisionPtr revIDLastSave="0" documentId="13_ncr:1_{5E11CCA1-4798-475B-816F-82BAB2B4ACBD}" xr6:coauthVersionLast="46" xr6:coauthVersionMax="46" xr10:uidLastSave="{00000000-0000-0000-0000-000000000000}"/>
  <bookViews>
    <workbookView xWindow="810" yWindow="-120" windowWidth="28110" windowHeight="16440" xr2:uid="{00000000-000D-0000-FFFF-FFFF00000000}"/>
  </bookViews>
  <sheets>
    <sheet name="CDE-rex-array" sheetId="1" r:id="rId1"/>
    <sheet name="classifier_rex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9" i="1" l="1"/>
  <c r="C140" i="1"/>
  <c r="B129" i="1"/>
  <c r="B130" i="1"/>
  <c r="B131" i="1"/>
  <c r="B132" i="1"/>
  <c r="B133" i="1"/>
  <c r="B134" i="1"/>
  <c r="B135" i="1"/>
  <c r="B136" i="1"/>
  <c r="B141" i="1"/>
  <c r="B142" i="1"/>
  <c r="B137" i="1"/>
  <c r="A137" i="1" s="1"/>
  <c r="B138" i="1"/>
  <c r="A138" i="1" s="1"/>
  <c r="B139" i="1"/>
  <c r="A139" i="1" s="1"/>
  <c r="B140" i="1"/>
  <c r="A140" i="1" s="1"/>
  <c r="B128" i="1"/>
  <c r="B125" i="1"/>
  <c r="B124" i="1"/>
  <c r="B121" i="1"/>
  <c r="B120" i="1"/>
  <c r="A144" i="1"/>
  <c r="A143" i="1"/>
  <c r="C138" i="1"/>
  <c r="C137" i="1"/>
  <c r="B42" i="1"/>
  <c r="A42" i="1" s="1"/>
  <c r="C42" i="1"/>
  <c r="B41" i="1"/>
  <c r="A41" i="1" s="1"/>
  <c r="C41" i="1"/>
  <c r="C111" i="1"/>
  <c r="A28" i="1" l="1"/>
  <c r="A29" i="1"/>
  <c r="A30" i="1"/>
  <c r="A31" i="1"/>
  <c r="A32" i="1"/>
  <c r="A34" i="1"/>
  <c r="A35" i="1"/>
  <c r="A36" i="1"/>
  <c r="A37" i="1"/>
  <c r="A38" i="1"/>
  <c r="A39" i="1"/>
  <c r="A44" i="1"/>
  <c r="A45" i="1"/>
  <c r="A46" i="1"/>
  <c r="A47" i="1"/>
  <c r="A48" i="1"/>
  <c r="A50" i="1"/>
  <c r="A51" i="1"/>
  <c r="A52" i="1"/>
  <c r="A53" i="1"/>
  <c r="A54" i="1"/>
  <c r="A57" i="1"/>
  <c r="A58" i="1"/>
  <c r="A61" i="1"/>
  <c r="A62" i="1"/>
  <c r="A63" i="1"/>
  <c r="A64" i="1"/>
  <c r="A65" i="1"/>
  <c r="A66" i="1"/>
  <c r="A67" i="1"/>
  <c r="A68" i="1"/>
  <c r="A69" i="1"/>
  <c r="A70" i="1"/>
  <c r="A71" i="1"/>
  <c r="A72" i="1"/>
  <c r="A83" i="1"/>
  <c r="A85" i="1"/>
  <c r="A86" i="1"/>
  <c r="A87" i="1"/>
  <c r="A88" i="1"/>
  <c r="A89" i="1"/>
  <c r="A90" i="1"/>
  <c r="A92" i="1"/>
  <c r="A93" i="1"/>
  <c r="A97" i="1"/>
  <c r="A100" i="1"/>
  <c r="A101" i="1"/>
  <c r="A110" i="1"/>
  <c r="A112" i="1"/>
  <c r="A114" i="1"/>
  <c r="A115" i="1"/>
  <c r="A117" i="1"/>
  <c r="A11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41" i="1"/>
  <c r="A142" i="1"/>
  <c r="A5" i="1"/>
  <c r="A6" i="1"/>
  <c r="A14" i="1"/>
  <c r="A15" i="1"/>
  <c r="A16" i="1"/>
  <c r="A17" i="1"/>
  <c r="A18" i="1"/>
  <c r="A19" i="1"/>
  <c r="A20" i="1"/>
  <c r="A27" i="1"/>
  <c r="A3" i="1"/>
  <c r="C6" i="1" l="1"/>
  <c r="C5" i="1"/>
  <c r="C11" i="1"/>
  <c r="B11" i="1"/>
  <c r="A11" i="1" s="1"/>
  <c r="C4" i="1"/>
  <c r="B4" i="1"/>
  <c r="A4" i="1" s="1"/>
  <c r="C13" i="1"/>
  <c r="B13" i="1"/>
  <c r="A13" i="1" s="1"/>
  <c r="B7" i="1"/>
  <c r="A7" i="1" s="1"/>
  <c r="B10" i="1"/>
  <c r="A10" i="1" s="1"/>
  <c r="B9" i="1"/>
  <c r="A9" i="1" s="1"/>
  <c r="B8" i="1"/>
  <c r="A8" i="1" s="1"/>
  <c r="C7" i="1"/>
  <c r="C8" i="1"/>
  <c r="C9" i="1"/>
  <c r="C10" i="1"/>
  <c r="U10" i="1" l="1"/>
  <c r="U6" i="1"/>
  <c r="U9" i="1"/>
  <c r="U8" i="1"/>
  <c r="U7" i="1"/>
  <c r="S6" i="1"/>
  <c r="S10" i="1"/>
  <c r="S7" i="1"/>
  <c r="S8" i="1"/>
  <c r="S9" i="1"/>
  <c r="U124" i="1"/>
  <c r="C125" i="1"/>
  <c r="U125" i="1" l="1"/>
  <c r="C77" i="1"/>
  <c r="B77" i="1"/>
  <c r="A77" i="1" s="1"/>
  <c r="C123" i="1"/>
  <c r="C122" i="1"/>
  <c r="C119" i="1"/>
  <c r="B119" i="1"/>
  <c r="C120" i="1"/>
  <c r="A120" i="1"/>
  <c r="C121" i="1"/>
  <c r="A121" i="1"/>
  <c r="C118" i="1"/>
  <c r="C62" i="1"/>
  <c r="C67" i="1"/>
  <c r="C69" i="1"/>
  <c r="U62" i="1"/>
  <c r="C61" i="1"/>
  <c r="C63" i="1"/>
  <c r="C64" i="1"/>
  <c r="C65" i="1"/>
  <c r="C66" i="1"/>
  <c r="C68" i="1"/>
  <c r="C70" i="1"/>
  <c r="C71" i="1"/>
  <c r="C72" i="1"/>
  <c r="Q71" i="1"/>
  <c r="A119" i="1" l="1"/>
  <c r="S118" i="1" s="1"/>
  <c r="S120" i="1"/>
  <c r="S66" i="1"/>
  <c r="U66" i="1"/>
  <c r="S62" i="1"/>
  <c r="S61" i="1"/>
  <c r="T62" i="1"/>
  <c r="U61" i="1"/>
  <c r="C14" i="1"/>
  <c r="R46" i="1" l="1"/>
  <c r="R55" i="1"/>
  <c r="C16" i="1" l="1"/>
  <c r="C15" i="1" l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73" i="1"/>
  <c r="C74" i="1"/>
  <c r="C75" i="1"/>
  <c r="C76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24" i="1"/>
  <c r="C126" i="1"/>
  <c r="C127" i="1"/>
  <c r="C128" i="1"/>
  <c r="C129" i="1"/>
  <c r="C130" i="1"/>
  <c r="C131" i="1"/>
  <c r="C132" i="1"/>
  <c r="C133" i="1"/>
  <c r="C134" i="1"/>
  <c r="C135" i="1"/>
  <c r="C136" i="1"/>
  <c r="C141" i="1"/>
  <c r="C142" i="1"/>
  <c r="C3" i="1"/>
  <c r="T33" i="1" l="1"/>
  <c r="S49" i="1"/>
  <c r="S125" i="1"/>
  <c r="T18" i="1"/>
  <c r="S16" i="1" l="1"/>
  <c r="T20" i="1"/>
  <c r="U15" i="1"/>
  <c r="S15" i="1"/>
  <c r="S33" i="1"/>
  <c r="Q19" i="1"/>
  <c r="U25" i="1"/>
  <c r="U27" i="1"/>
  <c r="S25" i="1"/>
  <c r="U16" i="1"/>
  <c r="Q16" i="1"/>
  <c r="Q15" i="1"/>
  <c r="U20" i="1"/>
  <c r="U32" i="1"/>
  <c r="U17" i="1"/>
  <c r="B116" i="1"/>
  <c r="A116" i="1" s="1"/>
  <c r="S117" i="1" l="1"/>
  <c r="U119" i="1"/>
  <c r="U118" i="1"/>
  <c r="U121" i="1"/>
  <c r="U117" i="1"/>
  <c r="U120" i="1"/>
  <c r="B22" i="1"/>
  <c r="A22" i="1" s="1"/>
  <c r="B23" i="1"/>
  <c r="A23" i="1" s="1"/>
  <c r="B24" i="1"/>
  <c r="A24" i="1" s="1"/>
  <c r="B21" i="1"/>
  <c r="A21" i="1" s="1"/>
  <c r="B82" i="1"/>
  <c r="A82" i="1" s="1"/>
  <c r="B109" i="1"/>
  <c r="A109" i="1" s="1"/>
  <c r="B108" i="1"/>
  <c r="A108" i="1" s="1"/>
  <c r="B107" i="1"/>
  <c r="A107" i="1" s="1"/>
  <c r="B91" i="1"/>
  <c r="A91" i="1" s="1"/>
  <c r="B33" i="1"/>
  <c r="B40" i="1"/>
  <c r="A40" i="1" s="1"/>
  <c r="B12" i="1"/>
  <c r="B43" i="1"/>
  <c r="A43" i="1" s="1"/>
  <c r="B55" i="1"/>
  <c r="A55" i="1" s="1"/>
  <c r="B73" i="1"/>
  <c r="A73" i="1" s="1"/>
  <c r="B74" i="1"/>
  <c r="A74" i="1" s="1"/>
  <c r="B75" i="1"/>
  <c r="A75" i="1" s="1"/>
  <c r="B76" i="1"/>
  <c r="A76" i="1" s="1"/>
  <c r="B78" i="1"/>
  <c r="A78" i="1" s="1"/>
  <c r="B79" i="1"/>
  <c r="A79" i="1" s="1"/>
  <c r="B80" i="1"/>
  <c r="A80" i="1" s="1"/>
  <c r="B81" i="1"/>
  <c r="A81" i="1" s="1"/>
  <c r="B84" i="1"/>
  <c r="A84" i="1" s="1"/>
  <c r="B94" i="1"/>
  <c r="A94" i="1" s="1"/>
  <c r="B56" i="1"/>
  <c r="A56" i="1" s="1"/>
  <c r="B95" i="1"/>
  <c r="A95" i="1" s="1"/>
  <c r="B96" i="1"/>
  <c r="A96" i="1" s="1"/>
  <c r="B98" i="1"/>
  <c r="A98" i="1" s="1"/>
  <c r="B99" i="1"/>
  <c r="A99" i="1" s="1"/>
  <c r="B59" i="1"/>
  <c r="A59" i="1" s="1"/>
  <c r="B60" i="1"/>
  <c r="A60" i="1" s="1"/>
  <c r="B102" i="1"/>
  <c r="A102" i="1" s="1"/>
  <c r="B103" i="1"/>
  <c r="A103" i="1" s="1"/>
  <c r="B104" i="1"/>
  <c r="A104" i="1" s="1"/>
  <c r="B49" i="1"/>
  <c r="A49" i="1" s="1"/>
  <c r="S55" i="1" s="1"/>
  <c r="B105" i="1"/>
  <c r="A105" i="1" s="1"/>
  <c r="B106" i="1"/>
  <c r="A106" i="1" s="1"/>
  <c r="B113" i="1"/>
  <c r="A113" i="1" s="1"/>
  <c r="B26" i="1"/>
  <c r="A26" i="1" s="1"/>
  <c r="B25" i="1"/>
  <c r="A25" i="1" s="1"/>
  <c r="U18" i="1" l="1"/>
  <c r="T125" i="1"/>
  <c r="R125" i="1"/>
  <c r="T61" i="1"/>
  <c r="R61" i="1"/>
  <c r="R62" i="1"/>
  <c r="U55" i="1"/>
  <c r="A33" i="1"/>
  <c r="S32" i="1" s="1"/>
  <c r="A12" i="1"/>
  <c r="S5" i="1" s="1"/>
  <c r="S50" i="1"/>
  <c r="S26" i="1"/>
  <c r="S19" i="1"/>
  <c r="Q17" i="1"/>
  <c r="S27" i="1"/>
  <c r="Q44" i="1"/>
  <c r="S18" i="1"/>
  <c r="S17" i="1"/>
  <c r="U26" i="1"/>
  <c r="U44" i="1"/>
  <c r="S2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Gallagher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Lucas Gallagher:</t>
        </r>
        <r>
          <rPr>
            <sz val="9"/>
            <color indexed="81"/>
            <rFont val="Tahoma"/>
            <family val="2"/>
          </rPr>
          <t xml:space="preserve">
May want to distinguish between classes (forms) and CDEs.  Class dictates how it is handled/processed programmatically, CDE is how it is stored unique from other data fields.  For example 'Date' is a class: Purchase Date is a CDE instance of that class.  URL is a class.  Manufacturer wbsite, Proxy PAC File, FQDN are all CDE instances of the URL class.  Bears more thought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Lucas Gallagher:</t>
        </r>
        <r>
          <rPr>
            <sz val="9"/>
            <color indexed="81"/>
            <rFont val="Tahoma"/>
            <family val="2"/>
          </rPr>
          <t xml:space="preserve">
Hmm, this is essentially a lot of one-to-one mappings.  What about hosts that have multiple interfaces, therefore IPs?  Getting into Database theory here. . .</t>
        </r>
      </text>
    </comment>
  </commentList>
</comments>
</file>

<file path=xl/sharedStrings.xml><?xml version="1.0" encoding="utf-8"?>
<sst xmlns="http://schemas.openxmlformats.org/spreadsheetml/2006/main" count="1212" uniqueCount="496">
  <si>
    <t>cde</t>
  </si>
  <si>
    <t>report_name</t>
  </si>
  <si>
    <t>index</t>
  </si>
  <si>
    <t>cde_name</t>
  </si>
  <si>
    <t>relevance</t>
  </si>
  <si>
    <t>characteristics</t>
  </si>
  <si>
    <t>defined</t>
  </si>
  <si>
    <t>sphere</t>
  </si>
  <si>
    <t>layer</t>
  </si>
  <si>
    <t>subcategory</t>
  </si>
  <si>
    <t>form</t>
  </si>
  <si>
    <t>example</t>
  </si>
  <si>
    <t>aliases</t>
  </si>
  <si>
    <t>rex</t>
  </si>
  <si>
    <t>rex_confidence</t>
  </si>
  <si>
    <t>id_confidence_notes</t>
  </si>
  <si>
    <t>intrinsic_CDE</t>
  </si>
  <si>
    <t>extrinsic_CDE</t>
  </si>
  <si>
    <t>descendant_CDEs</t>
  </si>
  <si>
    <t>ancestor_CDEs</t>
  </si>
  <si>
    <t>master_CDE</t>
  </si>
  <si>
    <t>Notes</t>
  </si>
  <si>
    <t>Key Field</t>
  </si>
  <si>
    <t>16 Char limit name. Used for report column headers, and key field derived from this</t>
  </si>
  <si>
    <t>1 - It's an Index.  Though not used as a key field, often used programmatically for iteration</t>
  </si>
  <si>
    <t>CDE Name (Official: acronyms acceptable).  Orange is default key ID for sphere, (light orange is fallback)</t>
  </si>
  <si>
    <t>Relevance to end user.  values over 4 are assumed to be 'Under the hood' (uth): used programmatically, not displayed to end user except by special call.  Value of 1 is returned in other sphere's queries</t>
  </si>
  <si>
    <t>field to assist in programmatically IDing/generating rex</t>
  </si>
  <si>
    <t>where defined, if formally defined</t>
  </si>
  <si>
    <t>Sphere of Function.  CDEs have have a higher correlation score with others within their sphere</t>
  </si>
  <si>
    <t>aka Class, but we can't use that one :).  Defines handling: conversion to this form is mandatory, and takes place during Ingestion</t>
  </si>
  <si>
    <t>example of term after conversion to form</t>
  </si>
  <si>
    <t>Common aliases for header lookups.  Includes misspellings because. . .reasons.  Could use as key to determine what rex to call for identification</t>
  </si>
  <si>
    <t>Regex is king!</t>
  </si>
  <si>
    <t>Confidence is specified by the function used to id the term (ie Regex)</t>
  </si>
  <si>
    <t>FLI</t>
  </si>
  <si>
    <t>Current CDE contains [$] (eg IPv4 Addr contains IPv4 Octet 1)...how would this be implemented differently than a tool call?</t>
  </si>
  <si>
    <t>Current CDE is contained by [$]</t>
  </si>
  <si>
    <t>Can derive [CDE] from current index via tool</t>
  </si>
  <si>
    <t>Current index may be derived from [#] via tool (also if [#] is known, can confirm correlation)</t>
  </si>
  <si>
    <t>Derive master CDE via tool prior to further conversions/lookups.  Ordered lookup: will attempt first term, then second, etc.  By default will assume create master key from original term if no derivations found (self-referential included for explicit top levels)</t>
  </si>
  <si>
    <t>Arrays at Zero</t>
  </si>
  <si>
    <t>Arrays Start at Zero (sadly the two header rows make this joke fall flat)</t>
  </si>
  <si>
    <t>.^</t>
  </si>
  <si>
    <t>I'm absolutely certain arrays start at 0</t>
  </si>
  <si>
    <t>DNA</t>
  </si>
  <si>
    <t>Ingest</t>
  </si>
  <si>
    <t>Calls ingest module</t>
  </si>
  <si>
    <t>Programmatic</t>
  </si>
  <si>
    <t>Meta</t>
  </si>
  <si>
    <t>Python</t>
  </si>
  <si>
    <t>Only called via descendant</t>
  </si>
  <si>
    <t>Tail</t>
  </si>
  <si>
    <t>Multiterm</t>
  </si>
  <si>
    <t>Multiple Terms</t>
  </si>
  <si>
    <t>comma or other separator separated terms</t>
  </si>
  <si>
    <t>Term</t>
  </si>
  <si>
    <t>this, that, there</t>
  </si>
  <si>
    <t>\b(.*,.*,|.*;.*;)</t>
  </si>
  <si>
    <t>Likely Multiterm</t>
  </si>
  <si>
    <t>Multiple Terms Low Confidence</t>
  </si>
  <si>
    <t>this, that</t>
  </si>
  <si>
    <t>\b(.*,.*|.*;.*)</t>
  </si>
  <si>
    <t>Might not be a multiterm, may be something with a comma in it</t>
  </si>
  <si>
    <t>The idea being low confidence would also be run through the rest of the rex to see if there was a different match</t>
  </si>
  <si>
    <t>CSV Filepath</t>
  </si>
  <si>
    <t>*.csv</t>
  </si>
  <si>
    <t>File</t>
  </si>
  <si>
    <t>Filename;URL;Term</t>
  </si>
  <si>
    <t>\b.*\.csv\b</t>
  </si>
  <si>
    <t>The tough part will be to recognize whether this is a file for ingesting vs an actual term in a field</t>
  </si>
  <si>
    <t>Excel Filepath</t>
  </si>
  <si>
    <t>*.xls;*.xlsx,*.xlsb</t>
  </si>
  <si>
    <t>\b.*\.(xlsb|xlsx|xls)\b</t>
  </si>
  <si>
    <t>TXT Filepath</t>
  </si>
  <si>
    <t>*.txt</t>
  </si>
  <si>
    <t>\b.*\.txt\b</t>
  </si>
  <si>
    <t>JSON Filepath</t>
  </si>
  <si>
    <t>*.json</t>
  </si>
  <si>
    <t>\b.*\.json\b</t>
  </si>
  <si>
    <t>Other Filepath</t>
  </si>
  <si>
    <t>URL</t>
  </si>
  <si>
    <t>Networking</t>
  </si>
  <si>
    <t>7</t>
  </si>
  <si>
    <t>website,link,</t>
  </si>
  <si>
    <t>Filename</t>
  </si>
  <si>
    <t>*.[extension]</t>
  </si>
  <si>
    <t>Dict</t>
  </si>
  <si>
    <t>IPv4 Loopback</t>
  </si>
  <si>
    <t>IPv4 Loopback Address</t>
  </si>
  <si>
    <t>127.0.0.1/8</t>
  </si>
  <si>
    <t>Network</t>
  </si>
  <si>
    <t>IPv4</t>
  </si>
  <si>
    <t>127.0.0.1</t>
  </si>
  <si>
    <t>loopback,</t>
  </si>
  <si>
    <t>\b(127\.((25[0-5]|2[0-4]\d|[01]?\d\d?)\.){2}(25[0-5]|2[0-4]\d|[01]?\d\d?))\b</t>
  </si>
  <si>
    <t>IPv4 Pvt Range</t>
  </si>
  <si>
    <t>IPv4 Range</t>
  </si>
  <si>
    <t>PrivateNetworks</t>
  </si>
  <si>
    <t>3</t>
  </si>
  <si>
    <t>IPv4CIDR or [IPv4,IPv4,IPv4...]</t>
  </si>
  <si>
    <t>192.168.0.1,192.168.0.2,192.168.0.3...</t>
  </si>
  <si>
    <t>iprange,ipblock,ipspace</t>
  </si>
  <si>
    <t>Standard form for display is either IPv4/CIDR (preferred) or list of IPs.</t>
  </si>
  <si>
    <t>IPv4 Pub Range</t>
  </si>
  <si>
    <t>PublicNetworks</t>
  </si>
  <si>
    <t>IPv4 Pvt IP/CIDR</t>
  </si>
  <si>
    <t>IPv4 Private Address with CIDR</t>
  </si>
  <si>
    <t>Defined in RFC-1918</t>
  </si>
  <si>
    <t>RFC-1918</t>
  </si>
  <si>
    <t>CIDR</t>
  </si>
  <si>
    <t>192.168.0.1/24</t>
  </si>
  <si>
    <t>ipblock,iprange,ipspace</t>
  </si>
  <si>
    <t>\b(10\.((25[0-5]|2[0-4]\d|[01]?\d\d?)\.){2}(25[0-5]|2[0-4]\d|[01]?\d\d?))\/[1-3]?\d|(172\.(([1-3]\d)\.)((25[0-5]|2[0-4]\d|[01]?\d\d?)\.)(25[0-5]|2[0-4]\d|[01]?\d\d?))\/[1-3]?\d|(192\.168\.((25[0-5]|2[0-4]\d|[01]?\d\d?)\.)(25[0-5]|2[0-4]\d|[01]?\d\d?))\/[1-3]?\d\b</t>
  </si>
  <si>
    <t>Should be able to freely convert back and forth between list of IPs and IPv4/CIDR</t>
  </si>
  <si>
    <t>IPv4 Private IP</t>
  </si>
  <si>
    <t>IPv4 Private Address</t>
  </si>
  <si>
    <t>Host</t>
  </si>
  <si>
    <t>192.168.0.2</t>
  </si>
  <si>
    <t>address,ipaddress,ipaddr,ip,ipv4,privip,privateip,private</t>
  </si>
  <si>
    <t>\b(10\.((25[0-5]|2[0-4]\d|[01]?\d\d?)\.){2}(25[0-5]|2[0-4]\d|[01]?\d\d?))|(172\.(([1-3]\d)\.)((25[0-5]|2[0-4]\d|[01]?\d\d?)\.)(25[0-5]|2[0-4]\d|[01]?\d\d?))|(192\.168\.((25[0-5]|2[0-4]\d|[01]?\d\d?)\.)(25[0-5]|2[0-4]\d|[01]?\d\d?))\b</t>
  </si>
  <si>
    <t xml:space="preserve"> </t>
  </si>
  <si>
    <t>URL ascendant when in the form http://10.10.10.125:8080.  Using hostname as master term, DHCP workstations are example of why</t>
  </si>
  <si>
    <t>IPv4 Pub IP/CIDR</t>
  </si>
  <si>
    <t>IPv4 Public Address with CIDR</t>
  </si>
  <si>
    <t>0-254.0-255.0-255.0-254</t>
  </si>
  <si>
    <t>IPv4CIDR</t>
  </si>
  <si>
    <t>8.8.8.8/32</t>
  </si>
  <si>
    <t>\b((25[0-5]|2[0-4]\d|[01]?\d\d?)\.){3}(25[0-5]|2[0-4]\d|[01]?\d\d?)\/[1-3]?\d\b</t>
  </si>
  <si>
    <t>IPv4 Public IP</t>
  </si>
  <si>
    <t>IPv4 Public Address</t>
  </si>
  <si>
    <t>Defined in RFC-791</t>
  </si>
  <si>
    <t>RFC-791</t>
  </si>
  <si>
    <t>8.8.8.8</t>
  </si>
  <si>
    <t>address,ipaddress,ipaddr,ip,ipv4,pubip,publicip,public</t>
  </si>
  <si>
    <t>\b((25[0-5]|2[0-4]\d|[01]?\d\d?)\.){3}(25[0-5]|2[0-4]\d|[01]?\d\d?)\b</t>
  </si>
  <si>
    <t>Conf of 8 - Could be multicast, etc.  Additional filters would bring to 10 (note also there is a MAC address format that uses aab.bcc.112.223, which is disgusting but has a vanishingly small chance of collisions)</t>
  </si>
  <si>
    <t>Would like to have ExternalFQDN be master, but as often as not this returns something like '&lt;ip&gt;.ip.incapdns.net' or something</t>
  </si>
  <si>
    <t>IPv4 Octet 1</t>
  </si>
  <si>
    <t>0-255</t>
  </si>
  <si>
    <t>Octet</t>
  </si>
  <si>
    <t>ipv4octet,octet</t>
  </si>
  <si>
    <t>IPv4 Octet 2</t>
  </si>
  <si>
    <t>IPv4 Octet 3</t>
  </si>
  <si>
    <t>IPv4 Octet 4</t>
  </si>
  <si>
    <t>IPv4 Subnet</t>
  </si>
  <si>
    <t>0-255.0-255.0-255.0-255</t>
  </si>
  <si>
    <t>255.255.255.0</t>
  </si>
  <si>
    <t>ipv4subnet,subnet</t>
  </si>
  <si>
    <t>\b((255)(255|2[0-4]\d|[01]?\d\d?)\.){2}(25[0-5]|2[0-4]\d|[01]?\d\d?)\b</t>
  </si>
  <si>
    <t>Strictly speaking, won't match subnets smaller than /8. . .but it's vanishingly rare that functionality would be needed</t>
  </si>
  <si>
    <t>IPv4 Wildcard</t>
  </si>
  <si>
    <t>0.0.0.255</t>
  </si>
  <si>
    <t>ipv4wildcard,wildcard</t>
  </si>
  <si>
    <t>\b0\.((255|2[0-4]\d|[01]?\d\d?)\.){2}(255|2[0-4]\d|[01]?\d\d?)\b</t>
  </si>
  <si>
    <t>Cisco's weird reverse mask thing</t>
  </si>
  <si>
    <t>CIDR Notation</t>
  </si>
  <si>
    <t>IPv4 CIDR Notation</t>
  </si>
  <si>
    <t>/1-32</t>
  </si>
  <si>
    <t>/24</t>
  </si>
  <si>
    <t>ipv4cidrnotation,ipv4cidr,cidrnotation,cidr,notation,ipv4subnet</t>
  </si>
  <si>
    <t>\b\/[1-3]?\d\b</t>
  </si>
  <si>
    <t>This needs to match much later, after the field types that may have /# in them are satisfied (for example hostnames like MLWMAD12/13)</t>
  </si>
  <si>
    <t>IPv4 NetID</t>
  </si>
  <si>
    <t>IPv4 Network ID</t>
  </si>
  <si>
    <t>192.168.0.1</t>
  </si>
  <si>
    <t>networkidentifier,networkid,netid,networkaddress,networkaddr,netaddr</t>
  </si>
  <si>
    <t>In conjunction with BroadcastAddr, could derive CIDR, but eh.  Low priority</t>
  </si>
  <si>
    <t>Broadcast Addr</t>
  </si>
  <si>
    <t>IPv4 Broadcast Address</t>
  </si>
  <si>
    <t>192.168.0.255</t>
  </si>
  <si>
    <t>broadcastaddress,broadcastaddr,broadcast</t>
  </si>
  <si>
    <t>IPv6 Pub Addr</t>
  </si>
  <si>
    <t>IPv6 Public Address</t>
  </si>
  <si>
    <t>IPv6</t>
  </si>
  <si>
    <t>IPv6address,IPv6addr,IPv6,address</t>
  </si>
  <si>
    <t>(([0-9a-fA-F]{1,4}:){7,7}[0-9a-fA-F]{1,4}|([0-9a-fA-F]{1,4}:){1,7}:|([0-9a-fA-F]{1,4}:){1,6}:[0-9a-fA-F]{1,4}|([0-9a-fA-F]{1,4}:){1,5}(:[0-9a-fA-F]{1,4}){1,2}|([0-9a-fA-F]{1,4}:){1,4}(:[0-9a-fA-F]{1,4}){1,3}|([0-9a-fA-F]{1,4}:){1,3}(:[0-9a-fA-F]{1,4}){1,4}|([0-9a-fA-F]{1,4}:){1,2}(:[0-9a-fA-F]{1,4}){1,5}|[0-9a-fA-F]{1,4}:((:[0-9a-fA-F]{1,4}){1,6})|:((:[0-9a-fA-F]{1,4}){1,7}|:)|fe80:(:[0-9a-fA-F]{0,4}){0,4}%[0-9a-zA-Z]{1,}|::(ffff(:0{1,4}){0,1}:){0,1}((25[0-5]|(2[0-4]|1{0,1}[0-9]){0,1}[0-9])\.){3,3}(25[0-5]|(2[0-4]|1{0,1}[0-9]){0,1}[0-9])|([0-9a-fA-F]{1,4}:){1,4}:((25[0-5]|(2[0-4]|1{0,1}[0-9]){0,1}[0-9])\.){3,3}(25[0-5]|(2[0-4]|1{0,1}[0-9]){0,1}[0-9]))</t>
  </si>
  <si>
    <t>IPv6 Priv Addr</t>
  </si>
  <si>
    <t>IPv6 Private Address (link local?)</t>
  </si>
  <si>
    <t>MAC</t>
  </si>
  <si>
    <t>MAC Address</t>
  </si>
  <si>
    <t>2</t>
  </si>
  <si>
    <t>MAC-48</t>
  </si>
  <si>
    <t>AA-BB-CC-11-22-33</t>
  </si>
  <si>
    <t>mediaaccesscontroladdress,mediaaccesscontrol,macaddress,macaddr,mac</t>
  </si>
  <si>
    <t>\b([0-9A-Fa-f]{2}[:-]){5}([0-9A-Fa-f]{2})|([0-9A-Fa-f]{4}\.){2}([0-9A-Fa-f]{4})\b</t>
  </si>
  <si>
    <t>OUI</t>
  </si>
  <si>
    <t>AA-BB-CC</t>
  </si>
  <si>
    <t>organizationallyuniqueidentifier,organizationallyuniqueid,ouiidentifier,oui</t>
  </si>
  <si>
    <t>Likely only revealed to the end user as a manufacturer</t>
  </si>
  <si>
    <t>EUI-64</t>
  </si>
  <si>
    <t>AA-BB-CC-FF-FF-11-22-33</t>
  </si>
  <si>
    <t>Modified EUI-64</t>
  </si>
  <si>
    <t>IPv6 Modified EUI-64</t>
  </si>
  <si>
    <t>A8-BB-CC-FF-FE-11-22-33</t>
  </si>
  <si>
    <t>IPv6 Prefix</t>
  </si>
  <si>
    <t>IPv6 Routing Prefix</t>
  </si>
  <si>
    <t>IPv6-64</t>
  </si>
  <si>
    <t>2001:aabb:cc11:2233</t>
  </si>
  <si>
    <t>IPv6 Subnet</t>
  </si>
  <si>
    <t>IPv6 Subnet ID</t>
  </si>
  <si>
    <t>IPv6-16</t>
  </si>
  <si>
    <t>aa:bb</t>
  </si>
  <si>
    <t>IPv6 IID</t>
  </si>
  <si>
    <t>IPv6 Interface ID</t>
  </si>
  <si>
    <t>a8bb:ccff:fe11:2233</t>
  </si>
  <si>
    <t>Example shows a link local conversion (with the link local prefix).  Other conversions are possible as well</t>
  </si>
  <si>
    <t>IPv6 EUI-64 Addr</t>
  </si>
  <si>
    <t>Link Local IPv6 EUI-64 Address</t>
  </si>
  <si>
    <t>fe80::a8bb:ccff:fe11:2233</t>
  </si>
  <si>
    <t>Port</t>
  </si>
  <si>
    <t>4</t>
  </si>
  <si>
    <t>t/8080</t>
  </si>
  <si>
    <t>Domain</t>
  </si>
  <si>
    <t>AD</t>
  </si>
  <si>
    <t>domain(s)</t>
  </si>
  <si>
    <t>FQDN</t>
  </si>
  <si>
    <t>Internal FQDN</t>
  </si>
  <si>
    <t>extFQDN</t>
  </si>
  <si>
    <t>External FQDN</t>
  </si>
  <si>
    <t>fully qualified domain name,resolvesto</t>
  </si>
  <si>
    <t>IPv4PublicIP</t>
  </si>
  <si>
    <t>Would like this to be master. . .needs to be available for fast lookups I would think</t>
  </si>
  <si>
    <t>TLD</t>
  </si>
  <si>
    <t>Mgmt IP</t>
  </si>
  <si>
    <t>Management Interface.IP</t>
  </si>
  <si>
    <t>mgmt ip</t>
  </si>
  <si>
    <t>int1 IP</t>
  </si>
  <si>
    <t>Interface 1.IP</t>
  </si>
  <si>
    <t>Only actually useful when there is more than 1 known int or IP</t>
  </si>
  <si>
    <t>VLAN Number</t>
  </si>
  <si>
    <t>Number</t>
  </si>
  <si>
    <t>VLAN Name</t>
  </si>
  <si>
    <t>VLAN Description</t>
  </si>
  <si>
    <t>allocatedto</t>
  </si>
  <si>
    <t>Subdomain1</t>
  </si>
  <si>
    <t>Subdomain 1</t>
  </si>
  <si>
    <t>Subdomain2</t>
  </si>
  <si>
    <t>Subdomain 2</t>
  </si>
  <si>
    <t>Subdomain3</t>
  </si>
  <si>
    <t>Subdomain 3</t>
  </si>
  <si>
    <t>Subdomain4</t>
  </si>
  <si>
    <t>Subdomain 4</t>
  </si>
  <si>
    <t>Hostname</t>
  </si>
  <si>
    <t>name,host,appliance</t>
  </si>
  <si>
    <t>\b((fz.*)|(add|ant|app|arl|atl|azu|bdw|blt|bng|brc|brd|bri|brk|brt|bru|can|car|cer|che|chi|chn|chw|col|cpi|del|dny|dub|dun|eds|elg|ess|fai|fla|foo|fra|grb|gzu|hjn|hkg|hon|jck|jss|kpa|kvk|lac|lon|lyn|mau|mem|mex|mia|mir|mlt|mlw|mnj|mns|mpn|msc|nor|nyc|nyf|nyo|nys|orl|osh|ost|par|phi|pla|pom|ptr|rec|rek|rew|roh|rpg|sal|scc|sco|sec|seo|sfh|shw|sin|syd|tai|tea|tok|tor|tpe|trn|trt|tsc|tsf|tss|uxb|vab|van|via|wau|waw|wbi|wdc|wde|wht|wua)(([a-z]){3}|([a-z]){9}))\d+\b</t>
  </si>
  <si>
    <t>Plausibly could be something else (non-host)</t>
  </si>
  <si>
    <t>Should account for slashes and hyphens for range of hosts.  If this went Open Source this would be a generic field derived from FQDN unless customized.  Ughhhh just realized this should be a universal hostname, which means the regex will be INSANE</t>
  </si>
  <si>
    <t>Alias</t>
  </si>
  <si>
    <t>dnsalias</t>
  </si>
  <si>
    <t>DNS Alias</t>
  </si>
  <si>
    <t>Trust Zone</t>
  </si>
  <si>
    <t>8</t>
  </si>
  <si>
    <t>Highest</t>
  </si>
  <si>
    <t>Seg Zone</t>
  </si>
  <si>
    <t>Segmentation Zone</t>
  </si>
  <si>
    <t>Data</t>
  </si>
  <si>
    <t>Default Gateway</t>
  </si>
  <si>
    <t>IPv4;Term</t>
  </si>
  <si>
    <t>gateway,nexthop</t>
  </si>
  <si>
    <t>Interface</t>
  </si>
  <si>
    <t>1</t>
  </si>
  <si>
    <t>int</t>
  </si>
  <si>
    <t>Site Code</t>
  </si>
  <si>
    <t>Site Abbreviation</t>
  </si>
  <si>
    <t>Networking;Location</t>
  </si>
  <si>
    <t>location,sitename,site,acronym</t>
  </si>
  <si>
    <t>Custom to Foot Locker</t>
  </si>
  <si>
    <t>Site</t>
  </si>
  <si>
    <t>Full Site Name</t>
  </si>
  <si>
    <t>Location</t>
  </si>
  <si>
    <t>location</t>
  </si>
  <si>
    <t>Address</t>
  </si>
  <si>
    <t>Full Address</t>
  </si>
  <si>
    <t>Multiline Term</t>
  </si>
  <si>
    <t>Street Address</t>
  </si>
  <si>
    <t>Street Address Line</t>
  </si>
  <si>
    <t>123 Main St</t>
  </si>
  <si>
    <t>Street Addr2</t>
  </si>
  <si>
    <t>Street Address Line 2</t>
  </si>
  <si>
    <t>Unit 4</t>
  </si>
  <si>
    <t>City</t>
  </si>
  <si>
    <t>Mainly</t>
  </si>
  <si>
    <t>State Code</t>
  </si>
  <si>
    <t>2 Digit State</t>
  </si>
  <si>
    <t>ME</t>
  </si>
  <si>
    <t>State</t>
  </si>
  <si>
    <t>State, Province, Region</t>
  </si>
  <si>
    <t>Maine</t>
  </si>
  <si>
    <t>Country</t>
  </si>
  <si>
    <t>US</t>
  </si>
  <si>
    <t>Zip Code</t>
  </si>
  <si>
    <t>5 Digit Zip</t>
  </si>
  <si>
    <t>Integer</t>
  </si>
  <si>
    <t>04333</t>
  </si>
  <si>
    <t>zip</t>
  </si>
  <si>
    <t>\b(\d){5}\b</t>
  </si>
  <si>
    <t>Low confidence, lots of 5 digit combos exist</t>
  </si>
  <si>
    <t>Full Zip Code</t>
  </si>
  <si>
    <t>9 Digit Zip</t>
  </si>
  <si>
    <t>04333-0007</t>
  </si>
  <si>
    <t>\b(\d){5}-(\d){4}\b</t>
  </si>
  <si>
    <t>Other Zip Code</t>
  </si>
  <si>
    <t>International Zip Codes</t>
  </si>
  <si>
    <t>Item Name</t>
  </si>
  <si>
    <t>Hardware;Application</t>
  </si>
  <si>
    <t>itemname</t>
  </si>
  <si>
    <t>Combination of Make and Model, used in some spreadsheets such as Routers &amp; Switches</t>
  </si>
  <si>
    <t>Brand</t>
  </si>
  <si>
    <t>manufacturer,make</t>
  </si>
  <si>
    <t>S/N</t>
  </si>
  <si>
    <t>serial,serial no,serial #,serial numserial number</t>
  </si>
  <si>
    <t>P/N</t>
  </si>
  <si>
    <t>Hardware</t>
  </si>
  <si>
    <t>part, part no, part num, part #, part numer</t>
  </si>
  <si>
    <t>Manufacturer</t>
  </si>
  <si>
    <t>company</t>
  </si>
  <si>
    <t>Model</t>
  </si>
  <si>
    <t>type</t>
  </si>
  <si>
    <t>Description</t>
  </si>
  <si>
    <t>Context</t>
  </si>
  <si>
    <t>desc,specialcomments</t>
  </si>
  <si>
    <t>Used in all spheres</t>
  </si>
  <si>
    <t>context,misc,comments</t>
  </si>
  <si>
    <t>Notes has a notes field.  Weird eh?  Used in all spheres</t>
  </si>
  <si>
    <t>OS</t>
  </si>
  <si>
    <t>operating system</t>
  </si>
  <si>
    <t>OS Version</t>
  </si>
  <si>
    <t>version</t>
  </si>
  <si>
    <t>License</t>
  </si>
  <si>
    <t>Software License</t>
  </si>
  <si>
    <t>Application</t>
  </si>
  <si>
    <t>license</t>
  </si>
  <si>
    <t>Purchase Date</t>
  </si>
  <si>
    <t>Date</t>
  </si>
  <si>
    <t>date acquired,date of purchase, acquisition date</t>
  </si>
  <si>
    <t>EoL Date</t>
  </si>
  <si>
    <t>End of Life Date</t>
  </si>
  <si>
    <t>end of life, eol date, end-of-life</t>
  </si>
  <si>
    <t>EoS Date</t>
  </si>
  <si>
    <t>End of Support Date</t>
  </si>
  <si>
    <t>end of support, maintenance expires, maint exp, support expires</t>
  </si>
  <si>
    <t>2nd License</t>
  </si>
  <si>
    <t>Secondary License 1</t>
  </si>
  <si>
    <t>3rd License</t>
  </si>
  <si>
    <t>Secondary License 2</t>
  </si>
  <si>
    <t>Version</t>
  </si>
  <si>
    <t>Software Version</t>
  </si>
  <si>
    <t>version,patch</t>
  </si>
  <si>
    <t>Data Acquired</t>
  </si>
  <si>
    <t>Data Acquired Timestamp</t>
  </si>
  <si>
    <t>Data Source</t>
  </si>
  <si>
    <t>Data Freshness</t>
  </si>
  <si>
    <t>Data Source Timestamp</t>
  </si>
  <si>
    <t>sourcedate,sourcetimestamp</t>
  </si>
  <si>
    <t>Replaced Date</t>
  </si>
  <si>
    <t>Replacement Date</t>
  </si>
  <si>
    <t>replacementyear</t>
  </si>
  <si>
    <t>Purpose</t>
  </si>
  <si>
    <t>role,taskedwith,task</t>
  </si>
  <si>
    <t>application</t>
  </si>
  <si>
    <t>Consider including in basic networking results</t>
  </si>
  <si>
    <t>Business Owner</t>
  </si>
  <si>
    <t>Name</t>
  </si>
  <si>
    <t>projectowner,projowner</t>
  </si>
  <si>
    <t>App Owner</t>
  </si>
  <si>
    <t>Application Owner</t>
  </si>
  <si>
    <t>managedby</t>
  </si>
  <si>
    <t>System Owner</t>
  </si>
  <si>
    <t>technicalowner</t>
  </si>
  <si>
    <t>Vertical</t>
  </si>
  <si>
    <t>Director</t>
  </si>
  <si>
    <t>Director Purview</t>
  </si>
  <si>
    <t>director;directorowner</t>
  </si>
  <si>
    <t>Compliance Scope</t>
  </si>
  <si>
    <t>PCI</t>
  </si>
  <si>
    <t>Email</t>
  </si>
  <si>
    <t>name@domain.tld</t>
  </si>
  <si>
    <t>Internal PoC</t>
  </si>
  <si>
    <t>Name;Email</t>
  </si>
  <si>
    <t>Third Party PoC</t>
  </si>
  <si>
    <t>pointofcontact</t>
  </si>
  <si>
    <t>Stakeholders</t>
  </si>
  <si>
    <t>Present on RACI Matrix</t>
  </si>
  <si>
    <t>Consulted</t>
  </si>
  <si>
    <t>consultants</t>
  </si>
  <si>
    <t>RACI term</t>
  </si>
  <si>
    <t>Accountable</t>
  </si>
  <si>
    <t>Responsible</t>
  </si>
  <si>
    <t>Informed</t>
  </si>
  <si>
    <t>Qty</t>
  </si>
  <si>
    <t>Quantity</t>
  </si>
  <si>
    <t>history</t>
  </si>
  <si>
    <t>History</t>
  </si>
  <si>
    <t>Text, Always append never overwrite</t>
  </si>
  <si>
    <t>Omni</t>
  </si>
  <si>
    <t>2018.10.24 - Dynamic Update; 2018.09.22 Object Created</t>
  </si>
  <si>
    <t>Mandatory field, but not included in brief views</t>
  </si>
  <si>
    <t>Proj Manager</t>
  </si>
  <si>
    <t>Project Manager</t>
  </si>
  <si>
    <t>pm,projmgr,projectmgr</t>
  </si>
  <si>
    <t>Status</t>
  </si>
  <si>
    <t>Not realtime status/uptime: project status, remediation status, etc</t>
  </si>
  <si>
    <t>3rd Party Name</t>
  </si>
  <si>
    <t>Third Party Name</t>
  </si>
  <si>
    <t>thirdparty;externalparty;externalentity</t>
  </si>
  <si>
    <t>Critical Tier</t>
  </si>
  <si>
    <t>Business Criticality</t>
  </si>
  <si>
    <t>Username</t>
  </si>
  <si>
    <t>lgallagher</t>
  </si>
  <si>
    <t>Users Name</t>
  </si>
  <si>
    <t>User's Name</t>
  </si>
  <si>
    <t>Identity</t>
  </si>
  <si>
    <t>Lucas Gallagher</t>
  </si>
  <si>
    <t>name</t>
  </si>
  <si>
    <t>User Role</t>
  </si>
  <si>
    <t>Security Engineer</t>
  </si>
  <si>
    <t>Department</t>
  </si>
  <si>
    <t>Information Security</t>
  </si>
  <si>
    <t>Job Title</t>
  </si>
  <si>
    <t>Job Description</t>
  </si>
  <si>
    <t>Engineers security systems</t>
  </si>
  <si>
    <t>Svc Account</t>
  </si>
  <si>
    <t>Service Account</t>
  </si>
  <si>
    <t>UID</t>
  </si>
  <si>
    <t>App Account</t>
  </si>
  <si>
    <t>Application Account</t>
  </si>
  <si>
    <t>Identity;Application</t>
  </si>
  <si>
    <t>Host Role</t>
  </si>
  <si>
    <t>Domain Controller</t>
  </si>
  <si>
    <t>Host Role Abbreviation</t>
  </si>
  <si>
    <t>3 Char Abbreviation</t>
  </si>
  <si>
    <t>Is Pingable</t>
  </si>
  <si>
    <t>Responds to Ping</t>
  </si>
  <si>
    <t>Boolean</t>
  </si>
  <si>
    <t>True</t>
  </si>
  <si>
    <t>ping</t>
  </si>
  <si>
    <t>Ping Timestamps</t>
  </si>
  <si>
    <t>Ping Uptimes</t>
  </si>
  <si>
    <t>List of dates</t>
  </si>
  <si>
    <t>MTA Relay</t>
  </si>
  <si>
    <t>iplastrelay</t>
  </si>
  <si>
    <t>MX Record</t>
  </si>
  <si>
    <t>SPF Record</t>
  </si>
  <si>
    <t>DKIM Record</t>
  </si>
  <si>
    <t>DMARC Record</t>
  </si>
  <si>
    <t>TXT Record</t>
  </si>
  <si>
    <t>A Record</t>
  </si>
  <si>
    <t>NS Record</t>
  </si>
  <si>
    <t>3rd Party Host</t>
  </si>
  <si>
    <t>hostedby</t>
  </si>
  <si>
    <t>Test</t>
  </si>
  <si>
    <t>Unknown</t>
  </si>
  <si>
    <t>Unable to ID</t>
  </si>
  <si>
    <t>supercalifragilisticexpialidocious</t>
  </si>
  <si>
    <t>\b(.*)\b</t>
  </si>
  <si>
    <t>The means of identification of this term haven't been defined yet</t>
  </si>
  <si>
    <t>Catchall rex, should always be at bottom of list</t>
  </si>
  <si>
    <t>Sphere</t>
  </si>
  <si>
    <t>Key Term</t>
  </si>
  <si>
    <t>Public Networking</t>
  </si>
  <si>
    <t>Private Networking</t>
  </si>
  <si>
    <t>SamAccountName</t>
  </si>
  <si>
    <t>python_type</t>
  </si>
  <si>
    <t>default_extension</t>
  </si>
  <si>
    <t>bool</t>
  </si>
  <si>
    <t>string</t>
  </si>
  <si>
    <t>.txt</t>
  </si>
  <si>
    <t>list</t>
  </si>
  <si>
    <t>Protocol/Port</t>
  </si>
  <si>
    <t>0-65535</t>
  </si>
  <si>
    <t>i|t|u/0-65535</t>
  </si>
  <si>
    <t>Prot/Port</t>
  </si>
  <si>
    <t>tcp/8080</t>
  </si>
  <si>
    <t>icmp|tcp|udp/0-65535</t>
  </si>
  <si>
    <t>pretty unique form, but not universally accepted</t>
  </si>
  <si>
    <t>datetime</t>
  </si>
  <si>
    <t>CSV</t>
  </si>
  <si>
    <t>JSON</t>
  </si>
  <si>
    <t>XML</t>
  </si>
  <si>
    <t>EXCEL</t>
  </si>
  <si>
    <t>TEXT</t>
  </si>
  <si>
    <t>Comma separated list</t>
  </si>
  <si>
    <t>JSON compatible object</t>
  </si>
  <si>
    <t>XML compatible object</t>
  </si>
  <si>
    <t>File Format</t>
  </si>
  <si>
    <t>Excel document object</t>
  </si>
  <si>
    <t>{'thing': {'key':'value'}}</t>
  </si>
  <si>
    <t>thing1, thing2, thing3</t>
  </si>
  <si>
    <t>.json</t>
  </si>
  <si>
    <t>.xml</t>
  </si>
  <si>
    <t>.csv</t>
  </si>
  <si>
    <t>.xlsx</t>
  </si>
  <si>
    <t>string?</t>
  </si>
  <si>
    <t>json object</t>
  </si>
  <si>
    <t>list of 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</si>
</sst>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33" borderId="0" xfId="0" applyFill="1"/>
    <xf numFmtId="0" fontId="0" fillId="33" borderId="10" xfId="0" applyFill="1" applyBorder="1"/>
    <xf numFmtId="0" fontId="0" fillId="0" borderId="0" xfId="0" applyAlignment="1">
      <alignment wrapText="1"/>
    </xf>
    <xf numFmtId="0" fontId="9" fillId="5" borderId="4" xfId="9"/>
    <xf numFmtId="0" fontId="8" fillId="4" borderId="4" xfId="8" applyBorder="1"/>
    <xf numFmtId="0" fontId="0" fillId="34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9FBFFB-7D05-4082-9439-A31FA92360BF}" name="Table1" displayName="Table1" ref="A1:X143" totalsRowCount="1" headerRowCellStyle="Normal" dataCellStyle="Normal">
  <autoFilter ref="A1:X142" xr:uid="{4B90FE83-C526-414A-B2E7-B7810E4D4EE5}"/>
  <tableColumns count="24">
    <tableColumn id="1" xr3:uid="{C961A468-7157-4AF1-8937-FA984C76520D}" name="cde" totalsRowFunction="custom" totalsRowDxfId="21" dataCellStyle="Normal">
      <calculatedColumnFormula>LOWER(TRIM(CLEAN(SUBSTITUTE(SUBSTITUTE(SUBSTITUTE(SUBSTITUTE(B2," ",""),"\",""),"/",""),".",""))))</calculatedColumnFormula>
      <totalsRowFormula>LOWER(TRIM(CLEAN(SUBSTITUTE(SUBSTITUTE(SUBSTITUTE(SUBSTITUTE(B143," ",""),"\",""),"/",""),".",""))))</totalsRowFormula>
    </tableColumn>
    <tableColumn id="2" xr3:uid="{EAC7A792-DD1F-4629-8BBD-CDA3FDA6AFDE}" name="report_name" totalsRowDxfId="20" dataCellStyle="Normal"/>
    <tableColumn id="3" xr3:uid="{F012A1E9-753A-4B91-802F-FC51269C16BA}" name="index" totalsRowDxfId="19" dataCellStyle="Normal">
      <calculatedColumnFormula>ROW(A2)-1</calculatedColumnFormula>
    </tableColumn>
    <tableColumn id="4" xr3:uid="{D652765D-8A03-4FA5-B580-2260526290BD}" name="cde_name" totalsRowLabel="TEXT" totalsRowDxfId="18" dataCellStyle="Normal"/>
    <tableColumn id="5" xr3:uid="{F3B50345-7E53-4702-9CAA-5DC5CDE71785}" name="relevance" totalsRowDxfId="17" dataCellStyle="Normal"/>
    <tableColumn id="6" xr3:uid="{05A11CCF-08D6-4678-86B4-9867316522A1}" name="characteristics" totalsRowDxfId="16" dataCellStyle="Normal"/>
    <tableColumn id="22" xr3:uid="{A1E25493-98EC-49D8-B889-0E4DA6A03AB2}" name="defined" totalsRowDxfId="15" dataCellStyle="Normal"/>
    <tableColumn id="7" xr3:uid="{D8C03176-E0FF-4A5E-816D-EAC6157C9699}" name="sphere" totalsRowDxfId="14" dataCellStyle="Normal"/>
    <tableColumn id="8" xr3:uid="{55666215-4817-453E-905A-6E5BD07208BB}" name="layer" totalsRowDxfId="13" dataCellStyle="Normal"/>
    <tableColumn id="9" xr3:uid="{F1E3346F-241E-46A4-87CD-4992EC167FBE}" name="subcategory" totalsRowDxfId="12" dataCellStyle="Normal"/>
    <tableColumn id="10" xr3:uid="{69F52A4B-85CA-4B6C-A52C-2B451E96687E}" name="form" totalsRowDxfId="11" dataCellStyle="Normal"/>
    <tableColumn id="11" xr3:uid="{6A774B99-E74C-4DF8-8F92-0834E2F25487}" name="example" totalsRowDxfId="10" dataCellStyle="Normal"/>
    <tableColumn id="12" xr3:uid="{470F63BC-2538-4D96-8BF3-202196F84F19}" name="aliases" totalsRowDxfId="9" dataCellStyle="Normal"/>
    <tableColumn id="13" xr3:uid="{2FB88E22-819E-4F5A-8034-5750694F5D07}" name="rex" totalsRowDxfId="8" dataCellStyle="Normal"/>
    <tableColumn id="14" xr3:uid="{815EE91A-FCBA-4837-B9B1-FA27C1760504}" name="rex_confidence" totalsRowDxfId="7" dataCellStyle="Normal"/>
    <tableColumn id="15" xr3:uid="{89E564EE-A49C-4971-982E-7FB86F80068A}" name="id_confidence_notes" totalsRowDxfId="6" dataCellStyle="Normal"/>
    <tableColumn id="16" xr3:uid="{2D210B60-94E7-400D-BE14-6D70957BDBBD}" name="intrinsic_CDE" totalsRowDxfId="5" dataCellStyle="Normal"/>
    <tableColumn id="17" xr3:uid="{05112146-B418-440E-B9FC-A05ED476B7EC}" name="extrinsic_CDE" totalsRowDxfId="4" dataCellStyle="Normal"/>
    <tableColumn id="18" xr3:uid="{2DCF208E-6A05-41FA-97A1-CC5F582F49EE}" name="descendant_CDEs" totalsRowDxfId="3" dataCellStyle="Normal"/>
    <tableColumn id="19" xr3:uid="{245E8137-9FAE-40B9-AC83-1F42A2E67C86}" name="ancestor_CDEs" totalsRowDxfId="2" dataCellStyle="Normal"/>
    <tableColumn id="20" xr3:uid="{EDAF9AE9-4551-42CF-9F11-2A365C386DD0}" name="master_CDE" totalsRowDxfId="1" dataCellStyle="Normal"/>
    <tableColumn id="23" xr3:uid="{ECB5E17E-72B3-4F53-B1CD-0446D1ECB66B}" name="python_type"/>
    <tableColumn id="24" xr3:uid="{EC120F55-2B30-46D3-BCAC-2D718FB2D956}" name="default_extension"/>
    <tableColumn id="21" xr3:uid="{7D4B26E6-D71A-44A3-AA9B-6FF1627E1594}" name="Notes" totalsRowDxfId="0" dataCellStyle="Normal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4"/>
  <sheetViews>
    <sheetView tabSelected="1" zoomScale="115" zoomScaleNormal="115" workbookViewId="0">
      <pane xSplit="3" ySplit="2" topLeftCell="T121" activePane="bottomRight" state="frozen"/>
      <selection pane="topRight" activeCell="C1" sqref="C1"/>
      <selection pane="bottomLeft" activeCell="A6" sqref="A6"/>
      <selection pane="bottomRight" activeCell="V140" sqref="V140"/>
    </sheetView>
  </sheetViews>
  <sheetFormatPr defaultRowHeight="15" x14ac:dyDescent="0.25"/>
  <cols>
    <col min="1" max="1" width="19.28515625" customWidth="1"/>
    <col min="2" max="2" width="19.7109375" customWidth="1"/>
    <col min="3" max="3" width="7.28515625" customWidth="1"/>
    <col min="4" max="4" width="37.42578125" customWidth="1"/>
    <col min="5" max="5" width="12.28515625" customWidth="1"/>
    <col min="6" max="7" width="23.28515625" customWidth="1"/>
    <col min="8" max="8" width="15.7109375" customWidth="1"/>
    <col min="9" max="9" width="9.85546875" customWidth="1"/>
    <col min="10" max="10" width="12" customWidth="1"/>
    <col min="11" max="11" width="25.5703125" customWidth="1"/>
    <col min="12" max="12" width="23" style="1" customWidth="1"/>
    <col min="13" max="13" width="27.28515625" customWidth="1"/>
    <col min="14" max="14" width="14.42578125" customWidth="1"/>
    <col min="15" max="15" width="19.5703125" customWidth="1"/>
    <col min="16" max="16" width="18.7109375" customWidth="1"/>
    <col min="17" max="18" width="14.42578125" customWidth="1"/>
    <col min="19" max="19" width="54.140625" customWidth="1"/>
    <col min="20" max="20" width="17.5703125" customWidth="1"/>
    <col min="21" max="23" width="36.85546875" customWidth="1"/>
    <col min="24" max="24" width="53.140625" style="4" customWidth="1"/>
  </cols>
  <sheetData>
    <row r="1" spans="1:24" s="3" customForma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463</v>
      </c>
      <c r="W1" t="s">
        <v>464</v>
      </c>
      <c r="X1" t="s">
        <v>21</v>
      </c>
    </row>
    <row r="2" spans="1:24" s="3" customFormat="1" ht="89.25" customHeight="1" x14ac:dyDescent="0.25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/>
      <c r="J2"/>
      <c r="K2" t="s">
        <v>30</v>
      </c>
      <c r="L2" t="s">
        <v>31</v>
      </c>
      <c r="M2" t="s">
        <v>32</v>
      </c>
      <c r="N2" t="s">
        <v>33</v>
      </c>
      <c r="O2" t="s">
        <v>34</v>
      </c>
      <c r="P2" t="s">
        <v>35</v>
      </c>
      <c r="Q2" t="s">
        <v>36</v>
      </c>
      <c r="R2" t="s">
        <v>37</v>
      </c>
      <c r="S2" t="s">
        <v>38</v>
      </c>
      <c r="T2" t="s">
        <v>39</v>
      </c>
      <c r="U2" t="s">
        <v>40</v>
      </c>
      <c r="V2"/>
      <c r="W2"/>
      <c r="X2"/>
    </row>
    <row r="3" spans="1:24" s="3" customFormat="1" x14ac:dyDescent="0.25">
      <c r="A3" t="str">
        <f>LOWER(TRIM(CLEAN(SUBSTITUTE(SUBSTITUTE(SUBSTITUTE(SUBSTITUTE(B3," ",""),"\",""),"/",""),".",""))))</f>
        <v>arraysatzero</v>
      </c>
      <c r="B3" t="s">
        <v>41</v>
      </c>
      <c r="C3">
        <f>ROW(A3)-1</f>
        <v>2</v>
      </c>
      <c r="D3" t="s">
        <v>42</v>
      </c>
      <c r="E3">
        <v>8</v>
      </c>
      <c r="F3"/>
      <c r="G3"/>
      <c r="H3"/>
      <c r="I3"/>
      <c r="J3"/>
      <c r="K3"/>
      <c r="L3"/>
      <c r="M3"/>
      <c r="N3" t="s">
        <v>43</v>
      </c>
      <c r="O3">
        <v>10</v>
      </c>
      <c r="P3" t="s">
        <v>44</v>
      </c>
      <c r="Q3" t="s">
        <v>45</v>
      </c>
      <c r="R3" t="s">
        <v>45</v>
      </c>
      <c r="S3"/>
      <c r="T3"/>
      <c r="U3"/>
      <c r="V3" t="s">
        <v>468</v>
      </c>
      <c r="W3" t="s">
        <v>467</v>
      </c>
      <c r="X3"/>
    </row>
    <row r="4" spans="1:24" s="3" customFormat="1" x14ac:dyDescent="0.25">
      <c r="A4" t="str">
        <f t="shared" ref="A4:A63" si="0">LOWER(TRIM(CLEAN(SUBSTITUTE(SUBSTITUTE(SUBSTITUTE(SUBSTITUTE(B4," ",""),"\",""),"/",""),".",""))))</f>
        <v>ingest</v>
      </c>
      <c r="B4" t="str">
        <f>LEFT(D4,15)</f>
        <v>Ingest</v>
      </c>
      <c r="C4">
        <f t="shared" ref="C4:C5" si="1">ROW(A4)-1</f>
        <v>3</v>
      </c>
      <c r="D4" t="s">
        <v>46</v>
      </c>
      <c r="E4">
        <v>1</v>
      </c>
      <c r="F4" t="s">
        <v>47</v>
      </c>
      <c r="G4"/>
      <c r="H4" t="s">
        <v>48</v>
      </c>
      <c r="I4">
        <v>8</v>
      </c>
      <c r="J4" t="s">
        <v>49</v>
      </c>
      <c r="K4" t="s">
        <v>50</v>
      </c>
      <c r="L4"/>
      <c r="M4" t="s">
        <v>45</v>
      </c>
      <c r="N4" t="s">
        <v>43</v>
      </c>
      <c r="O4">
        <v>10</v>
      </c>
      <c r="P4" t="s">
        <v>51</v>
      </c>
      <c r="Q4" t="s">
        <v>45</v>
      </c>
      <c r="R4" t="s">
        <v>45</v>
      </c>
      <c r="S4"/>
      <c r="T4"/>
      <c r="U4" t="s">
        <v>52</v>
      </c>
      <c r="V4" t="s">
        <v>466</v>
      </c>
      <c r="W4" t="s">
        <v>467</v>
      </c>
      <c r="X4"/>
    </row>
    <row r="5" spans="1:24" s="3" customFormat="1" x14ac:dyDescent="0.25">
      <c r="A5" t="str">
        <f t="shared" si="0"/>
        <v>multiterm</v>
      </c>
      <c r="B5" t="s">
        <v>53</v>
      </c>
      <c r="C5">
        <f t="shared" si="1"/>
        <v>4</v>
      </c>
      <c r="D5" t="s">
        <v>54</v>
      </c>
      <c r="E5">
        <v>1</v>
      </c>
      <c r="F5" t="s">
        <v>55</v>
      </c>
      <c r="G5"/>
      <c r="H5" t="s">
        <v>56</v>
      </c>
      <c r="I5">
        <v>8</v>
      </c>
      <c r="J5" t="s">
        <v>49</v>
      </c>
      <c r="K5" t="s">
        <v>56</v>
      </c>
      <c r="L5" t="s">
        <v>57</v>
      </c>
      <c r="M5" t="s">
        <v>45</v>
      </c>
      <c r="N5" t="s">
        <v>58</v>
      </c>
      <c r="O5">
        <v>10</v>
      </c>
      <c r="P5"/>
      <c r="Q5"/>
      <c r="R5"/>
      <c r="S5" t="str">
        <f>A12&amp;";"&amp;A3</f>
        <v>url;arraysatzero</v>
      </c>
      <c r="T5"/>
      <c r="U5"/>
      <c r="V5" t="s">
        <v>468</v>
      </c>
      <c r="W5" t="s">
        <v>467</v>
      </c>
      <c r="X5"/>
    </row>
    <row r="6" spans="1:24" s="3" customFormat="1" x14ac:dyDescent="0.25">
      <c r="A6" t="str">
        <f t="shared" si="0"/>
        <v>likelymultiterm</v>
      </c>
      <c r="B6" t="s">
        <v>59</v>
      </c>
      <c r="C6">
        <f t="shared" ref="C6" si="2">ROW(A6)-1</f>
        <v>5</v>
      </c>
      <c r="D6" t="s">
        <v>60</v>
      </c>
      <c r="E6">
        <v>1</v>
      </c>
      <c r="F6" t="s">
        <v>55</v>
      </c>
      <c r="G6"/>
      <c r="H6" t="s">
        <v>56</v>
      </c>
      <c r="I6">
        <v>8</v>
      </c>
      <c r="J6" t="s">
        <v>49</v>
      </c>
      <c r="K6" t="s">
        <v>56</v>
      </c>
      <c r="L6" t="s">
        <v>61</v>
      </c>
      <c r="M6" t="s">
        <v>45</v>
      </c>
      <c r="N6" t="s">
        <v>62</v>
      </c>
      <c r="O6">
        <v>8</v>
      </c>
      <c r="P6" t="s">
        <v>63</v>
      </c>
      <c r="Q6"/>
      <c r="R6"/>
      <c r="S6" t="str">
        <f>A13&amp;";"&amp;A4</f>
        <v>filename;ingest</v>
      </c>
      <c r="T6"/>
      <c r="U6" t="str">
        <f>A4</f>
        <v>ingest</v>
      </c>
      <c r="V6" t="s">
        <v>468</v>
      </c>
      <c r="W6" t="s">
        <v>467</v>
      </c>
      <c r="X6" t="s">
        <v>64</v>
      </c>
    </row>
    <row r="7" spans="1:24" s="3" customFormat="1" x14ac:dyDescent="0.25">
      <c r="A7" t="str">
        <f t="shared" si="0"/>
        <v>csvfilepath</v>
      </c>
      <c r="B7" t="str">
        <f t="shared" ref="B7:B13" si="3">LEFT(D7,15)</f>
        <v>CSV Filepath</v>
      </c>
      <c r="C7">
        <f t="shared" ref="C7:C10" si="4">ROW(A7)-1</f>
        <v>6</v>
      </c>
      <c r="D7" t="s">
        <v>65</v>
      </c>
      <c r="E7">
        <v>1</v>
      </c>
      <c r="F7" t="s">
        <v>66</v>
      </c>
      <c r="G7"/>
      <c r="H7" t="s">
        <v>67</v>
      </c>
      <c r="I7">
        <v>8</v>
      </c>
      <c r="J7" t="s">
        <v>49</v>
      </c>
      <c r="K7" t="s">
        <v>68</v>
      </c>
      <c r="L7"/>
      <c r="M7" t="s">
        <v>45</v>
      </c>
      <c r="N7" t="s">
        <v>69</v>
      </c>
      <c r="O7">
        <v>10</v>
      </c>
      <c r="P7"/>
      <c r="Q7"/>
      <c r="R7"/>
      <c r="S7" t="str">
        <f>A13&amp;";"&amp;A4</f>
        <v>filename;ingest</v>
      </c>
      <c r="T7"/>
      <c r="U7" t="str">
        <f>A4</f>
        <v>ingest</v>
      </c>
      <c r="V7" t="s">
        <v>466</v>
      </c>
      <c r="W7" t="s">
        <v>467</v>
      </c>
      <c r="X7" t="s">
        <v>70</v>
      </c>
    </row>
    <row r="8" spans="1:24" s="3" customFormat="1" x14ac:dyDescent="0.25">
      <c r="A8" t="str">
        <f t="shared" si="0"/>
        <v>excelfilepath</v>
      </c>
      <c r="B8" t="str">
        <f t="shared" si="3"/>
        <v>Excel Filepath</v>
      </c>
      <c r="C8">
        <f t="shared" si="4"/>
        <v>7</v>
      </c>
      <c r="D8" t="s">
        <v>71</v>
      </c>
      <c r="E8">
        <v>1</v>
      </c>
      <c r="F8" t="s">
        <v>72</v>
      </c>
      <c r="G8"/>
      <c r="H8" t="s">
        <v>67</v>
      </c>
      <c r="I8">
        <v>8</v>
      </c>
      <c r="J8" t="s">
        <v>49</v>
      </c>
      <c r="K8" t="s">
        <v>68</v>
      </c>
      <c r="L8"/>
      <c r="M8" t="s">
        <v>45</v>
      </c>
      <c r="N8" t="s">
        <v>73</v>
      </c>
      <c r="O8">
        <v>10</v>
      </c>
      <c r="P8"/>
      <c r="Q8"/>
      <c r="R8"/>
      <c r="S8" t="str">
        <f>A13&amp;";"&amp;A4</f>
        <v>filename;ingest</v>
      </c>
      <c r="T8"/>
      <c r="U8" t="str">
        <f>A4</f>
        <v>ingest</v>
      </c>
      <c r="V8" t="s">
        <v>466</v>
      </c>
      <c r="W8" t="s">
        <v>467</v>
      </c>
      <c r="X8" t="s">
        <v>70</v>
      </c>
    </row>
    <row r="9" spans="1:24" s="3" customFormat="1" x14ac:dyDescent="0.25">
      <c r="A9" t="str">
        <f t="shared" si="0"/>
        <v>txtfilepath</v>
      </c>
      <c r="B9" t="str">
        <f t="shared" si="3"/>
        <v>TXT Filepath</v>
      </c>
      <c r="C9">
        <f t="shared" si="4"/>
        <v>8</v>
      </c>
      <c r="D9" t="s">
        <v>74</v>
      </c>
      <c r="E9">
        <v>1</v>
      </c>
      <c r="F9" t="s">
        <v>75</v>
      </c>
      <c r="G9"/>
      <c r="H9" t="s">
        <v>67</v>
      </c>
      <c r="I9">
        <v>8</v>
      </c>
      <c r="J9" t="s">
        <v>49</v>
      </c>
      <c r="K9" t="s">
        <v>68</v>
      </c>
      <c r="L9"/>
      <c r="M9" t="s">
        <v>45</v>
      </c>
      <c r="N9" t="s">
        <v>76</v>
      </c>
      <c r="O9">
        <v>10</v>
      </c>
      <c r="P9"/>
      <c r="Q9"/>
      <c r="R9"/>
      <c r="S9" t="str">
        <f>A13&amp;";"&amp;A4</f>
        <v>filename;ingest</v>
      </c>
      <c r="T9"/>
      <c r="U9" t="str">
        <f>A4</f>
        <v>ingest</v>
      </c>
      <c r="V9" t="s">
        <v>466</v>
      </c>
      <c r="W9" t="s">
        <v>467</v>
      </c>
      <c r="X9" t="s">
        <v>70</v>
      </c>
    </row>
    <row r="10" spans="1:24" s="3" customFormat="1" x14ac:dyDescent="0.25">
      <c r="A10" t="str">
        <f t="shared" si="0"/>
        <v>jsonfilepath</v>
      </c>
      <c r="B10" t="str">
        <f t="shared" si="3"/>
        <v>JSON Filepath</v>
      </c>
      <c r="C10">
        <f t="shared" si="4"/>
        <v>9</v>
      </c>
      <c r="D10" t="s">
        <v>77</v>
      </c>
      <c r="E10">
        <v>1</v>
      </c>
      <c r="F10" t="s">
        <v>78</v>
      </c>
      <c r="G10"/>
      <c r="H10" t="s">
        <v>67</v>
      </c>
      <c r="I10">
        <v>8</v>
      </c>
      <c r="J10" t="s">
        <v>49</v>
      </c>
      <c r="K10" t="s">
        <v>68</v>
      </c>
      <c r="L10"/>
      <c r="M10" t="s">
        <v>45</v>
      </c>
      <c r="N10" t="s">
        <v>79</v>
      </c>
      <c r="O10">
        <v>10</v>
      </c>
      <c r="P10"/>
      <c r="Q10"/>
      <c r="R10"/>
      <c r="S10" t="str">
        <f>A13&amp;";"&amp;A4</f>
        <v>filename;ingest</v>
      </c>
      <c r="T10"/>
      <c r="U10" t="str">
        <f>A4</f>
        <v>ingest</v>
      </c>
      <c r="V10" t="s">
        <v>466</v>
      </c>
      <c r="W10" t="s">
        <v>467</v>
      </c>
      <c r="X10" t="s">
        <v>70</v>
      </c>
    </row>
    <row r="11" spans="1:24" s="3" customFormat="1" x14ac:dyDescent="0.25">
      <c r="A11" t="str">
        <f t="shared" si="0"/>
        <v>otherfilepath</v>
      </c>
      <c r="B11" t="str">
        <f t="shared" si="3"/>
        <v>Other Filepath</v>
      </c>
      <c r="C11">
        <f t="shared" ref="C11" si="5">ROW(A11)-1</f>
        <v>10</v>
      </c>
      <c r="D11" t="s">
        <v>80</v>
      </c>
      <c r="E11">
        <v>3</v>
      </c>
      <c r="F11"/>
      <c r="G11"/>
      <c r="H11" t="s">
        <v>67</v>
      </c>
      <c r="I11">
        <v>8</v>
      </c>
      <c r="J11" t="s">
        <v>49</v>
      </c>
      <c r="K11"/>
      <c r="L11"/>
      <c r="M11" t="s">
        <v>45</v>
      </c>
      <c r="N11" t="s">
        <v>43</v>
      </c>
      <c r="O11"/>
      <c r="P11"/>
      <c r="Q11"/>
      <c r="R11"/>
      <c r="S11"/>
      <c r="T11"/>
      <c r="U11" t="s">
        <v>46</v>
      </c>
      <c r="V11" t="s">
        <v>466</v>
      </c>
      <c r="W11" t="s">
        <v>467</v>
      </c>
      <c r="X11"/>
    </row>
    <row r="12" spans="1:24" s="3" customFormat="1" x14ac:dyDescent="0.25">
      <c r="A12" t="str">
        <f t="shared" si="0"/>
        <v>url</v>
      </c>
      <c r="B12" t="str">
        <f t="shared" si="3"/>
        <v>URL</v>
      </c>
      <c r="C12">
        <f>ROW(A12)-1</f>
        <v>11</v>
      </c>
      <c r="D12" t="s">
        <v>81</v>
      </c>
      <c r="E12">
        <v>2</v>
      </c>
      <c r="F12"/>
      <c r="G12"/>
      <c r="H12" t="s">
        <v>82</v>
      </c>
      <c r="I12" t="s">
        <v>83</v>
      </c>
      <c r="J12" t="s">
        <v>49</v>
      </c>
      <c r="K12" t="s">
        <v>81</v>
      </c>
      <c r="L12"/>
      <c r="M12" t="s">
        <v>84</v>
      </c>
      <c r="N12" t="s">
        <v>43</v>
      </c>
      <c r="O12"/>
      <c r="P12"/>
      <c r="Q12"/>
      <c r="R12"/>
      <c r="S12"/>
      <c r="T12"/>
      <c r="U12"/>
      <c r="V12" t="s">
        <v>466</v>
      </c>
      <c r="W12" t="s">
        <v>467</v>
      </c>
      <c r="X12"/>
    </row>
    <row r="13" spans="1:24" s="3" customFormat="1" x14ac:dyDescent="0.25">
      <c r="A13" t="str">
        <f t="shared" si="0"/>
        <v>filename</v>
      </c>
      <c r="B13" t="str">
        <f t="shared" si="3"/>
        <v>Filename</v>
      </c>
      <c r="C13">
        <f t="shared" ref="C13" si="6">ROW(A13)-1</f>
        <v>12</v>
      </c>
      <c r="D13" t="s">
        <v>85</v>
      </c>
      <c r="E13">
        <v>1</v>
      </c>
      <c r="F13" t="s">
        <v>86</v>
      </c>
      <c r="G13"/>
      <c r="H13" t="s">
        <v>67</v>
      </c>
      <c r="I13">
        <v>8</v>
      </c>
      <c r="J13" t="s">
        <v>49</v>
      </c>
      <c r="K13" t="s">
        <v>87</v>
      </c>
      <c r="L13"/>
      <c r="M13"/>
      <c r="N13" t="s">
        <v>43</v>
      </c>
      <c r="O13"/>
      <c r="P13"/>
      <c r="Q13"/>
      <c r="R13"/>
      <c r="S13"/>
      <c r="T13"/>
      <c r="U13"/>
      <c r="V13" t="s">
        <v>466</v>
      </c>
      <c r="W13" t="s">
        <v>467</v>
      </c>
      <c r="X13"/>
    </row>
    <row r="14" spans="1:24" s="3" customFormat="1" x14ac:dyDescent="0.25">
      <c r="A14" t="str">
        <f t="shared" si="0"/>
        <v>ipv4loopback</v>
      </c>
      <c r="B14" t="s">
        <v>88</v>
      </c>
      <c r="C14">
        <f>ROW(A14)-1</f>
        <v>13</v>
      </c>
      <c r="D14" t="s">
        <v>89</v>
      </c>
      <c r="E14">
        <v>5</v>
      </c>
      <c r="F14" t="s">
        <v>90</v>
      </c>
      <c r="G14"/>
      <c r="H14" t="s">
        <v>82</v>
      </c>
      <c r="I14">
        <v>3</v>
      </c>
      <c r="J14" t="s">
        <v>91</v>
      </c>
      <c r="K14" t="s">
        <v>92</v>
      </c>
      <c r="L14" t="s">
        <v>93</v>
      </c>
      <c r="M14" t="s">
        <v>94</v>
      </c>
      <c r="N14" t="s">
        <v>95</v>
      </c>
      <c r="O14">
        <v>10</v>
      </c>
      <c r="P14"/>
      <c r="Q14"/>
      <c r="R14"/>
      <c r="S14"/>
      <c r="T14"/>
      <c r="U14" t="s">
        <v>52</v>
      </c>
      <c r="V14" t="s">
        <v>466</v>
      </c>
      <c r="W14" t="s">
        <v>467</v>
      </c>
      <c r="X14"/>
    </row>
    <row r="15" spans="1:24" s="3" customFormat="1" x14ac:dyDescent="0.25">
      <c r="A15" t="str">
        <f t="shared" si="0"/>
        <v>ipv4pvtrange</v>
      </c>
      <c r="B15" t="s">
        <v>96</v>
      </c>
      <c r="C15">
        <f t="shared" ref="C15:C88" si="7">ROW(A15)-1</f>
        <v>14</v>
      </c>
      <c r="D15" t="s">
        <v>97</v>
      </c>
      <c r="E15">
        <v>4</v>
      </c>
      <c r="F15"/>
      <c r="G15"/>
      <c r="H15" t="s">
        <v>98</v>
      </c>
      <c r="I15" t="s">
        <v>99</v>
      </c>
      <c r="J15"/>
      <c r="K15" t="s">
        <v>100</v>
      </c>
      <c r="L15" t="s">
        <v>101</v>
      </c>
      <c r="M15" t="s">
        <v>102</v>
      </c>
      <c r="N15" t="s">
        <v>43</v>
      </c>
      <c r="O15"/>
      <c r="P15"/>
      <c r="Q15" t="str">
        <f>A17&amp;";"&amp;A18</f>
        <v>ipv4pvtipcidr;ipv4privateip</v>
      </c>
      <c r="R15"/>
      <c r="S15" t="str">
        <f>A17</f>
        <v>ipv4pvtipcidr</v>
      </c>
      <c r="T15"/>
      <c r="U15" t="str">
        <f>A17&amp;";"&amp;A18</f>
        <v>ipv4pvtipcidr;ipv4privateip</v>
      </c>
      <c r="V15" t="s">
        <v>466</v>
      </c>
      <c r="W15" t="s">
        <v>467</v>
      </c>
      <c r="X15" t="s">
        <v>103</v>
      </c>
    </row>
    <row r="16" spans="1:24" s="3" customFormat="1" x14ac:dyDescent="0.25">
      <c r="A16" t="str">
        <f t="shared" si="0"/>
        <v>ipv4pubrange</v>
      </c>
      <c r="B16" t="s">
        <v>104</v>
      </c>
      <c r="C16">
        <f>ROW(A16)-1</f>
        <v>15</v>
      </c>
      <c r="D16" t="s">
        <v>97</v>
      </c>
      <c r="E16">
        <v>4</v>
      </c>
      <c r="F16"/>
      <c r="G16"/>
      <c r="H16" t="s">
        <v>105</v>
      </c>
      <c r="I16" t="s">
        <v>99</v>
      </c>
      <c r="J16" t="s">
        <v>91</v>
      </c>
      <c r="K16" t="s">
        <v>100</v>
      </c>
      <c r="L16" t="s">
        <v>101</v>
      </c>
      <c r="M16" t="s">
        <v>102</v>
      </c>
      <c r="N16" t="s">
        <v>43</v>
      </c>
      <c r="O16"/>
      <c r="P16"/>
      <c r="Q16" t="str">
        <f>A19&amp;";"&amp;A20</f>
        <v>ipv4pubipcidr;ipv4publicip</v>
      </c>
      <c r="R16"/>
      <c r="S16" t="str">
        <f>A19</f>
        <v>ipv4pubipcidr</v>
      </c>
      <c r="T16"/>
      <c r="U16" t="str">
        <f>A19&amp;";"&amp;A20</f>
        <v>ipv4pubipcidr;ipv4publicip</v>
      </c>
      <c r="V16" t="s">
        <v>466</v>
      </c>
      <c r="W16" t="s">
        <v>467</v>
      </c>
      <c r="X16" t="s">
        <v>103</v>
      </c>
    </row>
    <row r="17" spans="1:24" s="3" customFormat="1" x14ac:dyDescent="0.25">
      <c r="A17" t="str">
        <f t="shared" si="0"/>
        <v>ipv4pvtipcidr</v>
      </c>
      <c r="B17" t="s">
        <v>106</v>
      </c>
      <c r="C17">
        <f t="shared" si="7"/>
        <v>16</v>
      </c>
      <c r="D17" t="s">
        <v>107</v>
      </c>
      <c r="E17">
        <v>2</v>
      </c>
      <c r="F17" t="s">
        <v>108</v>
      </c>
      <c r="G17" t="s">
        <v>109</v>
      </c>
      <c r="H17" t="s">
        <v>98</v>
      </c>
      <c r="I17" t="s">
        <v>99</v>
      </c>
      <c r="J17" t="s">
        <v>91</v>
      </c>
      <c r="K17" t="s">
        <v>110</v>
      </c>
      <c r="L17" t="s">
        <v>111</v>
      </c>
      <c r="M17" t="s">
        <v>112</v>
      </c>
      <c r="N17" t="s">
        <v>113</v>
      </c>
      <c r="O17">
        <v>10</v>
      </c>
      <c r="P17"/>
      <c r="Q17" t="str">
        <f>A18&amp;";"&amp;A25&amp;";"&amp;A27&amp;";"&amp;A28&amp;";"&amp;A29</f>
        <v>ipv4privateip;ipv4subnet;cidrnotation;ipv4netid;broadcastaddr</v>
      </c>
      <c r="R17"/>
      <c r="S17" t="str">
        <f>A18&amp;";"&amp;A25&amp;";"&amp;A27&amp;";"&amp;A28&amp;";"&amp;A29</f>
        <v>ipv4privateip;ipv4subnet;cidrnotation;ipv4netid;broadcastaddr</v>
      </c>
      <c r="T17"/>
      <c r="U17" t="str">
        <f>A18</f>
        <v>ipv4privateip</v>
      </c>
      <c r="V17" t="s">
        <v>466</v>
      </c>
      <c r="W17" t="s">
        <v>467</v>
      </c>
      <c r="X17" t="s">
        <v>114</v>
      </c>
    </row>
    <row r="18" spans="1:24" s="3" customFormat="1" x14ac:dyDescent="0.25">
      <c r="A18" t="str">
        <f t="shared" si="0"/>
        <v>ipv4privateip</v>
      </c>
      <c r="B18" t="s">
        <v>115</v>
      </c>
      <c r="C18">
        <f t="shared" si="7"/>
        <v>17</v>
      </c>
      <c r="D18" s="6" t="s">
        <v>116</v>
      </c>
      <c r="E18">
        <v>1</v>
      </c>
      <c r="F18" t="s">
        <v>108</v>
      </c>
      <c r="G18" t="s">
        <v>109</v>
      </c>
      <c r="H18" t="s">
        <v>98</v>
      </c>
      <c r="I18" t="s">
        <v>99</v>
      </c>
      <c r="J18" t="s">
        <v>117</v>
      </c>
      <c r="K18" t="s">
        <v>92</v>
      </c>
      <c r="L18" t="s">
        <v>118</v>
      </c>
      <c r="M18" t="s">
        <v>119</v>
      </c>
      <c r="N18" t="s">
        <v>120</v>
      </c>
      <c r="O18">
        <v>10</v>
      </c>
      <c r="P18"/>
      <c r="Q18" t="s">
        <v>121</v>
      </c>
      <c r="R18"/>
      <c r="S18" t="str">
        <f>A55&amp;";"&amp;A44&amp;";"&amp;A43&amp;";"&amp;A56&amp;";"&amp;A126</f>
        <v>hostname;fqdn;domain;alias;ispingable</v>
      </c>
      <c r="T18" t="str">
        <f>A17</f>
        <v>ipv4pvtipcidr</v>
      </c>
      <c r="U18" t="str">
        <f>A55&amp;";"&amp;A18</f>
        <v>hostname;ipv4privateip</v>
      </c>
      <c r="V18" t="s">
        <v>466</v>
      </c>
      <c r="W18" t="s">
        <v>467</v>
      </c>
      <c r="X18" t="s">
        <v>122</v>
      </c>
    </row>
    <row r="19" spans="1:24" s="3" customFormat="1" x14ac:dyDescent="0.25">
      <c r="A19" t="str">
        <f t="shared" si="0"/>
        <v>ipv4pubipcidr</v>
      </c>
      <c r="B19" t="s">
        <v>123</v>
      </c>
      <c r="C19">
        <f t="shared" si="7"/>
        <v>18</v>
      </c>
      <c r="D19" t="s">
        <v>124</v>
      </c>
      <c r="E19">
        <v>2</v>
      </c>
      <c r="F19" t="s">
        <v>125</v>
      </c>
      <c r="G19"/>
      <c r="H19" t="s">
        <v>105</v>
      </c>
      <c r="I19" t="s">
        <v>99</v>
      </c>
      <c r="J19" t="s">
        <v>91</v>
      </c>
      <c r="K19" t="s">
        <v>126</v>
      </c>
      <c r="L19" t="s">
        <v>127</v>
      </c>
      <c r="M19" t="s">
        <v>112</v>
      </c>
      <c r="N19" t="s">
        <v>128</v>
      </c>
      <c r="O19">
        <v>9</v>
      </c>
      <c r="P19"/>
      <c r="Q19" t="str">
        <f>A20</f>
        <v>ipv4publicip</v>
      </c>
      <c r="R19"/>
      <c r="S19" t="str">
        <f>A20&amp;";"&amp;A25&amp;";"&amp;A27&amp;";"&amp;A28&amp;";"&amp;A29</f>
        <v>ipv4publicip;ipv4subnet;cidrnotation;ipv4netid;broadcastaddr</v>
      </c>
      <c r="T19"/>
      <c r="U19"/>
      <c r="V19" t="s">
        <v>466</v>
      </c>
      <c r="W19" t="s">
        <v>467</v>
      </c>
      <c r="X19"/>
    </row>
    <row r="20" spans="1:24" s="3" customFormat="1" x14ac:dyDescent="0.25">
      <c r="A20" t="str">
        <f t="shared" si="0"/>
        <v>ipv4publicip</v>
      </c>
      <c r="B20" t="s">
        <v>129</v>
      </c>
      <c r="C20">
        <f t="shared" si="7"/>
        <v>19</v>
      </c>
      <c r="D20" t="s">
        <v>130</v>
      </c>
      <c r="E20">
        <v>1</v>
      </c>
      <c r="F20" t="s">
        <v>131</v>
      </c>
      <c r="G20" t="s">
        <v>132</v>
      </c>
      <c r="H20" t="s">
        <v>105</v>
      </c>
      <c r="I20" t="s">
        <v>99</v>
      </c>
      <c r="J20" t="s">
        <v>117</v>
      </c>
      <c r="K20" t="s">
        <v>92</v>
      </c>
      <c r="L20" t="s">
        <v>133</v>
      </c>
      <c r="M20" t="s">
        <v>134</v>
      </c>
      <c r="N20" t="s">
        <v>135</v>
      </c>
      <c r="O20">
        <v>8</v>
      </c>
      <c r="P20" t="s">
        <v>136</v>
      </c>
      <c r="Q20"/>
      <c r="R20"/>
      <c r="S20" t="str">
        <f>A43&amp;";"&amp;A45&amp;";"&amp;A55&amp;";"&amp;A56&amp;";"&amp;A126</f>
        <v>domain;extfqdn;hostname;alias;ispingable</v>
      </c>
      <c r="T20" t="str">
        <f>A19</f>
        <v>ipv4pubipcidr</v>
      </c>
      <c r="U20" t="str">
        <f>A20</f>
        <v>ipv4publicip</v>
      </c>
      <c r="V20" t="s">
        <v>466</v>
      </c>
      <c r="W20" t="s">
        <v>467</v>
      </c>
      <c r="X20" t="s">
        <v>137</v>
      </c>
    </row>
    <row r="21" spans="1:24" s="3" customFormat="1" x14ac:dyDescent="0.25">
      <c r="A21" t="str">
        <f t="shared" si="0"/>
        <v>ipv4octet1</v>
      </c>
      <c r="B21" t="str">
        <f t="shared" ref="B21:B26" si="8">D21</f>
        <v>IPv4 Octet 1</v>
      </c>
      <c r="C21">
        <f t="shared" si="7"/>
        <v>20</v>
      </c>
      <c r="D21" t="s">
        <v>138</v>
      </c>
      <c r="E21">
        <v>8</v>
      </c>
      <c r="F21" t="s">
        <v>139</v>
      </c>
      <c r="G21"/>
      <c r="H21" t="s">
        <v>82</v>
      </c>
      <c r="I21" t="s">
        <v>99</v>
      </c>
      <c r="J21" t="s">
        <v>91</v>
      </c>
      <c r="K21" t="s">
        <v>140</v>
      </c>
      <c r="L21">
        <v>255</v>
      </c>
      <c r="M21" t="s">
        <v>141</v>
      </c>
      <c r="N21" t="s">
        <v>43</v>
      </c>
      <c r="O21"/>
      <c r="P21"/>
      <c r="Q21"/>
      <c r="R21"/>
      <c r="S21"/>
      <c r="T21"/>
      <c r="U21" t="s">
        <v>52</v>
      </c>
      <c r="V21" t="s">
        <v>262</v>
      </c>
      <c r="W21" t="s">
        <v>467</v>
      </c>
      <c r="X21"/>
    </row>
    <row r="22" spans="1:24" s="3" customFormat="1" x14ac:dyDescent="0.25">
      <c r="A22" t="str">
        <f t="shared" si="0"/>
        <v>ipv4octet2</v>
      </c>
      <c r="B22" t="str">
        <f t="shared" si="8"/>
        <v>IPv4 Octet 2</v>
      </c>
      <c r="C22">
        <f t="shared" si="7"/>
        <v>21</v>
      </c>
      <c r="D22" t="s">
        <v>142</v>
      </c>
      <c r="E22">
        <v>8</v>
      </c>
      <c r="F22" t="s">
        <v>139</v>
      </c>
      <c r="G22"/>
      <c r="H22" t="s">
        <v>82</v>
      </c>
      <c r="I22" t="s">
        <v>99</v>
      </c>
      <c r="J22" t="s">
        <v>91</v>
      </c>
      <c r="K22" t="s">
        <v>140</v>
      </c>
      <c r="L22">
        <v>255</v>
      </c>
      <c r="M22" t="s">
        <v>141</v>
      </c>
      <c r="N22" t="s">
        <v>43</v>
      </c>
      <c r="O22"/>
      <c r="P22"/>
      <c r="Q22"/>
      <c r="R22"/>
      <c r="S22"/>
      <c r="T22"/>
      <c r="U22" t="s">
        <v>52</v>
      </c>
      <c r="V22" t="s">
        <v>262</v>
      </c>
      <c r="W22" t="s">
        <v>467</v>
      </c>
      <c r="X22"/>
    </row>
    <row r="23" spans="1:24" s="3" customFormat="1" x14ac:dyDescent="0.25">
      <c r="A23" t="str">
        <f t="shared" si="0"/>
        <v>ipv4octet3</v>
      </c>
      <c r="B23" t="str">
        <f t="shared" si="8"/>
        <v>IPv4 Octet 3</v>
      </c>
      <c r="C23">
        <f t="shared" si="7"/>
        <v>22</v>
      </c>
      <c r="D23" t="s">
        <v>143</v>
      </c>
      <c r="E23">
        <v>8</v>
      </c>
      <c r="F23" t="s">
        <v>139</v>
      </c>
      <c r="G23"/>
      <c r="H23" t="s">
        <v>82</v>
      </c>
      <c r="I23" t="s">
        <v>99</v>
      </c>
      <c r="J23" t="s">
        <v>91</v>
      </c>
      <c r="K23" t="s">
        <v>140</v>
      </c>
      <c r="L23">
        <v>255</v>
      </c>
      <c r="M23" t="s">
        <v>141</v>
      </c>
      <c r="N23" t="s">
        <v>43</v>
      </c>
      <c r="O23"/>
      <c r="P23"/>
      <c r="Q23"/>
      <c r="R23"/>
      <c r="S23"/>
      <c r="T23"/>
      <c r="U23" t="s">
        <v>52</v>
      </c>
      <c r="V23" t="s">
        <v>262</v>
      </c>
      <c r="W23" t="s">
        <v>467</v>
      </c>
      <c r="X23"/>
    </row>
    <row r="24" spans="1:24" s="3" customFormat="1" x14ac:dyDescent="0.25">
      <c r="A24" t="str">
        <f t="shared" si="0"/>
        <v>ipv4octet4</v>
      </c>
      <c r="B24" t="str">
        <f t="shared" si="8"/>
        <v>IPv4 Octet 4</v>
      </c>
      <c r="C24">
        <f t="shared" si="7"/>
        <v>23</v>
      </c>
      <c r="D24" t="s">
        <v>144</v>
      </c>
      <c r="E24">
        <v>8</v>
      </c>
      <c r="F24" t="s">
        <v>139</v>
      </c>
      <c r="G24"/>
      <c r="H24" t="s">
        <v>82</v>
      </c>
      <c r="I24" t="s">
        <v>99</v>
      </c>
      <c r="J24" t="s">
        <v>91</v>
      </c>
      <c r="K24" t="s">
        <v>140</v>
      </c>
      <c r="L24">
        <v>255</v>
      </c>
      <c r="M24" t="s">
        <v>141</v>
      </c>
      <c r="N24" t="s">
        <v>43</v>
      </c>
      <c r="O24"/>
      <c r="P24"/>
      <c r="Q24"/>
      <c r="R24"/>
      <c r="S24"/>
      <c r="T24"/>
      <c r="U24" t="s">
        <v>52</v>
      </c>
      <c r="V24" t="s">
        <v>262</v>
      </c>
      <c r="W24" t="s">
        <v>467</v>
      </c>
      <c r="X24"/>
    </row>
    <row r="25" spans="1:24" s="3" customFormat="1" x14ac:dyDescent="0.25">
      <c r="A25" t="str">
        <f t="shared" si="0"/>
        <v>ipv4subnet</v>
      </c>
      <c r="B25" t="str">
        <f t="shared" si="8"/>
        <v>IPv4 Subnet</v>
      </c>
      <c r="C25">
        <f t="shared" si="7"/>
        <v>24</v>
      </c>
      <c r="D25" t="s">
        <v>145</v>
      </c>
      <c r="E25">
        <v>4</v>
      </c>
      <c r="F25" t="s">
        <v>146</v>
      </c>
      <c r="G25"/>
      <c r="H25" t="s">
        <v>82</v>
      </c>
      <c r="I25" t="s">
        <v>99</v>
      </c>
      <c r="J25" t="s">
        <v>91</v>
      </c>
      <c r="K25" t="s">
        <v>92</v>
      </c>
      <c r="L25" t="s">
        <v>147</v>
      </c>
      <c r="M25" t="s">
        <v>148</v>
      </c>
      <c r="N25" t="s">
        <v>149</v>
      </c>
      <c r="O25">
        <v>9</v>
      </c>
      <c r="P25"/>
      <c r="Q25"/>
      <c r="R25"/>
      <c r="S25" t="str">
        <f>A27</f>
        <v>cidrnotation</v>
      </c>
      <c r="T25"/>
      <c r="U25" t="str">
        <f>A27</f>
        <v>cidrnotation</v>
      </c>
      <c r="V25" t="s">
        <v>466</v>
      </c>
      <c r="W25" t="s">
        <v>467</v>
      </c>
      <c r="X25" t="s">
        <v>150</v>
      </c>
    </row>
    <row r="26" spans="1:24" s="3" customFormat="1" x14ac:dyDescent="0.25">
      <c r="A26" t="str">
        <f t="shared" si="0"/>
        <v>ipv4wildcard</v>
      </c>
      <c r="B26" t="str">
        <f t="shared" si="8"/>
        <v>IPv4 Wildcard</v>
      </c>
      <c r="C26">
        <f t="shared" si="7"/>
        <v>25</v>
      </c>
      <c r="D26" t="s">
        <v>151</v>
      </c>
      <c r="E26">
        <v>5</v>
      </c>
      <c r="F26" t="s">
        <v>146</v>
      </c>
      <c r="G26"/>
      <c r="H26" t="s">
        <v>82</v>
      </c>
      <c r="I26" t="s">
        <v>99</v>
      </c>
      <c r="J26" t="s">
        <v>91</v>
      </c>
      <c r="K26" t="s">
        <v>92</v>
      </c>
      <c r="L26" t="s">
        <v>152</v>
      </c>
      <c r="M26" t="s">
        <v>153</v>
      </c>
      <c r="N26" t="s">
        <v>154</v>
      </c>
      <c r="O26"/>
      <c r="P26"/>
      <c r="Q26"/>
      <c r="R26"/>
      <c r="S26" t="str">
        <f>A25</f>
        <v>ipv4subnet</v>
      </c>
      <c r="T26"/>
      <c r="U26" t="str">
        <f>A25</f>
        <v>ipv4subnet</v>
      </c>
      <c r="V26" t="s">
        <v>466</v>
      </c>
      <c r="W26" t="s">
        <v>467</v>
      </c>
      <c r="X26" t="s">
        <v>155</v>
      </c>
    </row>
    <row r="27" spans="1:24" s="3" customFormat="1" x14ac:dyDescent="0.25">
      <c r="A27" t="str">
        <f t="shared" si="0"/>
        <v>cidrnotation</v>
      </c>
      <c r="B27" t="s">
        <v>156</v>
      </c>
      <c r="C27">
        <f t="shared" si="7"/>
        <v>26</v>
      </c>
      <c r="D27" t="s">
        <v>157</v>
      </c>
      <c r="E27">
        <v>8</v>
      </c>
      <c r="F27" t="s">
        <v>158</v>
      </c>
      <c r="G27"/>
      <c r="H27" t="s">
        <v>82</v>
      </c>
      <c r="I27" t="s">
        <v>99</v>
      </c>
      <c r="J27" t="s">
        <v>91</v>
      </c>
      <c r="K27" t="s">
        <v>110</v>
      </c>
      <c r="L27" t="s">
        <v>159</v>
      </c>
      <c r="M27" t="s">
        <v>160</v>
      </c>
      <c r="N27" t="s">
        <v>161</v>
      </c>
      <c r="O27"/>
      <c r="P27"/>
      <c r="Q27"/>
      <c r="R27"/>
      <c r="S27" t="str">
        <f>A25</f>
        <v>ipv4subnet</v>
      </c>
      <c r="T27"/>
      <c r="U27" t="str">
        <f>A27</f>
        <v>cidrnotation</v>
      </c>
      <c r="V27" t="s">
        <v>466</v>
      </c>
      <c r="W27" t="s">
        <v>467</v>
      </c>
      <c r="X27" t="s">
        <v>162</v>
      </c>
    </row>
    <row r="28" spans="1:24" s="3" customFormat="1" x14ac:dyDescent="0.25">
      <c r="A28" t="str">
        <f t="shared" si="0"/>
        <v>ipv4netid</v>
      </c>
      <c r="B28" t="s">
        <v>163</v>
      </c>
      <c r="C28">
        <f t="shared" si="7"/>
        <v>27</v>
      </c>
      <c r="D28" t="s">
        <v>164</v>
      </c>
      <c r="E28">
        <v>5</v>
      </c>
      <c r="F28"/>
      <c r="G28"/>
      <c r="H28" t="s">
        <v>82</v>
      </c>
      <c r="I28">
        <v>3</v>
      </c>
      <c r="J28" t="s">
        <v>91</v>
      </c>
      <c r="K28" t="s">
        <v>92</v>
      </c>
      <c r="L28" t="s">
        <v>165</v>
      </c>
      <c r="M28" t="s">
        <v>166</v>
      </c>
      <c r="N28" t="s">
        <v>43</v>
      </c>
      <c r="O28"/>
      <c r="P28"/>
      <c r="Q28"/>
      <c r="R28"/>
      <c r="S28"/>
      <c r="T28"/>
      <c r="U28" t="s">
        <v>52</v>
      </c>
      <c r="V28" t="s">
        <v>466</v>
      </c>
      <c r="W28" t="s">
        <v>467</v>
      </c>
      <c r="X28" t="s">
        <v>167</v>
      </c>
    </row>
    <row r="29" spans="1:24" s="3" customFormat="1" x14ac:dyDescent="0.25">
      <c r="A29" t="str">
        <f t="shared" si="0"/>
        <v>broadcastaddr</v>
      </c>
      <c r="B29" t="s">
        <v>168</v>
      </c>
      <c r="C29">
        <f t="shared" si="7"/>
        <v>28</v>
      </c>
      <c r="D29" t="s">
        <v>169</v>
      </c>
      <c r="E29">
        <v>5</v>
      </c>
      <c r="F29"/>
      <c r="G29"/>
      <c r="H29" t="s">
        <v>82</v>
      </c>
      <c r="I29" t="s">
        <v>99</v>
      </c>
      <c r="J29" t="s">
        <v>91</v>
      </c>
      <c r="K29" t="s">
        <v>92</v>
      </c>
      <c r="L29" t="s">
        <v>170</v>
      </c>
      <c r="M29" t="s">
        <v>171</v>
      </c>
      <c r="N29" t="s">
        <v>43</v>
      </c>
      <c r="O29"/>
      <c r="P29"/>
      <c r="Q29"/>
      <c r="R29"/>
      <c r="S29"/>
      <c r="T29"/>
      <c r="U29" t="s">
        <v>52</v>
      </c>
      <c r="V29" t="s">
        <v>466</v>
      </c>
      <c r="W29" t="s">
        <v>467</v>
      </c>
      <c r="X29"/>
    </row>
    <row r="30" spans="1:24" s="3" customFormat="1" x14ac:dyDescent="0.25">
      <c r="A30" t="str">
        <f t="shared" si="0"/>
        <v>ipv6pubaddr</v>
      </c>
      <c r="B30" t="s">
        <v>172</v>
      </c>
      <c r="C30">
        <f t="shared" si="7"/>
        <v>29</v>
      </c>
      <c r="D30" t="s">
        <v>173</v>
      </c>
      <c r="E30">
        <v>3</v>
      </c>
      <c r="F30"/>
      <c r="G30"/>
      <c r="H30" t="s">
        <v>105</v>
      </c>
      <c r="I30" t="s">
        <v>99</v>
      </c>
      <c r="J30" t="s">
        <v>117</v>
      </c>
      <c r="K30" t="s">
        <v>174</v>
      </c>
      <c r="L30"/>
      <c r="M30" t="s">
        <v>175</v>
      </c>
      <c r="N30" t="s">
        <v>176</v>
      </c>
      <c r="O30">
        <v>10</v>
      </c>
      <c r="P30"/>
      <c r="Q30"/>
      <c r="R30"/>
      <c r="S30"/>
      <c r="T30"/>
      <c r="U30"/>
      <c r="V30" t="s">
        <v>466</v>
      </c>
      <c r="W30" t="s">
        <v>467</v>
      </c>
      <c r="X30"/>
    </row>
    <row r="31" spans="1:24" s="3" customFormat="1" x14ac:dyDescent="0.25">
      <c r="A31" t="str">
        <f t="shared" si="0"/>
        <v>ipv6privaddr</v>
      </c>
      <c r="B31" t="s">
        <v>177</v>
      </c>
      <c r="C31">
        <f t="shared" si="7"/>
        <v>30</v>
      </c>
      <c r="D31" t="s">
        <v>178</v>
      </c>
      <c r="E31">
        <v>2</v>
      </c>
      <c r="F31"/>
      <c r="G31"/>
      <c r="H31" t="s">
        <v>98</v>
      </c>
      <c r="I31">
        <v>3</v>
      </c>
      <c r="J31" t="s">
        <v>117</v>
      </c>
      <c r="K31" t="s">
        <v>174</v>
      </c>
      <c r="L31"/>
      <c r="M31"/>
      <c r="N31" t="s">
        <v>43</v>
      </c>
      <c r="O31"/>
      <c r="P31"/>
      <c r="Q31"/>
      <c r="R31"/>
      <c r="S31"/>
      <c r="T31"/>
      <c r="U31"/>
      <c r="V31" t="s">
        <v>466</v>
      </c>
      <c r="W31" t="s">
        <v>467</v>
      </c>
      <c r="X31"/>
    </row>
    <row r="32" spans="1:24" s="3" customFormat="1" x14ac:dyDescent="0.25">
      <c r="A32" t="str">
        <f t="shared" si="0"/>
        <v>mac</v>
      </c>
      <c r="B32" t="s">
        <v>179</v>
      </c>
      <c r="C32">
        <f t="shared" si="7"/>
        <v>31</v>
      </c>
      <c r="D32" t="s">
        <v>180</v>
      </c>
      <c r="E32">
        <v>4</v>
      </c>
      <c r="F32"/>
      <c r="G32"/>
      <c r="H32" t="s">
        <v>82</v>
      </c>
      <c r="I32" t="s">
        <v>181</v>
      </c>
      <c r="J32" t="s">
        <v>117</v>
      </c>
      <c r="K32" t="s">
        <v>182</v>
      </c>
      <c r="L32" t="s">
        <v>183</v>
      </c>
      <c r="M32" t="s">
        <v>184</v>
      </c>
      <c r="N32" t="s">
        <v>185</v>
      </c>
      <c r="O32"/>
      <c r="P32"/>
      <c r="Q32"/>
      <c r="R32"/>
      <c r="S32" t="str">
        <f>A18&amp;";"&amp;A33</f>
        <v>ipv4privateip;oui</v>
      </c>
      <c r="T32"/>
      <c r="U32" t="str">
        <f>A18</f>
        <v>ipv4privateip</v>
      </c>
      <c r="V32" t="s">
        <v>466</v>
      </c>
      <c r="W32" t="s">
        <v>467</v>
      </c>
      <c r="X32"/>
    </row>
    <row r="33" spans="1:24" s="3" customFormat="1" x14ac:dyDescent="0.25">
      <c r="A33" t="str">
        <f t="shared" si="0"/>
        <v>oui</v>
      </c>
      <c r="B33" t="str">
        <f>LEFT(D33,15)</f>
        <v>OUI</v>
      </c>
      <c r="C33">
        <f t="shared" si="7"/>
        <v>32</v>
      </c>
      <c r="D33" t="s">
        <v>186</v>
      </c>
      <c r="E33">
        <v>4</v>
      </c>
      <c r="F33"/>
      <c r="G33"/>
      <c r="H33" t="s">
        <v>82</v>
      </c>
      <c r="I33" t="s">
        <v>181</v>
      </c>
      <c r="J33" t="s">
        <v>91</v>
      </c>
      <c r="K33" t="s">
        <v>186</v>
      </c>
      <c r="L33" t="s">
        <v>187</v>
      </c>
      <c r="M33" t="s">
        <v>188</v>
      </c>
      <c r="N33" t="s">
        <v>43</v>
      </c>
      <c r="O33"/>
      <c r="P33"/>
      <c r="Q33"/>
      <c r="R33"/>
      <c r="S33" t="str">
        <f>A77&amp;";"&amp;A34&amp;";"&amp;A35</f>
        <v>manufacturer;eui-64;modifiedeui-64</v>
      </c>
      <c r="T33" t="str">
        <f>A32</f>
        <v>mac</v>
      </c>
      <c r="U33"/>
      <c r="V33" t="s">
        <v>466</v>
      </c>
      <c r="W33" t="s">
        <v>467</v>
      </c>
      <c r="X33" t="s">
        <v>189</v>
      </c>
    </row>
    <row r="34" spans="1:24" s="3" customFormat="1" x14ac:dyDescent="0.25">
      <c r="A34" t="str">
        <f t="shared" si="0"/>
        <v>eui-64</v>
      </c>
      <c r="B34" t="s">
        <v>190</v>
      </c>
      <c r="C34">
        <f t="shared" si="7"/>
        <v>33</v>
      </c>
      <c r="D34" t="s">
        <v>190</v>
      </c>
      <c r="E34">
        <v>8</v>
      </c>
      <c r="F34"/>
      <c r="G34"/>
      <c r="H34" t="s">
        <v>82</v>
      </c>
      <c r="I34" t="s">
        <v>181</v>
      </c>
      <c r="J34" t="s">
        <v>117</v>
      </c>
      <c r="K34" t="s">
        <v>190</v>
      </c>
      <c r="L34" t="s">
        <v>191</v>
      </c>
      <c r="M34"/>
      <c r="N34" t="s">
        <v>43</v>
      </c>
      <c r="O34"/>
      <c r="P34"/>
      <c r="Q34"/>
      <c r="R34"/>
      <c r="S34"/>
      <c r="T34"/>
      <c r="U34"/>
      <c r="V34" t="s">
        <v>466</v>
      </c>
      <c r="W34" t="s">
        <v>467</v>
      </c>
      <c r="X34"/>
    </row>
    <row r="35" spans="1:24" s="3" customFormat="1" x14ac:dyDescent="0.25">
      <c r="A35" t="str">
        <f t="shared" si="0"/>
        <v>modifiedeui-64</v>
      </c>
      <c r="B35" t="s">
        <v>192</v>
      </c>
      <c r="C35">
        <f t="shared" si="7"/>
        <v>34</v>
      </c>
      <c r="D35" t="s">
        <v>193</v>
      </c>
      <c r="E35">
        <v>6</v>
      </c>
      <c r="F35"/>
      <c r="G35"/>
      <c r="H35" t="s">
        <v>82</v>
      </c>
      <c r="I35" t="s">
        <v>181</v>
      </c>
      <c r="J35" t="s">
        <v>117</v>
      </c>
      <c r="K35" t="s">
        <v>190</v>
      </c>
      <c r="L35" t="s">
        <v>194</v>
      </c>
      <c r="M35"/>
      <c r="N35" t="s">
        <v>43</v>
      </c>
      <c r="O35"/>
      <c r="P35"/>
      <c r="Q35"/>
      <c r="R35"/>
      <c r="S35"/>
      <c r="T35"/>
      <c r="U35"/>
      <c r="V35" t="s">
        <v>466</v>
      </c>
      <c r="W35" t="s">
        <v>467</v>
      </c>
      <c r="X35"/>
    </row>
    <row r="36" spans="1:24" s="3" customFormat="1" x14ac:dyDescent="0.25">
      <c r="A36" t="str">
        <f t="shared" si="0"/>
        <v>ipv6prefix</v>
      </c>
      <c r="B36" t="s">
        <v>195</v>
      </c>
      <c r="C36">
        <f t="shared" si="7"/>
        <v>35</v>
      </c>
      <c r="D36" t="s">
        <v>196</v>
      </c>
      <c r="E36">
        <v>5</v>
      </c>
      <c r="F36"/>
      <c r="G36"/>
      <c r="H36" t="s">
        <v>82</v>
      </c>
      <c r="I36" t="s">
        <v>99</v>
      </c>
      <c r="J36" t="s">
        <v>91</v>
      </c>
      <c r="K36" t="s">
        <v>197</v>
      </c>
      <c r="L36" t="s">
        <v>198</v>
      </c>
      <c r="M36"/>
      <c r="N36" t="s">
        <v>43</v>
      </c>
      <c r="O36"/>
      <c r="P36"/>
      <c r="Q36"/>
      <c r="R36"/>
      <c r="S36"/>
      <c r="T36"/>
      <c r="U36"/>
      <c r="V36" t="s">
        <v>466</v>
      </c>
      <c r="W36" t="s">
        <v>467</v>
      </c>
      <c r="X36"/>
    </row>
    <row r="37" spans="1:24" s="3" customFormat="1" x14ac:dyDescent="0.25">
      <c r="A37" t="str">
        <f t="shared" si="0"/>
        <v>ipv6subnet</v>
      </c>
      <c r="B37" t="s">
        <v>199</v>
      </c>
      <c r="C37">
        <f t="shared" si="7"/>
        <v>36</v>
      </c>
      <c r="D37" t="s">
        <v>200</v>
      </c>
      <c r="E37">
        <v>5</v>
      </c>
      <c r="F37"/>
      <c r="G37"/>
      <c r="H37" t="s">
        <v>82</v>
      </c>
      <c r="I37" t="s">
        <v>99</v>
      </c>
      <c r="J37" t="s">
        <v>91</v>
      </c>
      <c r="K37" t="s">
        <v>201</v>
      </c>
      <c r="L37" t="s">
        <v>202</v>
      </c>
      <c r="M37"/>
      <c r="N37" t="s">
        <v>43</v>
      </c>
      <c r="O37"/>
      <c r="P37"/>
      <c r="Q37"/>
      <c r="R37"/>
      <c r="S37"/>
      <c r="T37"/>
      <c r="U37"/>
      <c r="V37" t="s">
        <v>466</v>
      </c>
      <c r="W37" t="s">
        <v>467</v>
      </c>
      <c r="X37"/>
    </row>
    <row r="38" spans="1:24" s="3" customFormat="1" x14ac:dyDescent="0.25">
      <c r="A38" t="str">
        <f t="shared" si="0"/>
        <v>ipv6iid</v>
      </c>
      <c r="B38" t="s">
        <v>203</v>
      </c>
      <c r="C38">
        <f t="shared" si="7"/>
        <v>37</v>
      </c>
      <c r="D38" t="s">
        <v>204</v>
      </c>
      <c r="E38">
        <v>5</v>
      </c>
      <c r="F38"/>
      <c r="G38"/>
      <c r="H38" t="s">
        <v>82</v>
      </c>
      <c r="I38" t="s">
        <v>99</v>
      </c>
      <c r="J38" t="s">
        <v>117</v>
      </c>
      <c r="K38" t="s">
        <v>197</v>
      </c>
      <c r="L38" t="s">
        <v>205</v>
      </c>
      <c r="M38"/>
      <c r="N38" t="s">
        <v>43</v>
      </c>
      <c r="O38"/>
      <c r="P38"/>
      <c r="Q38"/>
      <c r="R38"/>
      <c r="S38"/>
      <c r="T38"/>
      <c r="U38"/>
      <c r="V38" t="s">
        <v>466</v>
      </c>
      <c r="W38" t="s">
        <v>467</v>
      </c>
      <c r="X38" t="s">
        <v>206</v>
      </c>
    </row>
    <row r="39" spans="1:24" s="3" customFormat="1" x14ac:dyDescent="0.25">
      <c r="A39" t="str">
        <f t="shared" si="0"/>
        <v>ipv6eui-64addr</v>
      </c>
      <c r="B39" t="s">
        <v>207</v>
      </c>
      <c r="C39">
        <f t="shared" si="7"/>
        <v>38</v>
      </c>
      <c r="D39" t="s">
        <v>208</v>
      </c>
      <c r="E39">
        <v>5</v>
      </c>
      <c r="F39"/>
      <c r="G39"/>
      <c r="H39" t="s">
        <v>82</v>
      </c>
      <c r="I39" t="s">
        <v>99</v>
      </c>
      <c r="J39" t="s">
        <v>117</v>
      </c>
      <c r="K39" t="s">
        <v>174</v>
      </c>
      <c r="L39" t="s">
        <v>209</v>
      </c>
      <c r="M39"/>
      <c r="N39" t="s">
        <v>43</v>
      </c>
      <c r="O39"/>
      <c r="P39"/>
      <c r="Q39"/>
      <c r="R39"/>
      <c r="S39"/>
      <c r="T39"/>
      <c r="U39"/>
      <c r="V39" t="s">
        <v>466</v>
      </c>
      <c r="W39" t="s">
        <v>467</v>
      </c>
      <c r="X39"/>
    </row>
    <row r="40" spans="1:24" s="3" customFormat="1" x14ac:dyDescent="0.25">
      <c r="A40" t="str">
        <f t="shared" si="0"/>
        <v>port</v>
      </c>
      <c r="B40" t="str">
        <f>LEFT(D40,15)</f>
        <v>Port</v>
      </c>
      <c r="C40">
        <f t="shared" si="7"/>
        <v>39</v>
      </c>
      <c r="D40" t="s">
        <v>210</v>
      </c>
      <c r="E40">
        <v>1</v>
      </c>
      <c r="F40" t="s">
        <v>470</v>
      </c>
      <c r="G40"/>
      <c r="H40" t="s">
        <v>82</v>
      </c>
      <c r="I40" t="s">
        <v>211</v>
      </c>
      <c r="J40" t="s">
        <v>91</v>
      </c>
      <c r="K40" t="s">
        <v>210</v>
      </c>
      <c r="L40">
        <v>8080</v>
      </c>
      <c r="M40"/>
      <c r="N40" t="s">
        <v>43</v>
      </c>
      <c r="O40"/>
      <c r="P40"/>
      <c r="Q40"/>
      <c r="R40"/>
      <c r="S40"/>
      <c r="T40"/>
      <c r="U40"/>
      <c r="V40" t="s">
        <v>262</v>
      </c>
      <c r="W40" t="s">
        <v>467</v>
      </c>
      <c r="X40"/>
    </row>
    <row r="41" spans="1:24" s="3" customFormat="1" x14ac:dyDescent="0.25">
      <c r="A41" s="8" t="str">
        <f>LOWER(TRIM(CLEAN(SUBSTITUTE(SUBSTITUTE(SUBSTITUTE(SUBSTITUTE(B41," ",""),"\",""),"/",""),".",""))))</f>
        <v>protocolport</v>
      </c>
      <c r="B41" t="str">
        <f>LEFT(D41,15)</f>
        <v>Protocol/Port</v>
      </c>
      <c r="C41" s="8">
        <f>ROW(A41)-1</f>
        <v>40</v>
      </c>
      <c r="D41" s="8" t="s">
        <v>469</v>
      </c>
      <c r="E41" s="8">
        <v>4</v>
      </c>
      <c r="F41" s="8" t="s">
        <v>474</v>
      </c>
      <c r="G41" s="8"/>
      <c r="H41" s="8" t="s">
        <v>82</v>
      </c>
      <c r="I41" s="8">
        <v>4</v>
      </c>
      <c r="J41" s="8" t="s">
        <v>91</v>
      </c>
      <c r="K41" s="8" t="s">
        <v>469</v>
      </c>
      <c r="L41" s="8" t="s">
        <v>473</v>
      </c>
      <c r="M41" s="8"/>
      <c r="N41" s="8" t="s">
        <v>43</v>
      </c>
      <c r="O41" s="8">
        <v>10</v>
      </c>
      <c r="P41" s="8"/>
      <c r="Q41" s="8"/>
      <c r="R41" s="8"/>
      <c r="S41" s="8"/>
      <c r="T41" s="8"/>
      <c r="U41" s="8"/>
      <c r="V41" t="s">
        <v>466</v>
      </c>
      <c r="W41" t="s">
        <v>467</v>
      </c>
      <c r="X41" s="8"/>
    </row>
    <row r="42" spans="1:24" s="3" customFormat="1" x14ac:dyDescent="0.25">
      <c r="A42" s="8" t="str">
        <f>LOWER(TRIM(CLEAN(SUBSTITUTE(SUBSTITUTE(SUBSTITUTE(SUBSTITUTE(B42," ",""),"\",""),"/",""),".",""))))</f>
        <v>protport</v>
      </c>
      <c r="B42" t="str">
        <f>LEFT(D42,15)</f>
        <v>Prot/Port</v>
      </c>
      <c r="C42" s="8">
        <f>ROW(A42)-1</f>
        <v>41</v>
      </c>
      <c r="D42" s="8" t="s">
        <v>472</v>
      </c>
      <c r="E42" s="8">
        <v>4</v>
      </c>
      <c r="F42" s="8" t="s">
        <v>471</v>
      </c>
      <c r="G42" s="8"/>
      <c r="H42" s="8" t="s">
        <v>82</v>
      </c>
      <c r="I42" s="8">
        <v>4</v>
      </c>
      <c r="J42" s="8" t="s">
        <v>91</v>
      </c>
      <c r="K42" s="8" t="s">
        <v>472</v>
      </c>
      <c r="L42" s="8" t="s">
        <v>212</v>
      </c>
      <c r="M42" s="8"/>
      <c r="N42" s="8" t="s">
        <v>43</v>
      </c>
      <c r="O42" s="8">
        <v>9</v>
      </c>
      <c r="P42" s="8" t="s">
        <v>475</v>
      </c>
      <c r="Q42" s="8"/>
      <c r="R42" s="8"/>
      <c r="S42" s="8"/>
      <c r="T42" s="8"/>
      <c r="U42" s="8"/>
      <c r="V42" t="s">
        <v>466</v>
      </c>
      <c r="W42" t="s">
        <v>467</v>
      </c>
      <c r="X42" s="8"/>
    </row>
    <row r="43" spans="1:24" s="3" customFormat="1" x14ac:dyDescent="0.25">
      <c r="A43" t="str">
        <f t="shared" si="0"/>
        <v>domain</v>
      </c>
      <c r="B43" t="str">
        <f>LEFT(D43,15)</f>
        <v>Domain</v>
      </c>
      <c r="C43">
        <f t="shared" si="7"/>
        <v>42</v>
      </c>
      <c r="D43" t="s">
        <v>213</v>
      </c>
      <c r="E43">
        <v>4</v>
      </c>
      <c r="F43"/>
      <c r="G43"/>
      <c r="H43" t="s">
        <v>82</v>
      </c>
      <c r="I43">
        <v>7</v>
      </c>
      <c r="J43" t="s">
        <v>214</v>
      </c>
      <c r="K43" t="s">
        <v>56</v>
      </c>
      <c r="L43"/>
      <c r="M43" t="s">
        <v>215</v>
      </c>
      <c r="N43" t="s">
        <v>43</v>
      </c>
      <c r="O43"/>
      <c r="P43"/>
      <c r="Q43"/>
      <c r="R43"/>
      <c r="S43"/>
      <c r="T43"/>
      <c r="U43"/>
      <c r="V43" t="s">
        <v>466</v>
      </c>
      <c r="W43" t="s">
        <v>467</v>
      </c>
      <c r="X43"/>
    </row>
    <row r="44" spans="1:24" s="3" customFormat="1" x14ac:dyDescent="0.25">
      <c r="A44" t="str">
        <f t="shared" si="0"/>
        <v>fqdn</v>
      </c>
      <c r="B44" t="s">
        <v>216</v>
      </c>
      <c r="C44">
        <f t="shared" si="7"/>
        <v>43</v>
      </c>
      <c r="D44" t="s">
        <v>217</v>
      </c>
      <c r="E44">
        <v>2</v>
      </c>
      <c r="F44"/>
      <c r="G44"/>
      <c r="H44" t="s">
        <v>98</v>
      </c>
      <c r="I44">
        <v>7</v>
      </c>
      <c r="J44"/>
      <c r="K44" t="s">
        <v>81</v>
      </c>
      <c r="L44"/>
      <c r="M44"/>
      <c r="N44" t="s">
        <v>43</v>
      </c>
      <c r="O44"/>
      <c r="P44"/>
      <c r="Q44" t="str">
        <f>A43&amp;";"&amp;A46&amp;";"&amp;A51&amp;";"&amp;A55</f>
        <v>domain;tld;subdomain1;hostname</v>
      </c>
      <c r="R44"/>
      <c r="S44"/>
      <c r="T44"/>
      <c r="U44" t="str">
        <f>A55</f>
        <v>hostname</v>
      </c>
      <c r="V44" t="s">
        <v>466</v>
      </c>
      <c r="W44" t="s">
        <v>467</v>
      </c>
      <c r="X44"/>
    </row>
    <row r="45" spans="1:24" s="3" customFormat="1" x14ac:dyDescent="0.25">
      <c r="A45" t="str">
        <f t="shared" si="0"/>
        <v>extfqdn</v>
      </c>
      <c r="B45" t="s">
        <v>218</v>
      </c>
      <c r="C45">
        <f t="shared" si="7"/>
        <v>44</v>
      </c>
      <c r="D45" t="s">
        <v>219</v>
      </c>
      <c r="E45">
        <v>1</v>
      </c>
      <c r="F45"/>
      <c r="G45"/>
      <c r="H45" t="s">
        <v>105</v>
      </c>
      <c r="I45" t="s">
        <v>83</v>
      </c>
      <c r="J45" t="s">
        <v>117</v>
      </c>
      <c r="K45" t="s">
        <v>81</v>
      </c>
      <c r="L45"/>
      <c r="M45" t="s">
        <v>220</v>
      </c>
      <c r="N45" t="s">
        <v>43</v>
      </c>
      <c r="O45"/>
      <c r="P45"/>
      <c r="Q45"/>
      <c r="R45"/>
      <c r="S45"/>
      <c r="T45"/>
      <c r="U45" t="s">
        <v>221</v>
      </c>
      <c r="V45" t="s">
        <v>466</v>
      </c>
      <c r="W45" t="s">
        <v>467</v>
      </c>
      <c r="X45" t="s">
        <v>222</v>
      </c>
    </row>
    <row r="46" spans="1:24" s="3" customFormat="1" x14ac:dyDescent="0.25">
      <c r="A46" t="str">
        <f t="shared" si="0"/>
        <v>tld</v>
      </c>
      <c r="B46" t="s">
        <v>223</v>
      </c>
      <c r="C46">
        <f t="shared" si="7"/>
        <v>45</v>
      </c>
      <c r="D46" t="s">
        <v>223</v>
      </c>
      <c r="E46">
        <v>6</v>
      </c>
      <c r="F46"/>
      <c r="G46"/>
      <c r="H46" t="s">
        <v>82</v>
      </c>
      <c r="I46" t="s">
        <v>83</v>
      </c>
      <c r="J46"/>
      <c r="K46" t="s">
        <v>56</v>
      </c>
      <c r="L46"/>
      <c r="M46"/>
      <c r="N46" t="s">
        <v>43</v>
      </c>
      <c r="O46"/>
      <c r="P46"/>
      <c r="Q46"/>
      <c r="R46" t="str">
        <f>A44&amp;";"&amp;A45</f>
        <v>fqdn;extfqdn</v>
      </c>
      <c r="S46"/>
      <c r="T46"/>
      <c r="U46" t="s">
        <v>52</v>
      </c>
      <c r="V46" t="s">
        <v>466</v>
      </c>
      <c r="W46" t="s">
        <v>467</v>
      </c>
      <c r="X46"/>
    </row>
    <row r="47" spans="1:24" s="3" customFormat="1" x14ac:dyDescent="0.25">
      <c r="A47" t="str">
        <f t="shared" si="0"/>
        <v>mgmtip</v>
      </c>
      <c r="B47" t="s">
        <v>224</v>
      </c>
      <c r="C47">
        <f t="shared" si="7"/>
        <v>46</v>
      </c>
      <c r="D47" t="s">
        <v>225</v>
      </c>
      <c r="E47">
        <v>3</v>
      </c>
      <c r="F47"/>
      <c r="G47"/>
      <c r="H47" t="s">
        <v>82</v>
      </c>
      <c r="I47" t="s">
        <v>99</v>
      </c>
      <c r="J47" t="s">
        <v>117</v>
      </c>
      <c r="K47" t="s">
        <v>92</v>
      </c>
      <c r="L47"/>
      <c r="M47" t="s">
        <v>226</v>
      </c>
      <c r="N47" t="s">
        <v>43</v>
      </c>
      <c r="O47"/>
      <c r="P47"/>
      <c r="Q47"/>
      <c r="R47"/>
      <c r="S47"/>
      <c r="T47"/>
      <c r="U47"/>
      <c r="V47" t="s">
        <v>466</v>
      </c>
      <c r="W47" t="s">
        <v>467</v>
      </c>
      <c r="X47"/>
    </row>
    <row r="48" spans="1:24" s="3" customFormat="1" x14ac:dyDescent="0.25">
      <c r="A48" t="str">
        <f t="shared" si="0"/>
        <v>int1ip</v>
      </c>
      <c r="B48" t="s">
        <v>227</v>
      </c>
      <c r="C48">
        <f t="shared" si="7"/>
        <v>47</v>
      </c>
      <c r="D48" t="s">
        <v>228</v>
      </c>
      <c r="E48">
        <v>3</v>
      </c>
      <c r="F48"/>
      <c r="G48"/>
      <c r="H48" t="s">
        <v>82</v>
      </c>
      <c r="I48" t="s">
        <v>99</v>
      </c>
      <c r="J48" t="s">
        <v>117</v>
      </c>
      <c r="K48" t="s">
        <v>92</v>
      </c>
      <c r="L48"/>
      <c r="M48"/>
      <c r="N48" t="s">
        <v>43</v>
      </c>
      <c r="O48"/>
      <c r="P48"/>
      <c r="Q48"/>
      <c r="R48"/>
      <c r="S48"/>
      <c r="T48"/>
      <c r="U48"/>
      <c r="V48" t="s">
        <v>466</v>
      </c>
      <c r="W48" t="s">
        <v>467</v>
      </c>
      <c r="X48" t="s">
        <v>229</v>
      </c>
    </row>
    <row r="49" spans="1:24" s="3" customFormat="1" x14ac:dyDescent="0.25">
      <c r="A49" t="str">
        <f t="shared" si="0"/>
        <v>vlannumber</v>
      </c>
      <c r="B49" t="str">
        <f>LEFT(D49,15)</f>
        <v>VLAN Number</v>
      </c>
      <c r="C49">
        <f t="shared" si="7"/>
        <v>48</v>
      </c>
      <c r="D49" t="s">
        <v>230</v>
      </c>
      <c r="E49">
        <v>3</v>
      </c>
      <c r="F49"/>
      <c r="G49"/>
      <c r="H49" t="s">
        <v>98</v>
      </c>
      <c r="I49" t="s">
        <v>99</v>
      </c>
      <c r="J49" t="s">
        <v>91</v>
      </c>
      <c r="K49" t="s">
        <v>231</v>
      </c>
      <c r="L49"/>
      <c r="M49"/>
      <c r="N49" t="s">
        <v>43</v>
      </c>
      <c r="O49"/>
      <c r="P49"/>
      <c r="Q49"/>
      <c r="R49"/>
      <c r="S49" t="str">
        <f>A50</f>
        <v>vlanname</v>
      </c>
      <c r="T49"/>
      <c r="U49"/>
      <c r="V49" t="s">
        <v>262</v>
      </c>
      <c r="W49" t="s">
        <v>467</v>
      </c>
      <c r="X49"/>
    </row>
    <row r="50" spans="1:24" s="3" customFormat="1" x14ac:dyDescent="0.25">
      <c r="A50" t="str">
        <f t="shared" si="0"/>
        <v>vlanname</v>
      </c>
      <c r="B50" t="s">
        <v>232</v>
      </c>
      <c r="C50">
        <f t="shared" si="7"/>
        <v>49</v>
      </c>
      <c r="D50" t="s">
        <v>233</v>
      </c>
      <c r="E50">
        <v>3</v>
      </c>
      <c r="F50"/>
      <c r="G50"/>
      <c r="H50" t="s">
        <v>98</v>
      </c>
      <c r="I50" t="s">
        <v>99</v>
      </c>
      <c r="J50" t="s">
        <v>91</v>
      </c>
      <c r="K50" t="s">
        <v>56</v>
      </c>
      <c r="L50"/>
      <c r="M50" t="s">
        <v>234</v>
      </c>
      <c r="N50" t="s">
        <v>43</v>
      </c>
      <c r="O50"/>
      <c r="P50"/>
      <c r="Q50"/>
      <c r="R50"/>
      <c r="S50" t="str">
        <f>A49</f>
        <v>vlannumber</v>
      </c>
      <c r="T50"/>
      <c r="U50"/>
      <c r="V50" t="s">
        <v>466</v>
      </c>
      <c r="W50" t="s">
        <v>467</v>
      </c>
      <c r="X50"/>
    </row>
    <row r="51" spans="1:24" s="3" customFormat="1" x14ac:dyDescent="0.25">
      <c r="A51" t="str">
        <f t="shared" si="0"/>
        <v>subdomain1</v>
      </c>
      <c r="B51" t="s">
        <v>235</v>
      </c>
      <c r="C51">
        <f t="shared" si="7"/>
        <v>50</v>
      </c>
      <c r="D51" t="s">
        <v>236</v>
      </c>
      <c r="E51">
        <v>5</v>
      </c>
      <c r="F51"/>
      <c r="G51"/>
      <c r="H51" t="s">
        <v>82</v>
      </c>
      <c r="I51" t="s">
        <v>83</v>
      </c>
      <c r="J51"/>
      <c r="K51" t="s">
        <v>56</v>
      </c>
      <c r="L51"/>
      <c r="M51"/>
      <c r="N51" t="s">
        <v>43</v>
      </c>
      <c r="O51"/>
      <c r="P51"/>
      <c r="Q51"/>
      <c r="R51"/>
      <c r="S51"/>
      <c r="T51"/>
      <c r="U51"/>
      <c r="V51" t="s">
        <v>466</v>
      </c>
      <c r="W51" t="s">
        <v>467</v>
      </c>
      <c r="X51"/>
    </row>
    <row r="52" spans="1:24" s="3" customFormat="1" x14ac:dyDescent="0.25">
      <c r="A52" t="str">
        <f t="shared" si="0"/>
        <v>subdomain2</v>
      </c>
      <c r="B52" t="s">
        <v>237</v>
      </c>
      <c r="C52">
        <f t="shared" si="7"/>
        <v>51</v>
      </c>
      <c r="D52" t="s">
        <v>238</v>
      </c>
      <c r="E52">
        <v>6</v>
      </c>
      <c r="F52"/>
      <c r="G52"/>
      <c r="H52" t="s">
        <v>82</v>
      </c>
      <c r="I52" t="s">
        <v>83</v>
      </c>
      <c r="J52"/>
      <c r="K52" t="s">
        <v>56</v>
      </c>
      <c r="L52"/>
      <c r="M52"/>
      <c r="N52" t="s">
        <v>43</v>
      </c>
      <c r="O52"/>
      <c r="P52"/>
      <c r="Q52"/>
      <c r="R52"/>
      <c r="S52"/>
      <c r="T52"/>
      <c r="U52"/>
      <c r="V52" t="s">
        <v>466</v>
      </c>
      <c r="W52" t="s">
        <v>467</v>
      </c>
      <c r="X52"/>
    </row>
    <row r="53" spans="1:24" s="3" customFormat="1" x14ac:dyDescent="0.25">
      <c r="A53" t="str">
        <f t="shared" si="0"/>
        <v>subdomain3</v>
      </c>
      <c r="B53" t="s">
        <v>239</v>
      </c>
      <c r="C53">
        <f t="shared" si="7"/>
        <v>52</v>
      </c>
      <c r="D53" t="s">
        <v>240</v>
      </c>
      <c r="E53">
        <v>7</v>
      </c>
      <c r="F53"/>
      <c r="G53"/>
      <c r="H53" t="s">
        <v>82</v>
      </c>
      <c r="I53" t="s">
        <v>83</v>
      </c>
      <c r="J53"/>
      <c r="K53" t="s">
        <v>56</v>
      </c>
      <c r="L53"/>
      <c r="M53"/>
      <c r="N53" t="s">
        <v>43</v>
      </c>
      <c r="O53"/>
      <c r="P53"/>
      <c r="Q53"/>
      <c r="R53"/>
      <c r="S53"/>
      <c r="T53"/>
      <c r="U53"/>
      <c r="V53" t="s">
        <v>466</v>
      </c>
      <c r="W53" t="s">
        <v>467</v>
      </c>
      <c r="X53"/>
    </row>
    <row r="54" spans="1:24" s="3" customFormat="1" x14ac:dyDescent="0.25">
      <c r="A54" t="str">
        <f t="shared" si="0"/>
        <v>subdomain4</v>
      </c>
      <c r="B54" t="s">
        <v>241</v>
      </c>
      <c r="C54">
        <f t="shared" si="7"/>
        <v>53</v>
      </c>
      <c r="D54" t="s">
        <v>242</v>
      </c>
      <c r="E54">
        <v>8</v>
      </c>
      <c r="F54"/>
      <c r="G54"/>
      <c r="H54" t="s">
        <v>82</v>
      </c>
      <c r="I54" t="s">
        <v>83</v>
      </c>
      <c r="J54"/>
      <c r="K54" t="s">
        <v>56</v>
      </c>
      <c r="L54"/>
      <c r="M54"/>
      <c r="N54" t="s">
        <v>43</v>
      </c>
      <c r="O54"/>
      <c r="P54"/>
      <c r="Q54"/>
      <c r="R54"/>
      <c r="S54"/>
      <c r="T54"/>
      <c r="U54"/>
      <c r="V54" t="s">
        <v>466</v>
      </c>
      <c r="W54" t="s">
        <v>467</v>
      </c>
      <c r="X54"/>
    </row>
    <row r="55" spans="1:24" s="3" customFormat="1" x14ac:dyDescent="0.25">
      <c r="A55" t="str">
        <f t="shared" si="0"/>
        <v>hostname</v>
      </c>
      <c r="B55" t="str">
        <f>LEFT(D55,15)</f>
        <v>Hostname</v>
      </c>
      <c r="C55">
        <f t="shared" si="7"/>
        <v>54</v>
      </c>
      <c r="D55" s="5" t="s">
        <v>243</v>
      </c>
      <c r="E55">
        <v>1</v>
      </c>
      <c r="F55"/>
      <c r="G55"/>
      <c r="H55" t="s">
        <v>82</v>
      </c>
      <c r="I55" t="s">
        <v>83</v>
      </c>
      <c r="J55" t="s">
        <v>117</v>
      </c>
      <c r="K55" t="s">
        <v>56</v>
      </c>
      <c r="L55"/>
      <c r="M55" t="s">
        <v>244</v>
      </c>
      <c r="N55" t="s">
        <v>245</v>
      </c>
      <c r="O55">
        <v>9</v>
      </c>
      <c r="P55" t="s">
        <v>246</v>
      </c>
      <c r="Q55"/>
      <c r="R55" t="str">
        <f>A44</f>
        <v>fqdn</v>
      </c>
      <c r="S55" t="str">
        <f>A18&amp;";"&amp;A44&amp;";"&amp;A49&amp;";"&amp;A61&amp;";"&amp;A126</f>
        <v>ipv4privateip;fqdn;vlannumber;sitecode;ispingable</v>
      </c>
      <c r="T55"/>
      <c r="U55" t="str">
        <f>A55</f>
        <v>hostname</v>
      </c>
      <c r="V55" t="s">
        <v>466</v>
      </c>
      <c r="W55" t="s">
        <v>467</v>
      </c>
      <c r="X55" t="s">
        <v>247</v>
      </c>
    </row>
    <row r="56" spans="1:24" s="3" customFormat="1" x14ac:dyDescent="0.25">
      <c r="A56" t="str">
        <f t="shared" si="0"/>
        <v>alias</v>
      </c>
      <c r="B56" t="str">
        <f>LEFT(D56,15)</f>
        <v>Alias</v>
      </c>
      <c r="C56">
        <f t="shared" si="7"/>
        <v>55</v>
      </c>
      <c r="D56" t="s">
        <v>248</v>
      </c>
      <c r="E56">
        <v>3</v>
      </c>
      <c r="F56"/>
      <c r="G56"/>
      <c r="H56" t="s">
        <v>82</v>
      </c>
      <c r="I56" t="s">
        <v>83</v>
      </c>
      <c r="J56" t="s">
        <v>117</v>
      </c>
      <c r="K56" t="s">
        <v>56</v>
      </c>
      <c r="L56"/>
      <c r="M56" t="s">
        <v>249</v>
      </c>
      <c r="N56" t="s">
        <v>43</v>
      </c>
      <c r="O56"/>
      <c r="P56"/>
      <c r="Q56"/>
      <c r="R56"/>
      <c r="S56"/>
      <c r="T56"/>
      <c r="U56"/>
      <c r="V56" t="s">
        <v>466</v>
      </c>
      <c r="W56" t="s">
        <v>467</v>
      </c>
      <c r="X56" t="s">
        <v>250</v>
      </c>
    </row>
    <row r="57" spans="1:24" s="3" customFormat="1" x14ac:dyDescent="0.25">
      <c r="A57" t="str">
        <f t="shared" si="0"/>
        <v>trustzone</v>
      </c>
      <c r="B57" t="s">
        <v>251</v>
      </c>
      <c r="C57">
        <f t="shared" si="7"/>
        <v>56</v>
      </c>
      <c r="D57" t="s">
        <v>251</v>
      </c>
      <c r="E57">
        <v>3</v>
      </c>
      <c r="F57"/>
      <c r="G57"/>
      <c r="H57" t="s">
        <v>82</v>
      </c>
      <c r="I57" t="s">
        <v>252</v>
      </c>
      <c r="J57" t="s">
        <v>91</v>
      </c>
      <c r="K57" t="s">
        <v>56</v>
      </c>
      <c r="L57" t="s">
        <v>253</v>
      </c>
      <c r="M57"/>
      <c r="N57" t="s">
        <v>43</v>
      </c>
      <c r="O57"/>
      <c r="P57"/>
      <c r="Q57"/>
      <c r="R57"/>
      <c r="S57"/>
      <c r="T57"/>
      <c r="U57"/>
      <c r="V57" t="s">
        <v>466</v>
      </c>
      <c r="W57" t="s">
        <v>467</v>
      </c>
      <c r="X57"/>
    </row>
    <row r="58" spans="1:24" s="3" customFormat="1" x14ac:dyDescent="0.25">
      <c r="A58" t="str">
        <f t="shared" si="0"/>
        <v>segzone</v>
      </c>
      <c r="B58" t="s">
        <v>254</v>
      </c>
      <c r="C58">
        <f t="shared" si="7"/>
        <v>57</v>
      </c>
      <c r="D58" t="s">
        <v>255</v>
      </c>
      <c r="E58">
        <v>3</v>
      </c>
      <c r="F58"/>
      <c r="G58"/>
      <c r="H58" t="s">
        <v>82</v>
      </c>
      <c r="I58" t="s">
        <v>252</v>
      </c>
      <c r="J58" t="s">
        <v>91</v>
      </c>
      <c r="K58" t="s">
        <v>56</v>
      </c>
      <c r="L58" t="s">
        <v>256</v>
      </c>
      <c r="M58"/>
      <c r="N58" t="s">
        <v>43</v>
      </c>
      <c r="O58"/>
      <c r="P58"/>
      <c r="Q58"/>
      <c r="R58"/>
      <c r="S58"/>
      <c r="T58"/>
      <c r="U58"/>
      <c r="V58" t="s">
        <v>466</v>
      </c>
      <c r="W58" t="s">
        <v>467</v>
      </c>
      <c r="X58"/>
    </row>
    <row r="59" spans="1:24" s="3" customFormat="1" x14ac:dyDescent="0.25">
      <c r="A59" t="str">
        <f t="shared" si="0"/>
        <v>defaultgateway</v>
      </c>
      <c r="B59" t="str">
        <f t="shared" ref="B59:B82" si="9">LEFT(D59,15)</f>
        <v>Default Gateway</v>
      </c>
      <c r="C59">
        <f t="shared" si="7"/>
        <v>58</v>
      </c>
      <c r="D59" t="s">
        <v>257</v>
      </c>
      <c r="E59">
        <v>3</v>
      </c>
      <c r="F59"/>
      <c r="G59"/>
      <c r="H59" t="s">
        <v>82</v>
      </c>
      <c r="I59" t="s">
        <v>99</v>
      </c>
      <c r="J59" t="s">
        <v>91</v>
      </c>
      <c r="K59" t="s">
        <v>258</v>
      </c>
      <c r="L59"/>
      <c r="M59" t="s">
        <v>259</v>
      </c>
      <c r="N59" t="s">
        <v>43</v>
      </c>
      <c r="O59"/>
      <c r="P59"/>
      <c r="Q59"/>
      <c r="R59"/>
      <c r="S59"/>
      <c r="T59"/>
      <c r="U59"/>
      <c r="V59" t="s">
        <v>466</v>
      </c>
      <c r="W59" t="s">
        <v>467</v>
      </c>
      <c r="X59"/>
    </row>
    <row r="60" spans="1:24" s="3" customFormat="1" x14ac:dyDescent="0.25">
      <c r="A60" t="str">
        <f t="shared" si="0"/>
        <v>interface</v>
      </c>
      <c r="B60" t="str">
        <f t="shared" si="9"/>
        <v>Interface</v>
      </c>
      <c r="C60">
        <f t="shared" si="7"/>
        <v>59</v>
      </c>
      <c r="D60" t="s">
        <v>260</v>
      </c>
      <c r="E60"/>
      <c r="F60"/>
      <c r="G60"/>
      <c r="H60" t="s">
        <v>82</v>
      </c>
      <c r="I60" t="s">
        <v>261</v>
      </c>
      <c r="J60"/>
      <c r="K60" t="s">
        <v>56</v>
      </c>
      <c r="L60"/>
      <c r="M60" t="s">
        <v>262</v>
      </c>
      <c r="N60" t="s">
        <v>43</v>
      </c>
      <c r="O60"/>
      <c r="P60"/>
      <c r="Q60"/>
      <c r="R60"/>
      <c r="S60"/>
      <c r="T60"/>
      <c r="U60"/>
      <c r="V60" t="s">
        <v>466</v>
      </c>
      <c r="W60" t="s">
        <v>467</v>
      </c>
      <c r="X60"/>
    </row>
    <row r="61" spans="1:24" s="3" customFormat="1" x14ac:dyDescent="0.25">
      <c r="A61" t="str">
        <f t="shared" si="0"/>
        <v>sitecode</v>
      </c>
      <c r="B61" t="s">
        <v>263</v>
      </c>
      <c r="C61">
        <f t="shared" ref="C61:C72" si="10">ROW(A61)-1</f>
        <v>60</v>
      </c>
      <c r="D61" t="s">
        <v>264</v>
      </c>
      <c r="E61">
        <v>2</v>
      </c>
      <c r="F61"/>
      <c r="G61"/>
      <c r="H61" t="s">
        <v>265</v>
      </c>
      <c r="I61">
        <v>1</v>
      </c>
      <c r="J61"/>
      <c r="K61" t="s">
        <v>56</v>
      </c>
      <c r="L61"/>
      <c r="M61" t="s">
        <v>266</v>
      </c>
      <c r="N61" t="s">
        <v>43</v>
      </c>
      <c r="O61"/>
      <c r="P61"/>
      <c r="Q61"/>
      <c r="R61" t="str">
        <f>A55</f>
        <v>hostname</v>
      </c>
      <c r="S61" t="str">
        <f>A63&amp;";"&amp;A62</f>
        <v>address;site</v>
      </c>
      <c r="T61" t="str">
        <f>A55&amp;";"&amp;A44&amp;";"&amp;A62</f>
        <v>hostname;fqdn;site</v>
      </c>
      <c r="U61" t="str">
        <f>A61</f>
        <v>sitecode</v>
      </c>
      <c r="V61" t="s">
        <v>466</v>
      </c>
      <c r="W61" t="s">
        <v>467</v>
      </c>
      <c r="X61" t="s">
        <v>267</v>
      </c>
    </row>
    <row r="62" spans="1:24" s="3" customFormat="1" x14ac:dyDescent="0.25">
      <c r="A62" t="str">
        <f t="shared" si="0"/>
        <v>site</v>
      </c>
      <c r="B62" t="s">
        <v>268</v>
      </c>
      <c r="C62">
        <f t="shared" si="10"/>
        <v>61</v>
      </c>
      <c r="D62" t="s">
        <v>269</v>
      </c>
      <c r="E62">
        <v>3</v>
      </c>
      <c r="F62"/>
      <c r="G62"/>
      <c r="H62" t="s">
        <v>270</v>
      </c>
      <c r="I62">
        <v>1</v>
      </c>
      <c r="J62"/>
      <c r="K62" t="s">
        <v>56</v>
      </c>
      <c r="L62"/>
      <c r="M62" t="s">
        <v>271</v>
      </c>
      <c r="N62" t="s">
        <v>43</v>
      </c>
      <c r="O62"/>
      <c r="P62"/>
      <c r="Q62"/>
      <c r="R62" t="str">
        <f>A55</f>
        <v>hostname</v>
      </c>
      <c r="S62" t="str">
        <f>A63&amp;";"&amp;A61</f>
        <v>address;sitecode</v>
      </c>
      <c r="T62" t="str">
        <f>A61</f>
        <v>sitecode</v>
      </c>
      <c r="U62" t="str">
        <f>A61</f>
        <v>sitecode</v>
      </c>
      <c r="V62" t="s">
        <v>466</v>
      </c>
      <c r="W62" t="s">
        <v>467</v>
      </c>
      <c r="X62"/>
    </row>
    <row r="63" spans="1:24" s="3" customFormat="1" x14ac:dyDescent="0.25">
      <c r="A63" t="str">
        <f t="shared" si="0"/>
        <v>address</v>
      </c>
      <c r="B63" t="s">
        <v>272</v>
      </c>
      <c r="C63">
        <f t="shared" si="10"/>
        <v>62</v>
      </c>
      <c r="D63" t="s">
        <v>273</v>
      </c>
      <c r="E63"/>
      <c r="F63"/>
      <c r="G63"/>
      <c r="H63" t="s">
        <v>270</v>
      </c>
      <c r="I63">
        <v>1</v>
      </c>
      <c r="J63"/>
      <c r="K63" t="s">
        <v>274</v>
      </c>
      <c r="L63"/>
      <c r="M63"/>
      <c r="N63" t="s">
        <v>43</v>
      </c>
      <c r="O63"/>
      <c r="P63"/>
      <c r="Q63"/>
      <c r="R63"/>
      <c r="S63"/>
      <c r="T63"/>
      <c r="U63"/>
      <c r="V63" t="s">
        <v>466</v>
      </c>
      <c r="W63" t="s">
        <v>467</v>
      </c>
      <c r="X63"/>
    </row>
    <row r="64" spans="1:24" s="3" customFormat="1" x14ac:dyDescent="0.25">
      <c r="A64" t="str">
        <f t="shared" ref="A64:A126" si="11">LOWER(TRIM(CLEAN(SUBSTITUTE(SUBSTITUTE(SUBSTITUTE(SUBSTITUTE(B64," ",""),"\",""),"/",""),".",""))))</f>
        <v>streetaddress</v>
      </c>
      <c r="B64" t="s">
        <v>275</v>
      </c>
      <c r="C64">
        <f t="shared" si="10"/>
        <v>63</v>
      </c>
      <c r="D64" t="s">
        <v>276</v>
      </c>
      <c r="E64"/>
      <c r="F64"/>
      <c r="G64"/>
      <c r="H64" t="s">
        <v>270</v>
      </c>
      <c r="I64">
        <v>1</v>
      </c>
      <c r="J64"/>
      <c r="K64" t="s">
        <v>56</v>
      </c>
      <c r="L64" t="s">
        <v>277</v>
      </c>
      <c r="M64"/>
      <c r="N64" t="s">
        <v>43</v>
      </c>
      <c r="O64"/>
      <c r="P64"/>
      <c r="Q64"/>
      <c r="R64"/>
      <c r="S64"/>
      <c r="T64"/>
      <c r="U64"/>
      <c r="V64" t="s">
        <v>466</v>
      </c>
      <c r="W64" t="s">
        <v>467</v>
      </c>
      <c r="X64"/>
    </row>
    <row r="65" spans="1:24" s="3" customFormat="1" x14ac:dyDescent="0.25">
      <c r="A65" t="str">
        <f t="shared" si="11"/>
        <v>streetaddr2</v>
      </c>
      <c r="B65" t="s">
        <v>278</v>
      </c>
      <c r="C65">
        <f t="shared" si="10"/>
        <v>64</v>
      </c>
      <c r="D65" t="s">
        <v>279</v>
      </c>
      <c r="E65"/>
      <c r="F65"/>
      <c r="G65"/>
      <c r="H65" t="s">
        <v>270</v>
      </c>
      <c r="I65">
        <v>1</v>
      </c>
      <c r="J65"/>
      <c r="K65" t="s">
        <v>56</v>
      </c>
      <c r="L65" t="s">
        <v>280</v>
      </c>
      <c r="M65"/>
      <c r="N65" t="s">
        <v>43</v>
      </c>
      <c r="O65"/>
      <c r="P65"/>
      <c r="Q65"/>
      <c r="R65"/>
      <c r="S65"/>
      <c r="T65"/>
      <c r="U65"/>
      <c r="V65" t="s">
        <v>466</v>
      </c>
      <c r="W65" t="s">
        <v>467</v>
      </c>
      <c r="X65"/>
    </row>
    <row r="66" spans="1:24" s="3" customFormat="1" x14ac:dyDescent="0.25">
      <c r="A66" t="str">
        <f t="shared" si="11"/>
        <v>city</v>
      </c>
      <c r="B66" t="s">
        <v>281</v>
      </c>
      <c r="C66">
        <f t="shared" si="10"/>
        <v>65</v>
      </c>
      <c r="D66" t="s">
        <v>281</v>
      </c>
      <c r="E66"/>
      <c r="F66"/>
      <c r="G66"/>
      <c r="H66" t="s">
        <v>270</v>
      </c>
      <c r="I66">
        <v>1</v>
      </c>
      <c r="J66"/>
      <c r="K66" t="s">
        <v>56</v>
      </c>
      <c r="L66" t="s">
        <v>282</v>
      </c>
      <c r="M66"/>
      <c r="N66" t="s">
        <v>43</v>
      </c>
      <c r="O66"/>
      <c r="P66"/>
      <c r="Q66"/>
      <c r="R66"/>
      <c r="S66" t="str">
        <f>A62</f>
        <v>site</v>
      </c>
      <c r="T66"/>
      <c r="U66" t="str">
        <f>A61</f>
        <v>sitecode</v>
      </c>
      <c r="V66" t="s">
        <v>466</v>
      </c>
      <c r="W66" t="s">
        <v>467</v>
      </c>
      <c r="X66"/>
    </row>
    <row r="67" spans="1:24" s="3" customFormat="1" x14ac:dyDescent="0.25">
      <c r="A67" t="str">
        <f t="shared" si="11"/>
        <v>statecode</v>
      </c>
      <c r="B67" t="s">
        <v>283</v>
      </c>
      <c r="C67">
        <f t="shared" si="10"/>
        <v>66</v>
      </c>
      <c r="D67" t="s">
        <v>284</v>
      </c>
      <c r="E67"/>
      <c r="F67"/>
      <c r="G67"/>
      <c r="H67" t="s">
        <v>270</v>
      </c>
      <c r="I67">
        <v>1</v>
      </c>
      <c r="J67"/>
      <c r="K67" t="s">
        <v>56</v>
      </c>
      <c r="L67" t="s">
        <v>285</v>
      </c>
      <c r="M67"/>
      <c r="N67" t="s">
        <v>43</v>
      </c>
      <c r="O67"/>
      <c r="P67"/>
      <c r="Q67"/>
      <c r="R67"/>
      <c r="S67"/>
      <c r="T67"/>
      <c r="U67"/>
      <c r="V67" t="s">
        <v>466</v>
      </c>
      <c r="W67" t="s">
        <v>467</v>
      </c>
      <c r="X67"/>
    </row>
    <row r="68" spans="1:24" s="3" customFormat="1" x14ac:dyDescent="0.25">
      <c r="A68" t="str">
        <f t="shared" si="11"/>
        <v>state</v>
      </c>
      <c r="B68" t="s">
        <v>286</v>
      </c>
      <c r="C68">
        <f t="shared" si="10"/>
        <v>67</v>
      </c>
      <c r="D68" t="s">
        <v>287</v>
      </c>
      <c r="E68"/>
      <c r="F68"/>
      <c r="G68"/>
      <c r="H68" t="s">
        <v>270</v>
      </c>
      <c r="I68">
        <v>1</v>
      </c>
      <c r="J68"/>
      <c r="K68" t="s">
        <v>56</v>
      </c>
      <c r="L68" t="s">
        <v>288</v>
      </c>
      <c r="M68"/>
      <c r="N68" t="s">
        <v>43</v>
      </c>
      <c r="O68"/>
      <c r="P68"/>
      <c r="Q68"/>
      <c r="R68"/>
      <c r="S68"/>
      <c r="T68"/>
      <c r="U68"/>
      <c r="V68" t="s">
        <v>466</v>
      </c>
      <c r="W68" t="s">
        <v>467</v>
      </c>
      <c r="X68"/>
    </row>
    <row r="69" spans="1:24" s="3" customFormat="1" x14ac:dyDescent="0.25">
      <c r="A69" t="str">
        <f t="shared" si="11"/>
        <v>country</v>
      </c>
      <c r="B69" t="s">
        <v>289</v>
      </c>
      <c r="C69">
        <f t="shared" si="10"/>
        <v>68</v>
      </c>
      <c r="D69" t="s">
        <v>289</v>
      </c>
      <c r="E69"/>
      <c r="F69"/>
      <c r="G69"/>
      <c r="H69" t="s">
        <v>270</v>
      </c>
      <c r="I69">
        <v>1</v>
      </c>
      <c r="J69"/>
      <c r="K69" t="s">
        <v>56</v>
      </c>
      <c r="L69" t="s">
        <v>290</v>
      </c>
      <c r="M69"/>
      <c r="N69" t="s">
        <v>43</v>
      </c>
      <c r="O69"/>
      <c r="P69"/>
      <c r="Q69"/>
      <c r="R69"/>
      <c r="S69"/>
      <c r="T69"/>
      <c r="U69"/>
      <c r="V69" t="s">
        <v>466</v>
      </c>
      <c r="W69" t="s">
        <v>467</v>
      </c>
      <c r="X69"/>
    </row>
    <row r="70" spans="1:24" s="3" customFormat="1" x14ac:dyDescent="0.25">
      <c r="A70" t="str">
        <f t="shared" si="11"/>
        <v>zipcode</v>
      </c>
      <c r="B70" t="s">
        <v>291</v>
      </c>
      <c r="C70">
        <f t="shared" si="10"/>
        <v>69</v>
      </c>
      <c r="D70" t="s">
        <v>292</v>
      </c>
      <c r="E70"/>
      <c r="F70"/>
      <c r="G70"/>
      <c r="H70" t="s">
        <v>270</v>
      </c>
      <c r="I70">
        <v>1</v>
      </c>
      <c r="J70"/>
      <c r="K70" t="s">
        <v>293</v>
      </c>
      <c r="L70" t="s">
        <v>294</v>
      </c>
      <c r="M70" t="s">
        <v>295</v>
      </c>
      <c r="N70" t="s">
        <v>296</v>
      </c>
      <c r="O70">
        <v>4</v>
      </c>
      <c r="P70" t="s">
        <v>297</v>
      </c>
      <c r="Q70"/>
      <c r="R70"/>
      <c r="S70"/>
      <c r="T70"/>
      <c r="U70"/>
      <c r="V70" t="s">
        <v>262</v>
      </c>
      <c r="W70" t="s">
        <v>467</v>
      </c>
      <c r="X70"/>
    </row>
    <row r="71" spans="1:24" s="3" customFormat="1" x14ac:dyDescent="0.25">
      <c r="A71" t="str">
        <f t="shared" si="11"/>
        <v>fullzipcode</v>
      </c>
      <c r="B71" t="s">
        <v>298</v>
      </c>
      <c r="C71">
        <f t="shared" si="10"/>
        <v>70</v>
      </c>
      <c r="D71" t="s">
        <v>299</v>
      </c>
      <c r="E71"/>
      <c r="F71"/>
      <c r="G71"/>
      <c r="H71" t="s">
        <v>270</v>
      </c>
      <c r="I71">
        <v>1</v>
      </c>
      <c r="J71"/>
      <c r="K71" t="s">
        <v>56</v>
      </c>
      <c r="L71" t="s">
        <v>300</v>
      </c>
      <c r="M71"/>
      <c r="N71" t="s">
        <v>301</v>
      </c>
      <c r="O71">
        <v>7</v>
      </c>
      <c r="P71"/>
      <c r="Q71" t="str">
        <f>A70</f>
        <v>zipcode</v>
      </c>
      <c r="R71"/>
      <c r="S71"/>
      <c r="T71"/>
      <c r="U71"/>
      <c r="V71" t="s">
        <v>466</v>
      </c>
      <c r="W71" t="s">
        <v>467</v>
      </c>
      <c r="X71"/>
    </row>
    <row r="72" spans="1:24" s="3" customFormat="1" x14ac:dyDescent="0.25">
      <c r="A72" t="str">
        <f t="shared" si="11"/>
        <v>otherzipcode</v>
      </c>
      <c r="B72" t="s">
        <v>302</v>
      </c>
      <c r="C72">
        <f t="shared" si="10"/>
        <v>71</v>
      </c>
      <c r="D72" t="s">
        <v>303</v>
      </c>
      <c r="E72"/>
      <c r="F72"/>
      <c r="G72"/>
      <c r="H72" t="s">
        <v>270</v>
      </c>
      <c r="I72">
        <v>1</v>
      </c>
      <c r="J72"/>
      <c r="K72" t="s">
        <v>56</v>
      </c>
      <c r="L72"/>
      <c r="M72"/>
      <c r="N72" t="s">
        <v>43</v>
      </c>
      <c r="O72"/>
      <c r="P72"/>
      <c r="Q72"/>
      <c r="R72"/>
      <c r="S72"/>
      <c r="T72"/>
      <c r="U72"/>
      <c r="V72" t="s">
        <v>466</v>
      </c>
      <c r="W72" t="s">
        <v>467</v>
      </c>
      <c r="X72"/>
    </row>
    <row r="73" spans="1:24" s="3" customFormat="1" x14ac:dyDescent="0.25">
      <c r="A73" t="str">
        <f t="shared" si="11"/>
        <v>itemname</v>
      </c>
      <c r="B73" t="str">
        <f t="shared" si="9"/>
        <v>Item Name</v>
      </c>
      <c r="C73">
        <f t="shared" si="7"/>
        <v>72</v>
      </c>
      <c r="D73" t="s">
        <v>304</v>
      </c>
      <c r="E73"/>
      <c r="F73"/>
      <c r="G73"/>
      <c r="H73" t="s">
        <v>305</v>
      </c>
      <c r="I73"/>
      <c r="J73"/>
      <c r="K73" t="s">
        <v>56</v>
      </c>
      <c r="L73"/>
      <c r="M73" t="s">
        <v>306</v>
      </c>
      <c r="N73" t="s">
        <v>43</v>
      </c>
      <c r="O73"/>
      <c r="P73"/>
      <c r="Q73"/>
      <c r="R73"/>
      <c r="S73"/>
      <c r="T73"/>
      <c r="U73"/>
      <c r="V73" t="s">
        <v>466</v>
      </c>
      <c r="W73" t="s">
        <v>467</v>
      </c>
      <c r="X73" t="s">
        <v>307</v>
      </c>
    </row>
    <row r="74" spans="1:24" s="3" customFormat="1" x14ac:dyDescent="0.25">
      <c r="A74" t="str">
        <f t="shared" si="11"/>
        <v>brand</v>
      </c>
      <c r="B74" t="str">
        <f t="shared" si="9"/>
        <v>Brand</v>
      </c>
      <c r="C74">
        <f t="shared" si="7"/>
        <v>73</v>
      </c>
      <c r="D74" t="s">
        <v>308</v>
      </c>
      <c r="E74"/>
      <c r="F74"/>
      <c r="G74"/>
      <c r="H74" t="s">
        <v>305</v>
      </c>
      <c r="I74"/>
      <c r="J74"/>
      <c r="K74" t="s">
        <v>56</v>
      </c>
      <c r="L74"/>
      <c r="M74" t="s">
        <v>309</v>
      </c>
      <c r="N74" t="s">
        <v>43</v>
      </c>
      <c r="O74"/>
      <c r="P74"/>
      <c r="Q74"/>
      <c r="R74"/>
      <c r="S74"/>
      <c r="T74"/>
      <c r="U74"/>
      <c r="V74" t="s">
        <v>466</v>
      </c>
      <c r="W74" t="s">
        <v>467</v>
      </c>
      <c r="X74"/>
    </row>
    <row r="75" spans="1:24" s="3" customFormat="1" x14ac:dyDescent="0.25">
      <c r="A75" t="str">
        <f t="shared" si="11"/>
        <v>sn</v>
      </c>
      <c r="B75" t="str">
        <f t="shared" si="9"/>
        <v>S/N</v>
      </c>
      <c r="C75">
        <f t="shared" si="7"/>
        <v>74</v>
      </c>
      <c r="D75" t="s">
        <v>310</v>
      </c>
      <c r="E75"/>
      <c r="F75"/>
      <c r="G75"/>
      <c r="H75" t="s">
        <v>305</v>
      </c>
      <c r="I75"/>
      <c r="J75" t="s">
        <v>117</v>
      </c>
      <c r="K75" t="s">
        <v>56</v>
      </c>
      <c r="L75"/>
      <c r="M75" t="s">
        <v>311</v>
      </c>
      <c r="N75" t="s">
        <v>43</v>
      </c>
      <c r="O75"/>
      <c r="P75"/>
      <c r="Q75"/>
      <c r="R75"/>
      <c r="S75"/>
      <c r="T75"/>
      <c r="U75"/>
      <c r="V75" t="s">
        <v>466</v>
      </c>
      <c r="W75" t="s">
        <v>467</v>
      </c>
      <c r="X75"/>
    </row>
    <row r="76" spans="1:24" s="3" customFormat="1" x14ac:dyDescent="0.25">
      <c r="A76" t="str">
        <f t="shared" si="11"/>
        <v>pn</v>
      </c>
      <c r="B76" t="str">
        <f t="shared" si="9"/>
        <v>P/N</v>
      </c>
      <c r="C76">
        <f t="shared" si="7"/>
        <v>75</v>
      </c>
      <c r="D76" t="s">
        <v>312</v>
      </c>
      <c r="E76"/>
      <c r="F76"/>
      <c r="G76"/>
      <c r="H76" t="s">
        <v>313</v>
      </c>
      <c r="I76"/>
      <c r="J76"/>
      <c r="K76" t="s">
        <v>56</v>
      </c>
      <c r="L76"/>
      <c r="M76" t="s">
        <v>314</v>
      </c>
      <c r="N76" t="s">
        <v>43</v>
      </c>
      <c r="O76"/>
      <c r="P76"/>
      <c r="Q76"/>
      <c r="R76"/>
      <c r="S76"/>
      <c r="T76"/>
      <c r="U76"/>
      <c r="V76" t="s">
        <v>466</v>
      </c>
      <c r="W76" t="s">
        <v>467</v>
      </c>
      <c r="X76"/>
    </row>
    <row r="77" spans="1:24" s="3" customFormat="1" x14ac:dyDescent="0.25">
      <c r="A77" t="str">
        <f t="shared" si="11"/>
        <v>manufacturer</v>
      </c>
      <c r="B77" t="str">
        <f t="shared" ref="B77" si="12">LEFT(D77,15)</f>
        <v>Manufacturer</v>
      </c>
      <c r="C77">
        <f t="shared" ref="C77" si="13">ROW(A77)-1</f>
        <v>76</v>
      </c>
      <c r="D77" t="s">
        <v>315</v>
      </c>
      <c r="E77"/>
      <c r="F77"/>
      <c r="G77"/>
      <c r="H77" t="s">
        <v>313</v>
      </c>
      <c r="I77"/>
      <c r="J77"/>
      <c r="K77" t="s">
        <v>56</v>
      </c>
      <c r="L77"/>
      <c r="M77" t="s">
        <v>316</v>
      </c>
      <c r="N77" t="s">
        <v>43</v>
      </c>
      <c r="O77"/>
      <c r="P77"/>
      <c r="Q77"/>
      <c r="R77"/>
      <c r="S77"/>
      <c r="T77"/>
      <c r="U77"/>
      <c r="V77" t="s">
        <v>466</v>
      </c>
      <c r="W77" t="s">
        <v>467</v>
      </c>
      <c r="X77"/>
    </row>
    <row r="78" spans="1:24" s="3" customFormat="1" x14ac:dyDescent="0.25">
      <c r="A78" t="str">
        <f t="shared" si="11"/>
        <v>model</v>
      </c>
      <c r="B78" t="str">
        <f t="shared" si="9"/>
        <v>Model</v>
      </c>
      <c r="C78">
        <f t="shared" si="7"/>
        <v>77</v>
      </c>
      <c r="D78" t="s">
        <v>317</v>
      </c>
      <c r="E78"/>
      <c r="F78"/>
      <c r="G78"/>
      <c r="H78" t="s">
        <v>313</v>
      </c>
      <c r="I78"/>
      <c r="J78"/>
      <c r="K78" t="s">
        <v>56</v>
      </c>
      <c r="L78"/>
      <c r="M78" t="s">
        <v>318</v>
      </c>
      <c r="N78" t="s">
        <v>43</v>
      </c>
      <c r="O78"/>
      <c r="P78"/>
      <c r="Q78"/>
      <c r="R78"/>
      <c r="S78"/>
      <c r="T78"/>
      <c r="U78"/>
      <c r="V78" t="s">
        <v>466</v>
      </c>
      <c r="W78" t="s">
        <v>467</v>
      </c>
      <c r="X78"/>
    </row>
    <row r="79" spans="1:24" s="3" customFormat="1" x14ac:dyDescent="0.25">
      <c r="A79" t="str">
        <f t="shared" si="11"/>
        <v>description</v>
      </c>
      <c r="B79" t="str">
        <f t="shared" si="9"/>
        <v>Description</v>
      </c>
      <c r="C79">
        <f t="shared" si="7"/>
        <v>78</v>
      </c>
      <c r="D79" t="s">
        <v>319</v>
      </c>
      <c r="E79">
        <v>1</v>
      </c>
      <c r="F79"/>
      <c r="G79"/>
      <c r="H79" t="s">
        <v>320</v>
      </c>
      <c r="I79"/>
      <c r="J79"/>
      <c r="K79" t="s">
        <v>319</v>
      </c>
      <c r="L79"/>
      <c r="M79" t="s">
        <v>321</v>
      </c>
      <c r="N79" t="s">
        <v>43</v>
      </c>
      <c r="O79"/>
      <c r="P79"/>
      <c r="Q79"/>
      <c r="R79"/>
      <c r="S79"/>
      <c r="T79"/>
      <c r="U79"/>
      <c r="V79" t="s">
        <v>466</v>
      </c>
      <c r="W79" t="s">
        <v>467</v>
      </c>
      <c r="X79" t="s">
        <v>322</v>
      </c>
    </row>
    <row r="80" spans="1:24" s="3" customFormat="1" x14ac:dyDescent="0.25">
      <c r="A80" t="str">
        <f t="shared" si="11"/>
        <v>notes</v>
      </c>
      <c r="B80" t="str">
        <f t="shared" si="9"/>
        <v>Notes</v>
      </c>
      <c r="C80">
        <f t="shared" si="7"/>
        <v>79</v>
      </c>
      <c r="D80" t="s">
        <v>21</v>
      </c>
      <c r="E80">
        <v>1</v>
      </c>
      <c r="F80"/>
      <c r="G80"/>
      <c r="H80" t="s">
        <v>320</v>
      </c>
      <c r="I80"/>
      <c r="J80"/>
      <c r="K80" t="s">
        <v>319</v>
      </c>
      <c r="L80"/>
      <c r="M80" t="s">
        <v>323</v>
      </c>
      <c r="N80" t="s">
        <v>43</v>
      </c>
      <c r="O80"/>
      <c r="P80"/>
      <c r="Q80"/>
      <c r="R80"/>
      <c r="S80"/>
      <c r="T80"/>
      <c r="U80"/>
      <c r="V80" t="s">
        <v>466</v>
      </c>
      <c r="W80" t="s">
        <v>467</v>
      </c>
      <c r="X80" t="s">
        <v>324</v>
      </c>
    </row>
    <row r="81" spans="1:24" s="3" customFormat="1" x14ac:dyDescent="0.25">
      <c r="A81" t="str">
        <f t="shared" si="11"/>
        <v>os</v>
      </c>
      <c r="B81" t="str">
        <f t="shared" si="9"/>
        <v>OS</v>
      </c>
      <c r="C81">
        <f t="shared" si="7"/>
        <v>80</v>
      </c>
      <c r="D81" t="s">
        <v>325</v>
      </c>
      <c r="E81"/>
      <c r="F81"/>
      <c r="G81"/>
      <c r="H81" t="s">
        <v>313</v>
      </c>
      <c r="I81"/>
      <c r="J81"/>
      <c r="K81" t="s">
        <v>56</v>
      </c>
      <c r="L81"/>
      <c r="M81" t="s">
        <v>326</v>
      </c>
      <c r="N81" t="s">
        <v>43</v>
      </c>
      <c r="O81"/>
      <c r="P81"/>
      <c r="Q81"/>
      <c r="R81"/>
      <c r="S81"/>
      <c r="T81"/>
      <c r="U81"/>
      <c r="V81" t="s">
        <v>466</v>
      </c>
      <c r="W81" t="s">
        <v>467</v>
      </c>
      <c r="X81"/>
    </row>
    <row r="82" spans="1:24" s="3" customFormat="1" x14ac:dyDescent="0.25">
      <c r="A82" t="str">
        <f t="shared" si="11"/>
        <v>osversion</v>
      </c>
      <c r="B82" t="str">
        <f t="shared" si="9"/>
        <v>OS Version</v>
      </c>
      <c r="C82">
        <f t="shared" si="7"/>
        <v>81</v>
      </c>
      <c r="D82" t="s">
        <v>327</v>
      </c>
      <c r="E82"/>
      <c r="F82"/>
      <c r="G82"/>
      <c r="H82" t="s">
        <v>313</v>
      </c>
      <c r="I82"/>
      <c r="J82"/>
      <c r="K82" t="s">
        <v>56</v>
      </c>
      <c r="L82"/>
      <c r="M82" t="s">
        <v>328</v>
      </c>
      <c r="N82" t="s">
        <v>43</v>
      </c>
      <c r="O82"/>
      <c r="P82"/>
      <c r="Q82"/>
      <c r="R82"/>
      <c r="S82"/>
      <c r="T82"/>
      <c r="U82"/>
      <c r="V82" t="s">
        <v>466</v>
      </c>
      <c r="W82" t="s">
        <v>467</v>
      </c>
      <c r="X82"/>
    </row>
    <row r="83" spans="1:24" s="3" customFormat="1" x14ac:dyDescent="0.25">
      <c r="A83" t="str">
        <f t="shared" si="11"/>
        <v>license</v>
      </c>
      <c r="B83" t="s">
        <v>329</v>
      </c>
      <c r="C83">
        <f t="shared" si="7"/>
        <v>82</v>
      </c>
      <c r="D83" t="s">
        <v>330</v>
      </c>
      <c r="E83"/>
      <c r="F83"/>
      <c r="G83"/>
      <c r="H83" t="s">
        <v>331</v>
      </c>
      <c r="I83"/>
      <c r="J83"/>
      <c r="K83" t="s">
        <v>56</v>
      </c>
      <c r="L83"/>
      <c r="M83" t="s">
        <v>332</v>
      </c>
      <c r="N83" t="s">
        <v>43</v>
      </c>
      <c r="O83"/>
      <c r="P83"/>
      <c r="Q83"/>
      <c r="R83"/>
      <c r="S83"/>
      <c r="T83"/>
      <c r="U83"/>
      <c r="V83" t="s">
        <v>466</v>
      </c>
      <c r="W83" t="s">
        <v>467</v>
      </c>
      <c r="X83"/>
    </row>
    <row r="84" spans="1:24" s="3" customFormat="1" x14ac:dyDescent="0.25">
      <c r="A84" t="str">
        <f t="shared" si="11"/>
        <v>purchasedate</v>
      </c>
      <c r="B84" t="str">
        <f>LEFT(D84,15)</f>
        <v>Purchase Date</v>
      </c>
      <c r="C84">
        <f t="shared" si="7"/>
        <v>83</v>
      </c>
      <c r="D84" t="s">
        <v>333</v>
      </c>
      <c r="E84"/>
      <c r="F84"/>
      <c r="G84"/>
      <c r="H84" t="s">
        <v>305</v>
      </c>
      <c r="I84"/>
      <c r="J84"/>
      <c r="K84" t="s">
        <v>334</v>
      </c>
      <c r="L84"/>
      <c r="M84" t="s">
        <v>335</v>
      </c>
      <c r="N84" t="s">
        <v>43</v>
      </c>
      <c r="O84"/>
      <c r="P84"/>
      <c r="Q84"/>
      <c r="R84"/>
      <c r="S84"/>
      <c r="T84"/>
      <c r="U84"/>
      <c r="V84" t="s">
        <v>466</v>
      </c>
      <c r="W84" t="s">
        <v>467</v>
      </c>
      <c r="X84"/>
    </row>
    <row r="85" spans="1:24" s="3" customFormat="1" x14ac:dyDescent="0.25">
      <c r="A85" t="str">
        <f t="shared" si="11"/>
        <v>eoldate</v>
      </c>
      <c r="B85" t="s">
        <v>336</v>
      </c>
      <c r="C85">
        <f t="shared" si="7"/>
        <v>84</v>
      </c>
      <c r="D85" t="s">
        <v>337</v>
      </c>
      <c r="E85"/>
      <c r="F85"/>
      <c r="G85"/>
      <c r="H85" t="s">
        <v>313</v>
      </c>
      <c r="I85"/>
      <c r="J85"/>
      <c r="K85" t="s">
        <v>334</v>
      </c>
      <c r="L85"/>
      <c r="M85" t="s">
        <v>338</v>
      </c>
      <c r="N85" t="s">
        <v>43</v>
      </c>
      <c r="O85"/>
      <c r="P85"/>
      <c r="Q85"/>
      <c r="R85"/>
      <c r="S85"/>
      <c r="T85"/>
      <c r="U85"/>
      <c r="V85" t="s">
        <v>466</v>
      </c>
      <c r="W85" t="s">
        <v>467</v>
      </c>
      <c r="X85"/>
    </row>
    <row r="86" spans="1:24" s="3" customFormat="1" x14ac:dyDescent="0.25">
      <c r="A86" t="str">
        <f t="shared" si="11"/>
        <v>eosdate</v>
      </c>
      <c r="B86" t="s">
        <v>339</v>
      </c>
      <c r="C86">
        <f t="shared" si="7"/>
        <v>85</v>
      </c>
      <c r="D86" t="s">
        <v>340</v>
      </c>
      <c r="E86"/>
      <c r="F86"/>
      <c r="G86"/>
      <c r="H86" t="s">
        <v>305</v>
      </c>
      <c r="I86"/>
      <c r="J86"/>
      <c r="K86" t="s">
        <v>334</v>
      </c>
      <c r="L86"/>
      <c r="M86" t="s">
        <v>341</v>
      </c>
      <c r="N86" t="s">
        <v>43</v>
      </c>
      <c r="O86"/>
      <c r="P86"/>
      <c r="Q86"/>
      <c r="R86"/>
      <c r="S86"/>
      <c r="T86"/>
      <c r="U86"/>
      <c r="V86" t="s">
        <v>466</v>
      </c>
      <c r="W86" t="s">
        <v>467</v>
      </c>
      <c r="X86"/>
    </row>
    <row r="87" spans="1:24" s="3" customFormat="1" x14ac:dyDescent="0.25">
      <c r="A87" t="str">
        <f t="shared" si="11"/>
        <v>2ndlicense</v>
      </c>
      <c r="B87" t="s">
        <v>342</v>
      </c>
      <c r="C87">
        <f t="shared" si="7"/>
        <v>86</v>
      </c>
      <c r="D87" t="s">
        <v>343</v>
      </c>
      <c r="E87"/>
      <c r="F87"/>
      <c r="G87"/>
      <c r="H87" t="s">
        <v>305</v>
      </c>
      <c r="I87"/>
      <c r="J87"/>
      <c r="K87" t="s">
        <v>56</v>
      </c>
      <c r="L87"/>
      <c r="M87"/>
      <c r="N87" t="s">
        <v>43</v>
      </c>
      <c r="O87"/>
      <c r="P87"/>
      <c r="Q87"/>
      <c r="R87"/>
      <c r="S87"/>
      <c r="T87"/>
      <c r="U87"/>
      <c r="V87" t="s">
        <v>466</v>
      </c>
      <c r="W87" t="s">
        <v>467</v>
      </c>
      <c r="X87"/>
    </row>
    <row r="88" spans="1:24" s="3" customFormat="1" x14ac:dyDescent="0.25">
      <c r="A88" t="str">
        <f t="shared" si="11"/>
        <v>3rdlicense</v>
      </c>
      <c r="B88" t="s">
        <v>344</v>
      </c>
      <c r="C88">
        <f t="shared" si="7"/>
        <v>87</v>
      </c>
      <c r="D88" t="s">
        <v>345</v>
      </c>
      <c r="E88"/>
      <c r="F88"/>
      <c r="G88"/>
      <c r="H88" t="s">
        <v>305</v>
      </c>
      <c r="I88"/>
      <c r="J88"/>
      <c r="K88" t="s">
        <v>56</v>
      </c>
      <c r="L88"/>
      <c r="M88"/>
      <c r="N88" t="s">
        <v>43</v>
      </c>
      <c r="O88"/>
      <c r="P88"/>
      <c r="Q88"/>
      <c r="R88"/>
      <c r="S88"/>
      <c r="T88"/>
      <c r="U88"/>
      <c r="V88" t="s">
        <v>466</v>
      </c>
      <c r="W88" t="s">
        <v>467</v>
      </c>
      <c r="X88"/>
    </row>
    <row r="89" spans="1:24" s="3" customFormat="1" x14ac:dyDescent="0.25">
      <c r="A89" t="str">
        <f t="shared" si="11"/>
        <v>version</v>
      </c>
      <c r="B89" t="s">
        <v>346</v>
      </c>
      <c r="C89">
        <f t="shared" ref="C89:C142" si="14">ROW(A89)-1</f>
        <v>88</v>
      </c>
      <c r="D89" t="s">
        <v>347</v>
      </c>
      <c r="E89"/>
      <c r="F89"/>
      <c r="G89"/>
      <c r="H89" t="s">
        <v>331</v>
      </c>
      <c r="I89"/>
      <c r="J89"/>
      <c r="K89" t="s">
        <v>56</v>
      </c>
      <c r="L89"/>
      <c r="M89" t="s">
        <v>348</v>
      </c>
      <c r="N89" t="s">
        <v>43</v>
      </c>
      <c r="O89"/>
      <c r="P89"/>
      <c r="Q89"/>
      <c r="R89"/>
      <c r="S89"/>
      <c r="T89"/>
      <c r="U89"/>
      <c r="V89" t="s">
        <v>466</v>
      </c>
      <c r="W89" t="s">
        <v>467</v>
      </c>
      <c r="X89"/>
    </row>
    <row r="90" spans="1:24" s="3" customFormat="1" x14ac:dyDescent="0.25">
      <c r="A90" t="str">
        <f t="shared" si="11"/>
        <v>dataacquired</v>
      </c>
      <c r="B90" t="s">
        <v>349</v>
      </c>
      <c r="C90">
        <f t="shared" si="14"/>
        <v>89</v>
      </c>
      <c r="D90" t="s">
        <v>350</v>
      </c>
      <c r="E90"/>
      <c r="F90"/>
      <c r="G90"/>
      <c r="H90" t="s">
        <v>49</v>
      </c>
      <c r="I90"/>
      <c r="J90"/>
      <c r="K90" t="s">
        <v>334</v>
      </c>
      <c r="L90"/>
      <c r="M90"/>
      <c r="N90" t="s">
        <v>43</v>
      </c>
      <c r="O90"/>
      <c r="P90"/>
      <c r="Q90"/>
      <c r="R90"/>
      <c r="S90"/>
      <c r="T90"/>
      <c r="U90"/>
      <c r="V90" t="s">
        <v>466</v>
      </c>
      <c r="W90" t="s">
        <v>467</v>
      </c>
      <c r="X90"/>
    </row>
    <row r="91" spans="1:24" s="3" customFormat="1" x14ac:dyDescent="0.25">
      <c r="A91" t="str">
        <f t="shared" si="11"/>
        <v>datasource</v>
      </c>
      <c r="B91" t="str">
        <f>LEFT(D91,15)</f>
        <v>Data Source</v>
      </c>
      <c r="C91">
        <f t="shared" si="14"/>
        <v>90</v>
      </c>
      <c r="D91" t="s">
        <v>351</v>
      </c>
      <c r="E91"/>
      <c r="F91"/>
      <c r="G91"/>
      <c r="H91" t="s">
        <v>49</v>
      </c>
      <c r="I91"/>
      <c r="J91"/>
      <c r="K91" t="s">
        <v>68</v>
      </c>
      <c r="L91"/>
      <c r="M91"/>
      <c r="N91" t="s">
        <v>43</v>
      </c>
      <c r="O91"/>
      <c r="P91"/>
      <c r="Q91"/>
      <c r="R91"/>
      <c r="S91"/>
      <c r="T91"/>
      <c r="U91"/>
      <c r="V91" t="s">
        <v>466</v>
      </c>
      <c r="W91" t="s">
        <v>467</v>
      </c>
      <c r="X91"/>
    </row>
    <row r="92" spans="1:24" s="3" customFormat="1" x14ac:dyDescent="0.25">
      <c r="A92" t="str">
        <f t="shared" si="11"/>
        <v>datafreshness</v>
      </c>
      <c r="B92" t="s">
        <v>352</v>
      </c>
      <c r="C92">
        <f t="shared" si="14"/>
        <v>91</v>
      </c>
      <c r="D92" t="s">
        <v>353</v>
      </c>
      <c r="E92"/>
      <c r="F92"/>
      <c r="G92"/>
      <c r="H92" t="s">
        <v>49</v>
      </c>
      <c r="I92"/>
      <c r="J92"/>
      <c r="K92" t="s">
        <v>334</v>
      </c>
      <c r="L92"/>
      <c r="M92" t="s">
        <v>354</v>
      </c>
      <c r="N92" t="s">
        <v>43</v>
      </c>
      <c r="O92"/>
      <c r="P92"/>
      <c r="Q92"/>
      <c r="R92"/>
      <c r="S92"/>
      <c r="T92"/>
      <c r="U92"/>
      <c r="V92" t="s">
        <v>466</v>
      </c>
      <c r="W92" t="s">
        <v>467</v>
      </c>
      <c r="X92"/>
    </row>
    <row r="93" spans="1:24" s="3" customFormat="1" x14ac:dyDescent="0.25">
      <c r="A93" t="str">
        <f t="shared" si="11"/>
        <v>replaceddate</v>
      </c>
      <c r="B93" t="s">
        <v>355</v>
      </c>
      <c r="C93">
        <f t="shared" si="14"/>
        <v>92</v>
      </c>
      <c r="D93" t="s">
        <v>356</v>
      </c>
      <c r="E93"/>
      <c r="F93"/>
      <c r="G93"/>
      <c r="H93" t="s">
        <v>305</v>
      </c>
      <c r="I93"/>
      <c r="J93"/>
      <c r="K93" t="s">
        <v>334</v>
      </c>
      <c r="L93"/>
      <c r="M93" t="s">
        <v>357</v>
      </c>
      <c r="N93" t="s">
        <v>43</v>
      </c>
      <c r="O93"/>
      <c r="P93"/>
      <c r="Q93"/>
      <c r="R93"/>
      <c r="S93"/>
      <c r="T93"/>
      <c r="U93"/>
      <c r="V93" t="s">
        <v>466</v>
      </c>
      <c r="W93" t="s">
        <v>467</v>
      </c>
      <c r="X93"/>
    </row>
    <row r="94" spans="1:24" s="3" customFormat="1" x14ac:dyDescent="0.25">
      <c r="A94" t="str">
        <f t="shared" si="11"/>
        <v>purpose</v>
      </c>
      <c r="B94" t="str">
        <f>LEFT(D94,15)</f>
        <v>Purpose</v>
      </c>
      <c r="C94">
        <f t="shared" si="14"/>
        <v>93</v>
      </c>
      <c r="D94" t="s">
        <v>358</v>
      </c>
      <c r="E94"/>
      <c r="F94"/>
      <c r="G94"/>
      <c r="H94"/>
      <c r="I94"/>
      <c r="J94"/>
      <c r="K94" t="s">
        <v>56</v>
      </c>
      <c r="L94"/>
      <c r="M94" t="s">
        <v>359</v>
      </c>
      <c r="N94" t="s">
        <v>43</v>
      </c>
      <c r="O94"/>
      <c r="P94"/>
      <c r="Q94"/>
      <c r="R94"/>
      <c r="S94"/>
      <c r="T94"/>
      <c r="U94"/>
      <c r="V94" t="s">
        <v>466</v>
      </c>
      <c r="W94" t="s">
        <v>467</v>
      </c>
      <c r="X94"/>
    </row>
    <row r="95" spans="1:24" s="3" customFormat="1" x14ac:dyDescent="0.25">
      <c r="A95" t="str">
        <f t="shared" si="11"/>
        <v>application</v>
      </c>
      <c r="B95" t="str">
        <f>LEFT(D95,15)</f>
        <v>Application</v>
      </c>
      <c r="C95">
        <f t="shared" si="14"/>
        <v>94</v>
      </c>
      <c r="D95" t="s">
        <v>331</v>
      </c>
      <c r="E95">
        <v>1</v>
      </c>
      <c r="F95"/>
      <c r="G95"/>
      <c r="H95"/>
      <c r="I95"/>
      <c r="J95"/>
      <c r="K95" t="s">
        <v>56</v>
      </c>
      <c r="L95"/>
      <c r="M95" t="s">
        <v>360</v>
      </c>
      <c r="N95" t="s">
        <v>43</v>
      </c>
      <c r="O95"/>
      <c r="P95"/>
      <c r="Q95"/>
      <c r="R95"/>
      <c r="S95"/>
      <c r="T95"/>
      <c r="U95"/>
      <c r="V95" t="s">
        <v>466</v>
      </c>
      <c r="W95" t="s">
        <v>467</v>
      </c>
      <c r="X95" t="s">
        <v>361</v>
      </c>
    </row>
    <row r="96" spans="1:24" s="3" customFormat="1" x14ac:dyDescent="0.25">
      <c r="A96" t="str">
        <f t="shared" si="11"/>
        <v>businessowner</v>
      </c>
      <c r="B96" t="str">
        <f>LEFT(D96,15)</f>
        <v>Business Owner</v>
      </c>
      <c r="C96">
        <f t="shared" si="14"/>
        <v>95</v>
      </c>
      <c r="D96" t="s">
        <v>362</v>
      </c>
      <c r="E96"/>
      <c r="F96"/>
      <c r="G96"/>
      <c r="H96"/>
      <c r="I96"/>
      <c r="J96"/>
      <c r="K96" t="s">
        <v>363</v>
      </c>
      <c r="L96"/>
      <c r="M96" t="s">
        <v>364</v>
      </c>
      <c r="N96" t="s">
        <v>43</v>
      </c>
      <c r="O96"/>
      <c r="P96"/>
      <c r="Q96"/>
      <c r="R96"/>
      <c r="S96"/>
      <c r="T96"/>
      <c r="U96"/>
      <c r="V96" t="s">
        <v>466</v>
      </c>
      <c r="W96" t="s">
        <v>467</v>
      </c>
      <c r="X96"/>
    </row>
    <row r="97" spans="1:24" s="3" customFormat="1" x14ac:dyDescent="0.25">
      <c r="A97" t="str">
        <f t="shared" si="11"/>
        <v>appowner</v>
      </c>
      <c r="B97" t="s">
        <v>365</v>
      </c>
      <c r="C97">
        <f t="shared" si="14"/>
        <v>96</v>
      </c>
      <c r="D97" t="s">
        <v>366</v>
      </c>
      <c r="E97"/>
      <c r="F97"/>
      <c r="G97"/>
      <c r="H97"/>
      <c r="I97"/>
      <c r="J97"/>
      <c r="K97" t="s">
        <v>363</v>
      </c>
      <c r="L97"/>
      <c r="M97" t="s">
        <v>367</v>
      </c>
      <c r="N97" t="s">
        <v>43</v>
      </c>
      <c r="O97"/>
      <c r="P97"/>
      <c r="Q97"/>
      <c r="R97"/>
      <c r="S97"/>
      <c r="T97"/>
      <c r="U97"/>
      <c r="V97" t="s">
        <v>466</v>
      </c>
      <c r="W97" t="s">
        <v>467</v>
      </c>
      <c r="X97"/>
    </row>
    <row r="98" spans="1:24" s="3" customFormat="1" x14ac:dyDescent="0.25">
      <c r="A98" t="str">
        <f t="shared" si="11"/>
        <v>systemowner</v>
      </c>
      <c r="B98" t="str">
        <f>LEFT(D98,15)</f>
        <v>System Owner</v>
      </c>
      <c r="C98">
        <f t="shared" si="14"/>
        <v>97</v>
      </c>
      <c r="D98" t="s">
        <v>368</v>
      </c>
      <c r="E98"/>
      <c r="F98"/>
      <c r="G98"/>
      <c r="H98"/>
      <c r="I98"/>
      <c r="J98"/>
      <c r="K98" t="s">
        <v>363</v>
      </c>
      <c r="L98"/>
      <c r="M98" t="s">
        <v>369</v>
      </c>
      <c r="N98" t="s">
        <v>43</v>
      </c>
      <c r="O98"/>
      <c r="P98"/>
      <c r="Q98"/>
      <c r="R98"/>
      <c r="S98"/>
      <c r="T98"/>
      <c r="U98"/>
      <c r="V98" t="s">
        <v>466</v>
      </c>
      <c r="W98" t="s">
        <v>467</v>
      </c>
      <c r="X98"/>
    </row>
    <row r="99" spans="1:24" s="3" customFormat="1" x14ac:dyDescent="0.25">
      <c r="A99" t="str">
        <f t="shared" si="11"/>
        <v>vertical</v>
      </c>
      <c r="B99" t="str">
        <f>LEFT(D99,15)</f>
        <v>Vertical</v>
      </c>
      <c r="C99">
        <f t="shared" si="14"/>
        <v>98</v>
      </c>
      <c r="D99" t="s">
        <v>370</v>
      </c>
      <c r="E99"/>
      <c r="F99"/>
      <c r="G99"/>
      <c r="H99"/>
      <c r="I99"/>
      <c r="J99"/>
      <c r="K99" t="s">
        <v>56</v>
      </c>
      <c r="L99"/>
      <c r="M99"/>
      <c r="N99" t="s">
        <v>43</v>
      </c>
      <c r="O99"/>
      <c r="P99"/>
      <c r="Q99"/>
      <c r="R99"/>
      <c r="S99"/>
      <c r="T99"/>
      <c r="U99"/>
      <c r="V99" t="s">
        <v>466</v>
      </c>
      <c r="W99" t="s">
        <v>467</v>
      </c>
      <c r="X99"/>
    </row>
    <row r="100" spans="1:24" s="3" customFormat="1" x14ac:dyDescent="0.25">
      <c r="A100" t="str">
        <f t="shared" si="11"/>
        <v>director</v>
      </c>
      <c r="B100" t="s">
        <v>371</v>
      </c>
      <c r="C100">
        <f t="shared" si="14"/>
        <v>99</v>
      </c>
      <c r="D100" t="s">
        <v>372</v>
      </c>
      <c r="E100"/>
      <c r="F100"/>
      <c r="G100"/>
      <c r="H100"/>
      <c r="I100"/>
      <c r="J100"/>
      <c r="K100" t="s">
        <v>363</v>
      </c>
      <c r="L100"/>
      <c r="M100" t="s">
        <v>373</v>
      </c>
      <c r="N100" t="s">
        <v>43</v>
      </c>
      <c r="O100"/>
      <c r="P100"/>
      <c r="Q100"/>
      <c r="R100"/>
      <c r="S100"/>
      <c r="T100"/>
      <c r="U100"/>
      <c r="V100" t="s">
        <v>466</v>
      </c>
      <c r="W100" t="s">
        <v>467</v>
      </c>
      <c r="X100"/>
    </row>
    <row r="101" spans="1:24" s="3" customFormat="1" x14ac:dyDescent="0.25">
      <c r="A101" t="str">
        <f t="shared" si="11"/>
        <v>compliancescope</v>
      </c>
      <c r="B101" t="s">
        <v>374</v>
      </c>
      <c r="C101">
        <f t="shared" si="14"/>
        <v>100</v>
      </c>
      <c r="D101" t="s">
        <v>374</v>
      </c>
      <c r="E101"/>
      <c r="F101"/>
      <c r="G101"/>
      <c r="H101"/>
      <c r="I101"/>
      <c r="J101"/>
      <c r="K101" t="s">
        <v>56</v>
      </c>
      <c r="L101" t="s">
        <v>375</v>
      </c>
      <c r="M101"/>
      <c r="N101" t="s">
        <v>43</v>
      </c>
      <c r="O101"/>
      <c r="P101"/>
      <c r="Q101"/>
      <c r="R101"/>
      <c r="S101"/>
      <c r="T101"/>
      <c r="U101"/>
      <c r="V101" t="s">
        <v>466</v>
      </c>
      <c r="W101" t="s">
        <v>467</v>
      </c>
      <c r="X101"/>
    </row>
    <row r="102" spans="1:24" s="3" customFormat="1" x14ac:dyDescent="0.25">
      <c r="A102" t="str">
        <f t="shared" si="11"/>
        <v>email</v>
      </c>
      <c r="B102" t="str">
        <f t="shared" ref="B102:B109" si="15">LEFT(D102,15)</f>
        <v>Email</v>
      </c>
      <c r="C102">
        <f t="shared" si="14"/>
        <v>101</v>
      </c>
      <c r="D102" t="s">
        <v>376</v>
      </c>
      <c r="E102"/>
      <c r="F102"/>
      <c r="G102"/>
      <c r="H102"/>
      <c r="I102"/>
      <c r="J102"/>
      <c r="K102" t="s">
        <v>376</v>
      </c>
      <c r="L102" t="s">
        <v>377</v>
      </c>
      <c r="M102"/>
      <c r="N102" t="s">
        <v>43</v>
      </c>
      <c r="O102"/>
      <c r="P102"/>
      <c r="Q102"/>
      <c r="R102"/>
      <c r="S102"/>
      <c r="T102"/>
      <c r="U102"/>
      <c r="V102" t="s">
        <v>466</v>
      </c>
      <c r="W102" t="s">
        <v>467</v>
      </c>
      <c r="X102"/>
    </row>
    <row r="103" spans="1:24" s="3" customFormat="1" x14ac:dyDescent="0.25">
      <c r="A103" t="str">
        <f t="shared" si="11"/>
        <v>internalpoc</v>
      </c>
      <c r="B103" t="str">
        <f t="shared" si="15"/>
        <v>Internal PoC</v>
      </c>
      <c r="C103">
        <f t="shared" si="14"/>
        <v>102</v>
      </c>
      <c r="D103" t="s">
        <v>378</v>
      </c>
      <c r="E103"/>
      <c r="F103"/>
      <c r="G103"/>
      <c r="H103"/>
      <c r="I103"/>
      <c r="J103"/>
      <c r="K103" t="s">
        <v>379</v>
      </c>
      <c r="L103"/>
      <c r="M103"/>
      <c r="N103" t="s">
        <v>43</v>
      </c>
      <c r="O103"/>
      <c r="P103"/>
      <c r="Q103"/>
      <c r="R103"/>
      <c r="S103"/>
      <c r="T103"/>
      <c r="U103"/>
      <c r="V103" t="s">
        <v>466</v>
      </c>
      <c r="W103" t="s">
        <v>467</v>
      </c>
      <c r="X103"/>
    </row>
    <row r="104" spans="1:24" s="3" customFormat="1" x14ac:dyDescent="0.25">
      <c r="A104" t="str">
        <f t="shared" si="11"/>
        <v>thirdpartypoc</v>
      </c>
      <c r="B104" t="str">
        <f t="shared" si="15"/>
        <v>Third Party PoC</v>
      </c>
      <c r="C104">
        <f t="shared" si="14"/>
        <v>103</v>
      </c>
      <c r="D104" t="s">
        <v>380</v>
      </c>
      <c r="E104"/>
      <c r="F104"/>
      <c r="G104"/>
      <c r="H104"/>
      <c r="I104"/>
      <c r="J104"/>
      <c r="K104" t="s">
        <v>379</v>
      </c>
      <c r="L104"/>
      <c r="M104" t="s">
        <v>381</v>
      </c>
      <c r="N104" t="s">
        <v>43</v>
      </c>
      <c r="O104"/>
      <c r="P104"/>
      <c r="Q104"/>
      <c r="R104"/>
      <c r="S104"/>
      <c r="T104"/>
      <c r="U104"/>
      <c r="V104" t="s">
        <v>466</v>
      </c>
      <c r="W104" t="s">
        <v>467</v>
      </c>
      <c r="X104"/>
    </row>
    <row r="105" spans="1:24" s="3" customFormat="1" x14ac:dyDescent="0.25">
      <c r="A105" t="str">
        <f t="shared" si="11"/>
        <v>stakeholders</v>
      </c>
      <c r="B105" t="str">
        <f t="shared" si="15"/>
        <v>Stakeholders</v>
      </c>
      <c r="C105">
        <f t="shared" si="14"/>
        <v>104</v>
      </c>
      <c r="D105" t="s">
        <v>382</v>
      </c>
      <c r="E105"/>
      <c r="F105"/>
      <c r="G105"/>
      <c r="H105"/>
      <c r="I105"/>
      <c r="J105"/>
      <c r="K105" t="s">
        <v>363</v>
      </c>
      <c r="L105"/>
      <c r="M105"/>
      <c r="N105" t="s">
        <v>43</v>
      </c>
      <c r="O105"/>
      <c r="P105"/>
      <c r="Q105"/>
      <c r="R105"/>
      <c r="S105"/>
      <c r="T105"/>
      <c r="U105"/>
      <c r="V105" t="s">
        <v>466</v>
      </c>
      <c r="W105" t="s">
        <v>467</v>
      </c>
      <c r="X105" t="s">
        <v>383</v>
      </c>
    </row>
    <row r="106" spans="1:24" s="3" customFormat="1" x14ac:dyDescent="0.25">
      <c r="A106" t="str">
        <f t="shared" si="11"/>
        <v>consulted</v>
      </c>
      <c r="B106" t="str">
        <f t="shared" si="15"/>
        <v>Consulted</v>
      </c>
      <c r="C106">
        <f t="shared" si="14"/>
        <v>105</v>
      </c>
      <c r="D106" t="s">
        <v>384</v>
      </c>
      <c r="E106"/>
      <c r="F106"/>
      <c r="G106"/>
      <c r="H106"/>
      <c r="I106"/>
      <c r="J106"/>
      <c r="K106" t="s">
        <v>56</v>
      </c>
      <c r="L106"/>
      <c r="M106" t="s">
        <v>385</v>
      </c>
      <c r="N106" t="s">
        <v>43</v>
      </c>
      <c r="O106"/>
      <c r="P106"/>
      <c r="Q106"/>
      <c r="R106"/>
      <c r="S106"/>
      <c r="T106"/>
      <c r="U106"/>
      <c r="V106" t="s">
        <v>466</v>
      </c>
      <c r="W106" t="s">
        <v>467</v>
      </c>
      <c r="X106" t="s">
        <v>386</v>
      </c>
    </row>
    <row r="107" spans="1:24" s="3" customFormat="1" x14ac:dyDescent="0.25">
      <c r="A107" t="str">
        <f t="shared" si="11"/>
        <v>accountable</v>
      </c>
      <c r="B107" t="str">
        <f t="shared" si="15"/>
        <v>Accountable</v>
      </c>
      <c r="C107">
        <f t="shared" si="14"/>
        <v>106</v>
      </c>
      <c r="D107" t="s">
        <v>387</v>
      </c>
      <c r="E107"/>
      <c r="F107"/>
      <c r="G107"/>
      <c r="H107"/>
      <c r="I107"/>
      <c r="J107"/>
      <c r="K107" t="s">
        <v>56</v>
      </c>
      <c r="L107"/>
      <c r="M107"/>
      <c r="N107" t="s">
        <v>43</v>
      </c>
      <c r="O107"/>
      <c r="P107"/>
      <c r="Q107"/>
      <c r="R107"/>
      <c r="S107"/>
      <c r="T107"/>
      <c r="U107"/>
      <c r="V107" t="s">
        <v>466</v>
      </c>
      <c r="W107" t="s">
        <v>467</v>
      </c>
      <c r="X107"/>
    </row>
    <row r="108" spans="1:24" s="3" customFormat="1" x14ac:dyDescent="0.25">
      <c r="A108" t="str">
        <f t="shared" si="11"/>
        <v>responsible</v>
      </c>
      <c r="B108" t="str">
        <f t="shared" si="15"/>
        <v>Responsible</v>
      </c>
      <c r="C108">
        <f t="shared" si="14"/>
        <v>107</v>
      </c>
      <c r="D108" t="s">
        <v>388</v>
      </c>
      <c r="E108"/>
      <c r="F108"/>
      <c r="G108"/>
      <c r="H108"/>
      <c r="I108"/>
      <c r="J108"/>
      <c r="K108" t="s">
        <v>56</v>
      </c>
      <c r="L108"/>
      <c r="M108"/>
      <c r="N108" t="s">
        <v>43</v>
      </c>
      <c r="O108"/>
      <c r="P108"/>
      <c r="Q108"/>
      <c r="R108"/>
      <c r="S108"/>
      <c r="T108"/>
      <c r="U108"/>
      <c r="V108" t="s">
        <v>466</v>
      </c>
      <c r="W108" t="s">
        <v>467</v>
      </c>
      <c r="X108"/>
    </row>
    <row r="109" spans="1:24" s="3" customFormat="1" x14ac:dyDescent="0.25">
      <c r="A109" t="str">
        <f t="shared" si="11"/>
        <v>informed</v>
      </c>
      <c r="B109" t="str">
        <f t="shared" si="15"/>
        <v>Informed</v>
      </c>
      <c r="C109">
        <f t="shared" si="14"/>
        <v>108</v>
      </c>
      <c r="D109" t="s">
        <v>389</v>
      </c>
      <c r="E109"/>
      <c r="F109"/>
      <c r="G109"/>
      <c r="H109"/>
      <c r="I109"/>
      <c r="J109"/>
      <c r="K109" t="s">
        <v>56</v>
      </c>
      <c r="L109"/>
      <c r="M109"/>
      <c r="N109" t="s">
        <v>43</v>
      </c>
      <c r="O109"/>
      <c r="P109"/>
      <c r="Q109"/>
      <c r="R109"/>
      <c r="S109"/>
      <c r="T109"/>
      <c r="U109"/>
      <c r="V109" t="s">
        <v>466</v>
      </c>
      <c r="W109" t="s">
        <v>467</v>
      </c>
      <c r="X109"/>
    </row>
    <row r="110" spans="1:24" s="3" customFormat="1" x14ac:dyDescent="0.25">
      <c r="A110" t="str">
        <f t="shared" si="11"/>
        <v>qty</v>
      </c>
      <c r="B110" t="s">
        <v>390</v>
      </c>
      <c r="C110">
        <f t="shared" si="14"/>
        <v>109</v>
      </c>
      <c r="D110" t="s">
        <v>391</v>
      </c>
      <c r="E110"/>
      <c r="F110"/>
      <c r="G110"/>
      <c r="H110"/>
      <c r="I110"/>
      <c r="J110"/>
      <c r="K110" t="s">
        <v>231</v>
      </c>
      <c r="L110"/>
      <c r="M110"/>
      <c r="N110" t="s">
        <v>43</v>
      </c>
      <c r="O110"/>
      <c r="P110"/>
      <c r="Q110"/>
      <c r="R110"/>
      <c r="S110"/>
      <c r="T110"/>
      <c r="U110"/>
      <c r="V110" t="s">
        <v>262</v>
      </c>
      <c r="W110" t="s">
        <v>467</v>
      </c>
      <c r="X110"/>
    </row>
    <row r="111" spans="1:24" s="3" customFormat="1" x14ac:dyDescent="0.25">
      <c r="A111" t="s">
        <v>392</v>
      </c>
      <c r="B111" t="s">
        <v>393</v>
      </c>
      <c r="C111">
        <f t="shared" si="14"/>
        <v>110</v>
      </c>
      <c r="D111" t="s">
        <v>393</v>
      </c>
      <c r="E111">
        <v>5</v>
      </c>
      <c r="F111" t="s">
        <v>394</v>
      </c>
      <c r="G111"/>
      <c r="H111" t="s">
        <v>395</v>
      </c>
      <c r="I111"/>
      <c r="J111"/>
      <c r="K111" t="s">
        <v>56</v>
      </c>
      <c r="L111" t="s">
        <v>396</v>
      </c>
      <c r="M111"/>
      <c r="N111" t="s">
        <v>43</v>
      </c>
      <c r="O111"/>
      <c r="P111"/>
      <c r="Q111"/>
      <c r="R111"/>
      <c r="S111"/>
      <c r="T111"/>
      <c r="U111"/>
      <c r="V111" t="s">
        <v>466</v>
      </c>
      <c r="W111" t="s">
        <v>467</v>
      </c>
      <c r="X111" t="s">
        <v>397</v>
      </c>
    </row>
    <row r="112" spans="1:24" s="3" customFormat="1" x14ac:dyDescent="0.25">
      <c r="A112" t="str">
        <f t="shared" si="11"/>
        <v>projmanager</v>
      </c>
      <c r="B112" t="s">
        <v>398</v>
      </c>
      <c r="C112">
        <f t="shared" si="14"/>
        <v>111</v>
      </c>
      <c r="D112" t="s">
        <v>399</v>
      </c>
      <c r="E112"/>
      <c r="F112"/>
      <c r="G112"/>
      <c r="H112"/>
      <c r="I112"/>
      <c r="J112"/>
      <c r="K112" t="s">
        <v>363</v>
      </c>
      <c r="L112"/>
      <c r="M112" t="s">
        <v>400</v>
      </c>
      <c r="N112" t="s">
        <v>43</v>
      </c>
      <c r="O112"/>
      <c r="P112"/>
      <c r="Q112"/>
      <c r="R112"/>
      <c r="S112"/>
      <c r="T112"/>
      <c r="U112"/>
      <c r="V112" t="s">
        <v>466</v>
      </c>
      <c r="W112" t="s">
        <v>467</v>
      </c>
      <c r="X112"/>
    </row>
    <row r="113" spans="1:24" s="3" customFormat="1" x14ac:dyDescent="0.25">
      <c r="A113" t="str">
        <f t="shared" si="11"/>
        <v>status</v>
      </c>
      <c r="B113" t="str">
        <f>LEFT(D113,15)</f>
        <v>Status</v>
      </c>
      <c r="C113">
        <f t="shared" si="14"/>
        <v>112</v>
      </c>
      <c r="D113" t="s">
        <v>401</v>
      </c>
      <c r="E113"/>
      <c r="F113"/>
      <c r="G113"/>
      <c r="H113"/>
      <c r="I113"/>
      <c r="J113"/>
      <c r="K113" t="s">
        <v>56</v>
      </c>
      <c r="L113"/>
      <c r="M113"/>
      <c r="N113" t="s">
        <v>43</v>
      </c>
      <c r="O113"/>
      <c r="P113"/>
      <c r="Q113"/>
      <c r="R113"/>
      <c r="S113"/>
      <c r="T113"/>
      <c r="U113"/>
      <c r="V113" t="s">
        <v>466</v>
      </c>
      <c r="W113" t="s">
        <v>467</v>
      </c>
      <c r="X113" t="s">
        <v>402</v>
      </c>
    </row>
    <row r="114" spans="1:24" s="3" customFormat="1" x14ac:dyDescent="0.25">
      <c r="A114" t="str">
        <f t="shared" si="11"/>
        <v>3rdpartyname</v>
      </c>
      <c r="B114" t="s">
        <v>403</v>
      </c>
      <c r="C114">
        <f t="shared" si="14"/>
        <v>113</v>
      </c>
      <c r="D114" t="s">
        <v>404</v>
      </c>
      <c r="E114"/>
      <c r="F114"/>
      <c r="G114"/>
      <c r="H114"/>
      <c r="I114"/>
      <c r="J114"/>
      <c r="K114" t="s">
        <v>56</v>
      </c>
      <c r="L114"/>
      <c r="M114" t="s">
        <v>405</v>
      </c>
      <c r="N114" t="s">
        <v>43</v>
      </c>
      <c r="O114"/>
      <c r="P114"/>
      <c r="Q114"/>
      <c r="R114"/>
      <c r="S114"/>
      <c r="T114"/>
      <c r="U114"/>
      <c r="V114" t="s">
        <v>466</v>
      </c>
      <c r="W114" t="s">
        <v>467</v>
      </c>
      <c r="X114"/>
    </row>
    <row r="115" spans="1:24" s="3" customFormat="1" x14ac:dyDescent="0.25">
      <c r="A115" t="str">
        <f t="shared" si="11"/>
        <v>criticaltier</v>
      </c>
      <c r="B115" t="s">
        <v>406</v>
      </c>
      <c r="C115">
        <f t="shared" si="14"/>
        <v>114</v>
      </c>
      <c r="D115" t="s">
        <v>407</v>
      </c>
      <c r="E115"/>
      <c r="F115"/>
      <c r="G115"/>
      <c r="H115"/>
      <c r="I115"/>
      <c r="J115"/>
      <c r="K115" t="s">
        <v>231</v>
      </c>
      <c r="L115"/>
      <c r="M115"/>
      <c r="N115" t="s">
        <v>43</v>
      </c>
      <c r="O115"/>
      <c r="P115"/>
      <c r="Q115"/>
      <c r="R115"/>
      <c r="S115"/>
      <c r="T115"/>
      <c r="U115"/>
      <c r="V115" t="s">
        <v>466</v>
      </c>
      <c r="W115" t="s">
        <v>467</v>
      </c>
      <c r="X115"/>
    </row>
    <row r="116" spans="1:24" s="3" customFormat="1" x14ac:dyDescent="0.25">
      <c r="A116" t="str">
        <f t="shared" si="11"/>
        <v>username</v>
      </c>
      <c r="B116" t="str">
        <f>LEFT(D116,15)</f>
        <v>Username</v>
      </c>
      <c r="C116">
        <f t="shared" si="14"/>
        <v>115</v>
      </c>
      <c r="D116" t="s">
        <v>408</v>
      </c>
      <c r="E116"/>
      <c r="F116"/>
      <c r="G116"/>
      <c r="H116"/>
      <c r="I116"/>
      <c r="J116"/>
      <c r="K116" t="s">
        <v>56</v>
      </c>
      <c r="L116" t="s">
        <v>409</v>
      </c>
      <c r="M116"/>
      <c r="N116" t="s">
        <v>43</v>
      </c>
      <c r="O116"/>
      <c r="P116"/>
      <c r="Q116"/>
      <c r="R116"/>
      <c r="S116"/>
      <c r="T116"/>
      <c r="U116"/>
      <c r="V116" t="s">
        <v>466</v>
      </c>
      <c r="W116" t="s">
        <v>467</v>
      </c>
      <c r="X116"/>
    </row>
    <row r="117" spans="1:24" s="3" customFormat="1" x14ac:dyDescent="0.25">
      <c r="A117" t="str">
        <f t="shared" si="11"/>
        <v>usersname</v>
      </c>
      <c r="B117" t="s">
        <v>410</v>
      </c>
      <c r="C117">
        <f t="shared" si="14"/>
        <v>116</v>
      </c>
      <c r="D117" t="s">
        <v>411</v>
      </c>
      <c r="E117"/>
      <c r="F117"/>
      <c r="G117"/>
      <c r="H117" t="s">
        <v>412</v>
      </c>
      <c r="I117"/>
      <c r="J117"/>
      <c r="K117" t="s">
        <v>363</v>
      </c>
      <c r="L117" t="s">
        <v>413</v>
      </c>
      <c r="M117" t="s">
        <v>414</v>
      </c>
      <c r="N117" t="s">
        <v>43</v>
      </c>
      <c r="O117"/>
      <c r="P117"/>
      <c r="Q117"/>
      <c r="R117"/>
      <c r="S117" t="e">
        <f>#REF!</f>
        <v>#REF!</v>
      </c>
      <c r="T117"/>
      <c r="U117" t="e">
        <f>#REF!</f>
        <v>#REF!</v>
      </c>
      <c r="V117" t="s">
        <v>466</v>
      </c>
      <c r="W117" t="s">
        <v>467</v>
      </c>
      <c r="X117"/>
    </row>
    <row r="118" spans="1:24" s="3" customFormat="1" x14ac:dyDescent="0.25">
      <c r="A118" t="str">
        <f t="shared" si="11"/>
        <v>userrole</v>
      </c>
      <c r="B118" t="s">
        <v>415</v>
      </c>
      <c r="C118">
        <f t="shared" si="14"/>
        <v>117</v>
      </c>
      <c r="D118" t="s">
        <v>415</v>
      </c>
      <c r="E118"/>
      <c r="F118"/>
      <c r="G118"/>
      <c r="H118" t="s">
        <v>412</v>
      </c>
      <c r="I118"/>
      <c r="J118"/>
      <c r="K118" t="s">
        <v>56</v>
      </c>
      <c r="L118" t="s">
        <v>416</v>
      </c>
      <c r="M118"/>
      <c r="N118" t="s">
        <v>43</v>
      </c>
      <c r="O118"/>
      <c r="P118"/>
      <c r="Q118"/>
      <c r="R118"/>
      <c r="S118" t="str">
        <f>A119</f>
        <v>department</v>
      </c>
      <c r="T118"/>
      <c r="U118" t="e">
        <f>#REF!</f>
        <v>#REF!</v>
      </c>
      <c r="V118" t="s">
        <v>466</v>
      </c>
      <c r="W118" t="s">
        <v>467</v>
      </c>
      <c r="X118"/>
    </row>
    <row r="119" spans="1:24" s="3" customFormat="1" x14ac:dyDescent="0.25">
      <c r="A119" t="str">
        <f t="shared" si="11"/>
        <v>department</v>
      </c>
      <c r="B119" t="str">
        <f>LEFT(D119,15)</f>
        <v>Department</v>
      </c>
      <c r="C119">
        <f t="shared" ref="C119" si="16">ROW(A119)-1</f>
        <v>118</v>
      </c>
      <c r="D119" t="s">
        <v>417</v>
      </c>
      <c r="E119"/>
      <c r="F119"/>
      <c r="G119"/>
      <c r="H119" t="s">
        <v>412</v>
      </c>
      <c r="I119"/>
      <c r="J119"/>
      <c r="K119" t="s">
        <v>56</v>
      </c>
      <c r="L119" t="s">
        <v>418</v>
      </c>
      <c r="M119"/>
      <c r="N119" t="s">
        <v>43</v>
      </c>
      <c r="O119"/>
      <c r="P119"/>
      <c r="Q119"/>
      <c r="R119"/>
      <c r="S119"/>
      <c r="T119"/>
      <c r="U119" t="e">
        <f>#REF!</f>
        <v>#REF!</v>
      </c>
      <c r="V119" t="s">
        <v>466</v>
      </c>
      <c r="W119" t="s">
        <v>467</v>
      </c>
      <c r="X119"/>
    </row>
    <row r="120" spans="1:24" s="3" customFormat="1" x14ac:dyDescent="0.25">
      <c r="A120" t="str">
        <f t="shared" si="11"/>
        <v>jobtitle</v>
      </c>
      <c r="B120" t="str">
        <f>LEFT(D120,15)</f>
        <v>Job Title</v>
      </c>
      <c r="C120">
        <f t="shared" si="14"/>
        <v>119</v>
      </c>
      <c r="D120" t="s">
        <v>419</v>
      </c>
      <c r="E120"/>
      <c r="F120"/>
      <c r="G120"/>
      <c r="H120" t="s">
        <v>412</v>
      </c>
      <c r="I120"/>
      <c r="J120"/>
      <c r="K120" t="s">
        <v>56</v>
      </c>
      <c r="L120" t="s">
        <v>416</v>
      </c>
      <c r="M120"/>
      <c r="N120" t="s">
        <v>43</v>
      </c>
      <c r="O120"/>
      <c r="P120"/>
      <c r="Q120"/>
      <c r="R120"/>
      <c r="S120" t="str">
        <f>A118&amp;";"&amp;A121</f>
        <v>userrole;jobdescription</v>
      </c>
      <c r="T120"/>
      <c r="U120" t="e">
        <f>#REF!</f>
        <v>#REF!</v>
      </c>
      <c r="V120" t="s">
        <v>466</v>
      </c>
      <c r="W120" t="s">
        <v>467</v>
      </c>
      <c r="X120"/>
    </row>
    <row r="121" spans="1:24" s="3" customFormat="1" x14ac:dyDescent="0.25">
      <c r="A121" t="str">
        <f t="shared" si="11"/>
        <v>jobdescription</v>
      </c>
      <c r="B121" t="str">
        <f>LEFT(D121,15)</f>
        <v>Job Description</v>
      </c>
      <c r="C121">
        <f t="shared" ref="C121" si="17">ROW(A121)-1</f>
        <v>120</v>
      </c>
      <c r="D121" t="s">
        <v>420</v>
      </c>
      <c r="E121"/>
      <c r="F121"/>
      <c r="G121"/>
      <c r="H121" t="s">
        <v>412</v>
      </c>
      <c r="I121"/>
      <c r="J121"/>
      <c r="K121" t="s">
        <v>56</v>
      </c>
      <c r="L121" t="s">
        <v>421</v>
      </c>
      <c r="M121"/>
      <c r="N121" t="s">
        <v>43</v>
      </c>
      <c r="O121"/>
      <c r="P121"/>
      <c r="Q121"/>
      <c r="R121"/>
      <c r="S121"/>
      <c r="T121"/>
      <c r="U121" t="e">
        <f>#REF!</f>
        <v>#REF!</v>
      </c>
      <c r="V121" t="s">
        <v>466</v>
      </c>
      <c r="W121" t="s">
        <v>467</v>
      </c>
      <c r="X121"/>
    </row>
    <row r="122" spans="1:24" s="3" customFormat="1" x14ac:dyDescent="0.25">
      <c r="A122" t="str">
        <f t="shared" si="11"/>
        <v>svcaccount</v>
      </c>
      <c r="B122" t="s">
        <v>422</v>
      </c>
      <c r="C122">
        <f t="shared" ref="C122:C123" si="18">ROW(A122)-1</f>
        <v>121</v>
      </c>
      <c r="D122" t="s">
        <v>423</v>
      </c>
      <c r="E122"/>
      <c r="F122"/>
      <c r="G122"/>
      <c r="H122" t="s">
        <v>412</v>
      </c>
      <c r="I122"/>
      <c r="J122"/>
      <c r="K122" t="s">
        <v>424</v>
      </c>
      <c r="L122"/>
      <c r="M122"/>
      <c r="N122" t="s">
        <v>43</v>
      </c>
      <c r="O122"/>
      <c r="P122"/>
      <c r="Q122"/>
      <c r="R122"/>
      <c r="S122"/>
      <c r="T122"/>
      <c r="U122"/>
      <c r="V122" t="s">
        <v>466</v>
      </c>
      <c r="W122" t="s">
        <v>467</v>
      </c>
      <c r="X122"/>
    </row>
    <row r="123" spans="1:24" s="3" customFormat="1" x14ac:dyDescent="0.25">
      <c r="A123" t="str">
        <f t="shared" si="11"/>
        <v>appaccount</v>
      </c>
      <c r="B123" t="s">
        <v>425</v>
      </c>
      <c r="C123">
        <f t="shared" si="18"/>
        <v>122</v>
      </c>
      <c r="D123" t="s">
        <v>426</v>
      </c>
      <c r="E123"/>
      <c r="F123"/>
      <c r="G123"/>
      <c r="H123" t="s">
        <v>427</v>
      </c>
      <c r="I123"/>
      <c r="J123"/>
      <c r="K123" t="s">
        <v>424</v>
      </c>
      <c r="L123"/>
      <c r="M123"/>
      <c r="N123" t="s">
        <v>43</v>
      </c>
      <c r="O123"/>
      <c r="P123"/>
      <c r="Q123"/>
      <c r="R123"/>
      <c r="S123"/>
      <c r="T123"/>
      <c r="U123"/>
      <c r="V123" t="s">
        <v>466</v>
      </c>
      <c r="W123" t="s">
        <v>467</v>
      </c>
      <c r="X123"/>
    </row>
    <row r="124" spans="1:24" s="3" customFormat="1" x14ac:dyDescent="0.25">
      <c r="A124" t="str">
        <f t="shared" si="11"/>
        <v>hostrole</v>
      </c>
      <c r="B124" t="str">
        <f>LEFT(D124,15)</f>
        <v>Host Role</v>
      </c>
      <c r="C124">
        <f t="shared" si="14"/>
        <v>123</v>
      </c>
      <c r="D124" t="s">
        <v>428</v>
      </c>
      <c r="E124"/>
      <c r="F124"/>
      <c r="G124"/>
      <c r="H124" t="s">
        <v>82</v>
      </c>
      <c r="I124"/>
      <c r="J124"/>
      <c r="K124" t="s">
        <v>56</v>
      </c>
      <c r="L124" t="s">
        <v>429</v>
      </c>
      <c r="M124"/>
      <c r="N124" t="s">
        <v>43</v>
      </c>
      <c r="O124"/>
      <c r="P124"/>
      <c r="Q124"/>
      <c r="R124"/>
      <c r="S124"/>
      <c r="T124"/>
      <c r="U124" t="str">
        <f>A125</f>
        <v>hostroleabbre</v>
      </c>
      <c r="V124" t="s">
        <v>466</v>
      </c>
      <c r="W124" t="s">
        <v>467</v>
      </c>
      <c r="X124"/>
    </row>
    <row r="125" spans="1:24" s="3" customFormat="1" x14ac:dyDescent="0.25">
      <c r="A125" t="str">
        <f t="shared" si="11"/>
        <v>hostroleabbre</v>
      </c>
      <c r="B125" t="str">
        <f>LEFT(D125,15)</f>
        <v>Host Role Abbre</v>
      </c>
      <c r="C125">
        <f t="shared" ref="C125" si="19">ROW(A125)-1</f>
        <v>124</v>
      </c>
      <c r="D125" t="s">
        <v>430</v>
      </c>
      <c r="E125"/>
      <c r="F125" t="s">
        <v>431</v>
      </c>
      <c r="G125"/>
      <c r="H125" t="s">
        <v>82</v>
      </c>
      <c r="I125">
        <v>7</v>
      </c>
      <c r="J125"/>
      <c r="K125" t="s">
        <v>56</v>
      </c>
      <c r="L125"/>
      <c r="M125"/>
      <c r="N125" t="s">
        <v>43</v>
      </c>
      <c r="O125"/>
      <c r="P125"/>
      <c r="Q125"/>
      <c r="R125" t="str">
        <f>A55</f>
        <v>hostname</v>
      </c>
      <c r="S125" t="str">
        <f>A124</f>
        <v>hostrole</v>
      </c>
      <c r="T125" t="str">
        <f>A55</f>
        <v>hostname</v>
      </c>
      <c r="U125" t="str">
        <f>A125</f>
        <v>hostroleabbre</v>
      </c>
      <c r="V125" t="s">
        <v>466</v>
      </c>
      <c r="W125" t="s">
        <v>467</v>
      </c>
      <c r="X125"/>
    </row>
    <row r="126" spans="1:24" s="3" customFormat="1" x14ac:dyDescent="0.25">
      <c r="A126" t="str">
        <f t="shared" si="11"/>
        <v>ispingable</v>
      </c>
      <c r="B126" t="s">
        <v>432</v>
      </c>
      <c r="C126">
        <f t="shared" si="14"/>
        <v>125</v>
      </c>
      <c r="D126" t="s">
        <v>433</v>
      </c>
      <c r="E126">
        <v>3</v>
      </c>
      <c r="F126" t="s">
        <v>434</v>
      </c>
      <c r="G126"/>
      <c r="H126" t="s">
        <v>82</v>
      </c>
      <c r="I126">
        <v>3</v>
      </c>
      <c r="J126"/>
      <c r="K126" t="s">
        <v>434</v>
      </c>
      <c r="L126" t="s">
        <v>435</v>
      </c>
      <c r="M126" t="s">
        <v>436</v>
      </c>
      <c r="N126" t="s">
        <v>43</v>
      </c>
      <c r="O126"/>
      <c r="P126"/>
      <c r="Q126"/>
      <c r="R126"/>
      <c r="S126"/>
      <c r="T126"/>
      <c r="U126"/>
      <c r="V126" t="s">
        <v>465</v>
      </c>
      <c r="W126" t="s">
        <v>467</v>
      </c>
      <c r="X126"/>
    </row>
    <row r="127" spans="1:24" s="3" customFormat="1" x14ac:dyDescent="0.25">
      <c r="A127" t="str">
        <f t="shared" ref="A127:A144" si="20">LOWER(TRIM(CLEAN(SUBSTITUTE(SUBSTITUTE(SUBSTITUTE(SUBSTITUTE(B127," ",""),"\",""),"/",""),".",""))))</f>
        <v>pingtimestamps</v>
      </c>
      <c r="B127" t="s">
        <v>437</v>
      </c>
      <c r="C127">
        <f t="shared" si="14"/>
        <v>126</v>
      </c>
      <c r="D127" t="s">
        <v>438</v>
      </c>
      <c r="E127">
        <v>5</v>
      </c>
      <c r="F127" t="s">
        <v>439</v>
      </c>
      <c r="G127"/>
      <c r="H127" t="s">
        <v>82</v>
      </c>
      <c r="I127">
        <v>3</v>
      </c>
      <c r="J127"/>
      <c r="K127" t="s">
        <v>334</v>
      </c>
      <c r="L127"/>
      <c r="M127"/>
      <c r="N127" t="s">
        <v>43</v>
      </c>
      <c r="O127"/>
      <c r="P127"/>
      <c r="Q127"/>
      <c r="R127"/>
      <c r="S127"/>
      <c r="T127"/>
      <c r="U127"/>
      <c r="V127" t="s">
        <v>476</v>
      </c>
      <c r="W127" t="s">
        <v>467</v>
      </c>
      <c r="X127"/>
    </row>
    <row r="128" spans="1:24" s="3" customFormat="1" x14ac:dyDescent="0.25">
      <c r="A128" t="str">
        <f t="shared" si="20"/>
        <v>mtarelay</v>
      </c>
      <c r="B128" t="str">
        <f>LEFT(D128,15)</f>
        <v>MTA Relay</v>
      </c>
      <c r="C128">
        <f t="shared" si="14"/>
        <v>127</v>
      </c>
      <c r="D128" t="s">
        <v>440</v>
      </c>
      <c r="E128"/>
      <c r="F128"/>
      <c r="G128"/>
      <c r="H128"/>
      <c r="I128"/>
      <c r="J128"/>
      <c r="K128"/>
      <c r="L128"/>
      <c r="M128" t="s">
        <v>441</v>
      </c>
      <c r="N128" t="s">
        <v>43</v>
      </c>
      <c r="O128"/>
      <c r="P128"/>
      <c r="Q128"/>
      <c r="R128"/>
      <c r="S128"/>
      <c r="T128"/>
      <c r="U128"/>
      <c r="V128" t="s">
        <v>466</v>
      </c>
      <c r="W128" t="s">
        <v>467</v>
      </c>
      <c r="X128"/>
    </row>
    <row r="129" spans="1:24" s="3" customFormat="1" x14ac:dyDescent="0.25">
      <c r="A129" t="str">
        <f t="shared" si="20"/>
        <v>mxrecord</v>
      </c>
      <c r="B129" t="str">
        <f t="shared" ref="B129:B142" si="21">LEFT(D129,15)</f>
        <v>MX Record</v>
      </c>
      <c r="C129">
        <f t="shared" si="14"/>
        <v>128</v>
      </c>
      <c r="D129" t="s">
        <v>442</v>
      </c>
      <c r="E129"/>
      <c r="F129"/>
      <c r="G129"/>
      <c r="H129"/>
      <c r="I129"/>
      <c r="J129"/>
      <c r="K129"/>
      <c r="L129"/>
      <c r="M129"/>
      <c r="N129" t="s">
        <v>43</v>
      </c>
      <c r="O129"/>
      <c r="P129"/>
      <c r="Q129"/>
      <c r="R129"/>
      <c r="S129"/>
      <c r="T129"/>
      <c r="U129"/>
      <c r="V129" t="s">
        <v>466</v>
      </c>
      <c r="W129" t="s">
        <v>467</v>
      </c>
      <c r="X129"/>
    </row>
    <row r="130" spans="1:24" s="3" customFormat="1" x14ac:dyDescent="0.25">
      <c r="A130" t="str">
        <f t="shared" si="20"/>
        <v>spfrecord</v>
      </c>
      <c r="B130" t="str">
        <f t="shared" si="21"/>
        <v>SPF Record</v>
      </c>
      <c r="C130">
        <f t="shared" si="14"/>
        <v>129</v>
      </c>
      <c r="D130" t="s">
        <v>443</v>
      </c>
      <c r="E130"/>
      <c r="F130"/>
      <c r="G130"/>
      <c r="H130"/>
      <c r="I130"/>
      <c r="J130"/>
      <c r="K130"/>
      <c r="L130"/>
      <c r="M130"/>
      <c r="N130" t="s">
        <v>43</v>
      </c>
      <c r="O130"/>
      <c r="P130"/>
      <c r="Q130"/>
      <c r="R130"/>
      <c r="S130"/>
      <c r="T130"/>
      <c r="U130"/>
      <c r="V130" t="s">
        <v>466</v>
      </c>
      <c r="W130" t="s">
        <v>467</v>
      </c>
      <c r="X130"/>
    </row>
    <row r="131" spans="1:24" s="3" customFormat="1" x14ac:dyDescent="0.25">
      <c r="A131" t="str">
        <f t="shared" si="20"/>
        <v>dkimrecord</v>
      </c>
      <c r="B131" t="str">
        <f t="shared" si="21"/>
        <v>DKIM Record</v>
      </c>
      <c r="C131">
        <f t="shared" si="14"/>
        <v>130</v>
      </c>
      <c r="D131" t="s">
        <v>444</v>
      </c>
      <c r="E131"/>
      <c r="F131"/>
      <c r="G131"/>
      <c r="H131"/>
      <c r="I131"/>
      <c r="J131"/>
      <c r="K131"/>
      <c r="L131"/>
      <c r="M131"/>
      <c r="N131" t="s">
        <v>43</v>
      </c>
      <c r="O131"/>
      <c r="P131"/>
      <c r="Q131"/>
      <c r="R131"/>
      <c r="S131"/>
      <c r="T131"/>
      <c r="U131"/>
      <c r="V131" t="s">
        <v>466</v>
      </c>
      <c r="W131" t="s">
        <v>467</v>
      </c>
      <c r="X131"/>
    </row>
    <row r="132" spans="1:24" s="3" customFormat="1" x14ac:dyDescent="0.25">
      <c r="A132" t="str">
        <f t="shared" si="20"/>
        <v>dmarcrecord</v>
      </c>
      <c r="B132" t="str">
        <f t="shared" si="21"/>
        <v>DMARC Record</v>
      </c>
      <c r="C132">
        <f t="shared" si="14"/>
        <v>131</v>
      </c>
      <c r="D132" t="s">
        <v>445</v>
      </c>
      <c r="E132"/>
      <c r="F132"/>
      <c r="G132"/>
      <c r="H132"/>
      <c r="I132"/>
      <c r="J132"/>
      <c r="K132"/>
      <c r="L132"/>
      <c r="M132"/>
      <c r="N132" t="s">
        <v>43</v>
      </c>
      <c r="O132"/>
      <c r="P132"/>
      <c r="Q132"/>
      <c r="R132"/>
      <c r="S132"/>
      <c r="T132"/>
      <c r="U132"/>
      <c r="V132" t="s">
        <v>466</v>
      </c>
      <c r="W132" t="s">
        <v>467</v>
      </c>
      <c r="X132"/>
    </row>
    <row r="133" spans="1:24" s="3" customFormat="1" x14ac:dyDescent="0.25">
      <c r="A133" t="str">
        <f t="shared" si="20"/>
        <v>txtrecord</v>
      </c>
      <c r="B133" t="str">
        <f t="shared" si="21"/>
        <v>TXT Record</v>
      </c>
      <c r="C133">
        <f t="shared" si="14"/>
        <v>132</v>
      </c>
      <c r="D133" t="s">
        <v>446</v>
      </c>
      <c r="E133"/>
      <c r="F133"/>
      <c r="G133"/>
      <c r="H133"/>
      <c r="I133"/>
      <c r="J133"/>
      <c r="K133"/>
      <c r="L133"/>
      <c r="M133"/>
      <c r="N133" t="s">
        <v>43</v>
      </c>
      <c r="O133"/>
      <c r="P133"/>
      <c r="Q133"/>
      <c r="R133"/>
      <c r="S133"/>
      <c r="T133"/>
      <c r="U133"/>
      <c r="V133" t="s">
        <v>466</v>
      </c>
      <c r="W133" t="s">
        <v>467</v>
      </c>
      <c r="X133"/>
    </row>
    <row r="134" spans="1:24" s="3" customFormat="1" x14ac:dyDescent="0.25">
      <c r="A134" t="str">
        <f t="shared" si="20"/>
        <v>arecord</v>
      </c>
      <c r="B134" t="str">
        <f t="shared" si="21"/>
        <v>A Record</v>
      </c>
      <c r="C134">
        <f t="shared" si="14"/>
        <v>133</v>
      </c>
      <c r="D134" t="s">
        <v>447</v>
      </c>
      <c r="E134"/>
      <c r="F134"/>
      <c r="G134"/>
      <c r="H134"/>
      <c r="I134"/>
      <c r="J134"/>
      <c r="K134"/>
      <c r="L134"/>
      <c r="M134"/>
      <c r="N134" t="s">
        <v>43</v>
      </c>
      <c r="O134"/>
      <c r="P134"/>
      <c r="Q134"/>
      <c r="R134"/>
      <c r="S134"/>
      <c r="T134"/>
      <c r="U134"/>
      <c r="V134" t="s">
        <v>466</v>
      </c>
      <c r="W134" t="s">
        <v>467</v>
      </c>
      <c r="X134"/>
    </row>
    <row r="135" spans="1:24" s="3" customFormat="1" x14ac:dyDescent="0.25">
      <c r="A135" t="str">
        <f t="shared" si="20"/>
        <v>nsrecord</v>
      </c>
      <c r="B135" t="str">
        <f t="shared" si="21"/>
        <v>NS Record</v>
      </c>
      <c r="C135">
        <f t="shared" si="14"/>
        <v>134</v>
      </c>
      <c r="D135" t="s">
        <v>448</v>
      </c>
      <c r="E135"/>
      <c r="F135"/>
      <c r="G135"/>
      <c r="H135"/>
      <c r="I135"/>
      <c r="J135"/>
      <c r="K135"/>
      <c r="L135"/>
      <c r="M135"/>
      <c r="N135" t="s">
        <v>43</v>
      </c>
      <c r="O135"/>
      <c r="P135"/>
      <c r="Q135"/>
      <c r="R135"/>
      <c r="S135"/>
      <c r="T135"/>
      <c r="U135"/>
      <c r="V135" t="s">
        <v>466</v>
      </c>
      <c r="W135" t="s">
        <v>467</v>
      </c>
      <c r="X135"/>
    </row>
    <row r="136" spans="1:24" s="3" customFormat="1" x14ac:dyDescent="0.25">
      <c r="A136" t="str">
        <f t="shared" si="20"/>
        <v>3rdpartyhost</v>
      </c>
      <c r="B136" t="str">
        <f t="shared" si="21"/>
        <v>3rd Party Host</v>
      </c>
      <c r="C136">
        <f t="shared" si="14"/>
        <v>135</v>
      </c>
      <c r="D136" t="s">
        <v>449</v>
      </c>
      <c r="E136"/>
      <c r="F136"/>
      <c r="G136"/>
      <c r="H136"/>
      <c r="I136"/>
      <c r="J136"/>
      <c r="K136"/>
      <c r="L136"/>
      <c r="M136" t="s">
        <v>450</v>
      </c>
      <c r="N136" t="s">
        <v>43</v>
      </c>
      <c r="O136"/>
      <c r="P136"/>
      <c r="Q136"/>
      <c r="R136"/>
      <c r="S136"/>
      <c r="T136"/>
      <c r="U136"/>
      <c r="V136" t="s">
        <v>466</v>
      </c>
      <c r="W136" t="s">
        <v>467</v>
      </c>
      <c r="X136"/>
    </row>
    <row r="137" spans="1:24" x14ac:dyDescent="0.25">
      <c r="A137" t="str">
        <f>LOWER(TRIM(CLEAN(SUBSTITUTE(SUBSTITUTE(SUBSTITUTE(SUBSTITUTE(B137," ",""),"\",""),"/",""),".",""))))</f>
        <v>csv</v>
      </c>
      <c r="B137" t="str">
        <f>LEFT(D137,15)</f>
        <v>CSV</v>
      </c>
      <c r="C137" s="8">
        <f>ROW(A137)-1</f>
        <v>136</v>
      </c>
      <c r="D137" s="8" t="s">
        <v>477</v>
      </c>
      <c r="E137" s="8"/>
      <c r="F137" s="8" t="s">
        <v>482</v>
      </c>
      <c r="G137" s="8"/>
      <c r="H137" s="8" t="s">
        <v>485</v>
      </c>
      <c r="I137" s="8">
        <v>7</v>
      </c>
      <c r="J137" s="8"/>
      <c r="K137" s="8"/>
      <c r="L137" s="8" t="s">
        <v>488</v>
      </c>
      <c r="M137" s="8"/>
      <c r="N137" t="s">
        <v>43</v>
      </c>
      <c r="O137" s="8"/>
      <c r="P137" s="8"/>
      <c r="Q137" s="8"/>
      <c r="R137" s="8"/>
      <c r="S137" s="8"/>
      <c r="T137" s="8"/>
      <c r="U137" s="8"/>
      <c r="V137" t="s">
        <v>495</v>
      </c>
      <c r="W137" t="s">
        <v>491</v>
      </c>
      <c r="X137" s="8"/>
    </row>
    <row r="138" spans="1:24" x14ac:dyDescent="0.25">
      <c r="A138" t="str">
        <f>LOWER(TRIM(CLEAN(SUBSTITUTE(SUBSTITUTE(SUBSTITUTE(SUBSTITUTE(B138," ",""),"\",""),"/",""),".",""))))</f>
        <v>json</v>
      </c>
      <c r="B138" t="str">
        <f>LEFT(D138,15)</f>
        <v>JSON</v>
      </c>
      <c r="C138" s="8">
        <f>ROW(A138)-1</f>
        <v>137</v>
      </c>
      <c r="D138" s="8" t="s">
        <v>478</v>
      </c>
      <c r="E138" s="8"/>
      <c r="F138" s="8" t="s">
        <v>483</v>
      </c>
      <c r="G138" s="8"/>
      <c r="H138" s="8" t="s">
        <v>485</v>
      </c>
      <c r="I138" s="8">
        <v>7</v>
      </c>
      <c r="J138" s="8"/>
      <c r="K138" s="8"/>
      <c r="L138" s="8" t="s">
        <v>487</v>
      </c>
      <c r="M138" s="8"/>
      <c r="N138" t="s">
        <v>43</v>
      </c>
      <c r="O138" s="8"/>
      <c r="P138" s="8"/>
      <c r="Q138" s="8"/>
      <c r="R138" s="8"/>
      <c r="S138" s="8"/>
      <c r="T138" s="8"/>
      <c r="U138" s="8"/>
      <c r="V138" t="s">
        <v>494</v>
      </c>
      <c r="W138" t="s">
        <v>489</v>
      </c>
      <c r="X138" s="8"/>
    </row>
    <row r="139" spans="1:24" x14ac:dyDescent="0.25">
      <c r="A139" s="8" t="str">
        <f t="shared" ref="A139:A140" si="22">LOWER(TRIM(CLEAN(SUBSTITUTE(SUBSTITUTE(SUBSTITUTE(SUBSTITUTE(B139," ",""),"\",""),"/",""),".",""))))</f>
        <v>xml</v>
      </c>
      <c r="B139" t="str">
        <f>LEFT(D139,15)</f>
        <v>XML</v>
      </c>
      <c r="C139" s="8">
        <f t="shared" ref="C139:C140" si="23">ROW(A139)-1</f>
        <v>138</v>
      </c>
      <c r="D139" s="8" t="s">
        <v>479</v>
      </c>
      <c r="E139" s="8"/>
      <c r="F139" s="8" t="s">
        <v>484</v>
      </c>
      <c r="G139" s="8"/>
      <c r="H139" s="8" t="s">
        <v>485</v>
      </c>
      <c r="I139" s="8">
        <v>7</v>
      </c>
      <c r="J139" s="8"/>
      <c r="K139" s="8"/>
      <c r="L139" s="8"/>
      <c r="M139" s="8"/>
      <c r="N139" t="s">
        <v>43</v>
      </c>
      <c r="O139" s="8"/>
      <c r="P139" s="8"/>
      <c r="Q139" s="8"/>
      <c r="R139" s="8"/>
      <c r="S139" s="8"/>
      <c r="T139" s="8"/>
      <c r="U139" s="8"/>
      <c r="V139" t="s">
        <v>466</v>
      </c>
      <c r="W139" t="s">
        <v>490</v>
      </c>
      <c r="X139" s="8"/>
    </row>
    <row r="140" spans="1:24" x14ac:dyDescent="0.25">
      <c r="A140" s="8" t="str">
        <f t="shared" si="22"/>
        <v>excel</v>
      </c>
      <c r="B140" t="str">
        <f>LEFT(D140,15)</f>
        <v>EXCEL</v>
      </c>
      <c r="C140" s="8">
        <f t="shared" si="23"/>
        <v>139</v>
      </c>
      <c r="D140" s="8" t="s">
        <v>480</v>
      </c>
      <c r="E140" s="8"/>
      <c r="F140" s="8" t="s">
        <v>486</v>
      </c>
      <c r="G140" s="8"/>
      <c r="H140" s="8" t="s">
        <v>485</v>
      </c>
      <c r="I140" s="8">
        <v>7</v>
      </c>
      <c r="J140" s="8"/>
      <c r="K140" s="8"/>
      <c r="L140" s="8"/>
      <c r="M140" s="8"/>
      <c r="N140" t="s">
        <v>43</v>
      </c>
      <c r="O140" s="8"/>
      <c r="P140" s="8"/>
      <c r="Q140" s="8"/>
      <c r="R140" s="8"/>
      <c r="S140" s="8"/>
      <c r="T140" s="8"/>
      <c r="U140" s="8"/>
      <c r="V140" t="s">
        <v>493</v>
      </c>
      <c r="W140" t="s">
        <v>492</v>
      </c>
      <c r="X140" s="8"/>
    </row>
    <row r="141" spans="1:24" s="3" customFormat="1" x14ac:dyDescent="0.25">
      <c r="A141" t="str">
        <f>LOWER(TRIM(CLEAN(SUBSTITUTE(SUBSTITUTE(SUBSTITUTE(SUBSTITUTE(B141," ",""),"\",""),"/",""),".",""))))</f>
        <v>test</v>
      </c>
      <c r="B141" t="str">
        <f>LEFT(D141,15)</f>
        <v>Test</v>
      </c>
      <c r="C141">
        <f>ROW(A141)-1</f>
        <v>140</v>
      </c>
      <c r="D141" t="s">
        <v>451</v>
      </c>
      <c r="E141"/>
      <c r="F141"/>
      <c r="G141"/>
      <c r="H141"/>
      <c r="I141"/>
      <c r="J141"/>
      <c r="K141"/>
      <c r="L141"/>
      <c r="M141"/>
      <c r="N141" t="s">
        <v>43</v>
      </c>
      <c r="O141"/>
      <c r="P141"/>
      <c r="Q141"/>
      <c r="R141"/>
      <c r="S141"/>
      <c r="T141"/>
      <c r="U141"/>
      <c r="V141" t="s">
        <v>466</v>
      </c>
      <c r="W141" t="s">
        <v>467</v>
      </c>
      <c r="X141"/>
    </row>
    <row r="142" spans="1:24" s="3" customFormat="1" x14ac:dyDescent="0.25">
      <c r="A142" t="str">
        <f t="shared" si="20"/>
        <v>unknown</v>
      </c>
      <c r="B142" t="str">
        <f t="shared" si="21"/>
        <v>Unknown</v>
      </c>
      <c r="C142">
        <f t="shared" si="14"/>
        <v>141</v>
      </c>
      <c r="D142" t="s">
        <v>452</v>
      </c>
      <c r="E142">
        <v>1</v>
      </c>
      <c r="F142" t="s">
        <v>453</v>
      </c>
      <c r="G142"/>
      <c r="H142" t="s">
        <v>320</v>
      </c>
      <c r="I142">
        <v>0</v>
      </c>
      <c r="J142"/>
      <c r="K142" t="s">
        <v>56</v>
      </c>
      <c r="L142" t="s">
        <v>454</v>
      </c>
      <c r="M142"/>
      <c r="N142" t="s">
        <v>455</v>
      </c>
      <c r="O142">
        <v>0</v>
      </c>
      <c r="P142" t="s">
        <v>456</v>
      </c>
      <c r="Q142"/>
      <c r="R142"/>
      <c r="S142"/>
      <c r="T142"/>
      <c r="U142"/>
      <c r="V142" t="s">
        <v>466</v>
      </c>
      <c r="W142" t="s">
        <v>467</v>
      </c>
      <c r="X142" t="s">
        <v>457</v>
      </c>
    </row>
    <row r="143" spans="1:24" x14ac:dyDescent="0.25">
      <c r="A143" s="8" t="str">
        <f>LOWER(TRIM(CLEAN(SUBSTITUTE(SUBSTITUTE(SUBSTITUTE(SUBSTITUTE(B143," ",""),"\",""),"/",""),".",""))))</f>
        <v/>
      </c>
      <c r="B143" s="8"/>
      <c r="C143" s="8"/>
      <c r="D143" s="8" t="s">
        <v>481</v>
      </c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X143" s="8"/>
    </row>
    <row r="144" spans="1:24" x14ac:dyDescent="0.25">
      <c r="A144" s="7" t="str">
        <f t="shared" si="20"/>
        <v/>
      </c>
    </row>
  </sheetData>
  <pageMargins left="0.7" right="0.7" top="0.75" bottom="0.75" header="0.3" footer="0.3"/>
  <pageSetup orientation="portrait" r:id="rId1"/>
  <headerFooter>
    <oddFooter>&amp;L&amp;1#&amp;"Calibri"&amp;12&amp;KFF0000Foot Locker - Internal Use Only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4"/>
  <sheetViews>
    <sheetView workbookViewId="0">
      <selection activeCell="A4" sqref="A3:A4"/>
    </sheetView>
  </sheetViews>
  <sheetFormatPr defaultColWidth="9.140625" defaultRowHeight="15" x14ac:dyDescent="0.25"/>
  <cols>
    <col min="1" max="1" width="16.85546875" style="2" bestFit="1" customWidth="1"/>
    <col min="2" max="2" width="9.140625" style="2"/>
    <col min="3" max="3" width="15.85546875" style="2" customWidth="1"/>
    <col min="4" max="16384" width="9.140625" style="2"/>
  </cols>
  <sheetData>
    <row r="1" spans="1:6" x14ac:dyDescent="0.25">
      <c r="A1" s="3" t="s">
        <v>458</v>
      </c>
      <c r="B1" s="3" t="s">
        <v>459</v>
      </c>
      <c r="C1" s="3"/>
      <c r="D1" s="3"/>
      <c r="E1" s="3"/>
      <c r="F1" s="3"/>
    </row>
    <row r="2" spans="1:6" x14ac:dyDescent="0.25">
      <c r="A2" s="3" t="s">
        <v>460</v>
      </c>
      <c r="B2" s="3" t="s">
        <v>221</v>
      </c>
      <c r="C2" s="3"/>
      <c r="D2" s="3"/>
      <c r="E2" s="3"/>
      <c r="F2" s="3"/>
    </row>
    <row r="3" spans="1:6" x14ac:dyDescent="0.25">
      <c r="A3" s="3" t="s">
        <v>461</v>
      </c>
      <c r="B3" s="3" t="s">
        <v>243</v>
      </c>
      <c r="C3" s="3"/>
      <c r="D3" s="3"/>
      <c r="E3" s="3"/>
      <c r="F3" s="3"/>
    </row>
    <row r="4" spans="1:6" x14ac:dyDescent="0.25">
      <c r="A4" s="3" t="s">
        <v>412</v>
      </c>
      <c r="B4" s="3" t="s">
        <v>462</v>
      </c>
      <c r="C4" s="3"/>
      <c r="D4" s="3"/>
      <c r="E4" s="3"/>
      <c r="F4" s="3"/>
    </row>
    <row r="5" spans="1:6" x14ac:dyDescent="0.25">
      <c r="A5" s="3" t="s">
        <v>313</v>
      </c>
      <c r="B5" s="3"/>
      <c r="C5" s="3"/>
      <c r="D5" s="3"/>
      <c r="E5" s="3"/>
      <c r="F5" s="3"/>
    </row>
    <row r="6" spans="1:6" x14ac:dyDescent="0.25">
      <c r="A6" s="3"/>
      <c r="B6" s="3"/>
      <c r="C6" s="3"/>
      <c r="D6" s="3"/>
      <c r="E6" s="3"/>
      <c r="F6" s="3"/>
    </row>
    <row r="7" spans="1:6" x14ac:dyDescent="0.25">
      <c r="A7" s="3"/>
      <c r="B7" s="3"/>
      <c r="C7" s="3"/>
      <c r="D7" s="3"/>
      <c r="E7" s="3"/>
      <c r="F7" s="3"/>
    </row>
    <row r="8" spans="1:6" x14ac:dyDescent="0.25">
      <c r="A8" s="3"/>
      <c r="B8" s="3"/>
      <c r="C8" s="3"/>
      <c r="D8" s="3"/>
      <c r="E8" s="3"/>
      <c r="F8" s="3"/>
    </row>
    <row r="9" spans="1:6" x14ac:dyDescent="0.25">
      <c r="A9" s="3"/>
      <c r="B9" s="3"/>
      <c r="C9" s="3"/>
      <c r="D9" s="3"/>
      <c r="E9" s="3"/>
      <c r="F9" s="3"/>
    </row>
    <row r="10" spans="1:6" x14ac:dyDescent="0.25">
      <c r="A10" s="3"/>
      <c r="B10" s="3"/>
      <c r="C10" s="3"/>
      <c r="D10" s="3"/>
      <c r="E10" s="3"/>
      <c r="F10" s="3"/>
    </row>
    <row r="11" spans="1:6" x14ac:dyDescent="0.25">
      <c r="A11" s="3"/>
      <c r="B11" s="3"/>
      <c r="C11" s="3"/>
      <c r="D11" s="3"/>
      <c r="E11" s="3"/>
      <c r="F11" s="3"/>
    </row>
    <row r="12" spans="1:6" x14ac:dyDescent="0.25">
      <c r="A12" s="3"/>
      <c r="B12" s="3"/>
      <c r="C12" s="3"/>
      <c r="D12" s="3"/>
      <c r="E12" s="3"/>
      <c r="F12" s="3"/>
    </row>
    <row r="13" spans="1:6" x14ac:dyDescent="0.25">
      <c r="A13" s="3"/>
      <c r="B13" s="3"/>
      <c r="C13" s="3"/>
      <c r="D13" s="3"/>
      <c r="E13" s="3"/>
      <c r="F13" s="3"/>
    </row>
    <row r="14" spans="1:6" x14ac:dyDescent="0.25">
      <c r="A14" s="3"/>
      <c r="B14" s="3"/>
      <c r="C14" s="3"/>
      <c r="D14" s="3"/>
      <c r="E14" s="3"/>
      <c r="F14" s="3"/>
    </row>
    <row r="15" spans="1:6" x14ac:dyDescent="0.25">
      <c r="A15" s="3"/>
      <c r="B15" s="3"/>
      <c r="C15" s="3"/>
      <c r="D15" s="3"/>
      <c r="E15" s="3"/>
      <c r="F15" s="3"/>
    </row>
    <row r="16" spans="1:6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  <row r="101" spans="1:6" x14ac:dyDescent="0.25">
      <c r="A101" s="3"/>
      <c r="B101" s="3"/>
      <c r="C101" s="3"/>
      <c r="D101" s="3"/>
      <c r="E101" s="3"/>
      <c r="F101" s="3"/>
    </row>
    <row r="102" spans="1:6" x14ac:dyDescent="0.25">
      <c r="A102" s="3"/>
      <c r="B102" s="3"/>
      <c r="C102" s="3"/>
      <c r="D102" s="3"/>
      <c r="E102" s="3"/>
      <c r="F102" s="3"/>
    </row>
    <row r="103" spans="1:6" x14ac:dyDescent="0.25">
      <c r="A103" s="3"/>
      <c r="B103" s="3"/>
      <c r="C103" s="3"/>
      <c r="D103" s="3"/>
      <c r="E103" s="3"/>
      <c r="F103" s="3"/>
    </row>
    <row r="104" spans="1:6" x14ac:dyDescent="0.25">
      <c r="A104" s="3"/>
      <c r="B104" s="3"/>
      <c r="C104" s="3"/>
      <c r="D104" s="3"/>
      <c r="E104" s="3"/>
      <c r="F104" s="3"/>
    </row>
    <row r="105" spans="1:6" x14ac:dyDescent="0.25">
      <c r="A105" s="3"/>
      <c r="B105" s="3"/>
      <c r="C105" s="3"/>
      <c r="D105" s="3"/>
      <c r="E105" s="3"/>
      <c r="F105" s="3"/>
    </row>
    <row r="106" spans="1:6" x14ac:dyDescent="0.25">
      <c r="A106" s="3"/>
      <c r="B106" s="3"/>
      <c r="C106" s="3"/>
      <c r="D106" s="3"/>
      <c r="E106" s="3"/>
      <c r="F106" s="3"/>
    </row>
    <row r="107" spans="1:6" x14ac:dyDescent="0.25">
      <c r="A107" s="3"/>
      <c r="B107" s="3"/>
      <c r="C107" s="3"/>
      <c r="D107" s="3"/>
      <c r="E107" s="3"/>
      <c r="F107" s="3"/>
    </row>
    <row r="108" spans="1:6" x14ac:dyDescent="0.25">
      <c r="A108" s="3"/>
      <c r="B108" s="3"/>
      <c r="C108" s="3"/>
      <c r="D108" s="3"/>
      <c r="E108" s="3"/>
      <c r="F108" s="3"/>
    </row>
    <row r="109" spans="1:6" x14ac:dyDescent="0.25">
      <c r="A109" s="3"/>
      <c r="B109" s="3"/>
      <c r="C109" s="3"/>
      <c r="D109" s="3"/>
      <c r="E109" s="3"/>
      <c r="F109" s="3"/>
    </row>
    <row r="110" spans="1:6" x14ac:dyDescent="0.25">
      <c r="A110" s="3"/>
      <c r="B110" s="3"/>
      <c r="C110" s="3"/>
      <c r="D110" s="3"/>
      <c r="E110" s="3"/>
      <c r="F110" s="3"/>
    </row>
    <row r="111" spans="1:6" x14ac:dyDescent="0.25">
      <c r="A111" s="3"/>
      <c r="B111" s="3"/>
      <c r="C111" s="3"/>
      <c r="D111" s="3"/>
      <c r="E111" s="3"/>
      <c r="F111" s="3"/>
    </row>
    <row r="112" spans="1:6" x14ac:dyDescent="0.25">
      <c r="A112" s="3"/>
      <c r="B112" s="3"/>
      <c r="C112" s="3"/>
      <c r="D112" s="3"/>
      <c r="E112" s="3"/>
      <c r="F112" s="3"/>
    </row>
    <row r="113" spans="1:6" x14ac:dyDescent="0.25">
      <c r="A113" s="3"/>
      <c r="B113" s="3"/>
      <c r="C113" s="3"/>
      <c r="D113" s="3"/>
      <c r="E113" s="3"/>
      <c r="F113" s="3"/>
    </row>
    <row r="114" spans="1:6" x14ac:dyDescent="0.25">
      <c r="A114" s="3"/>
      <c r="B114" s="3"/>
      <c r="C114" s="3"/>
      <c r="D114" s="3"/>
      <c r="E114" s="3"/>
      <c r="F114" s="3"/>
    </row>
    <row r="115" spans="1:6" x14ac:dyDescent="0.25">
      <c r="A115" s="3"/>
      <c r="B115" s="3"/>
      <c r="C115" s="3"/>
      <c r="D115" s="3"/>
      <c r="E115" s="3"/>
      <c r="F115" s="3"/>
    </row>
    <row r="116" spans="1:6" x14ac:dyDescent="0.25">
      <c r="A116" s="3"/>
      <c r="B116" s="3"/>
      <c r="C116" s="3"/>
      <c r="D116" s="3"/>
      <c r="E116" s="3"/>
      <c r="F116" s="3"/>
    </row>
    <row r="117" spans="1:6" x14ac:dyDescent="0.25">
      <c r="A117" s="3"/>
      <c r="B117" s="3"/>
      <c r="C117" s="3"/>
      <c r="D117" s="3"/>
      <c r="E117" s="3"/>
      <c r="F117" s="3"/>
    </row>
    <row r="118" spans="1:6" x14ac:dyDescent="0.25">
      <c r="A118" s="3"/>
      <c r="B118" s="3"/>
      <c r="C118" s="3"/>
      <c r="D118" s="3"/>
      <c r="E118" s="3"/>
      <c r="F118" s="3"/>
    </row>
    <row r="119" spans="1:6" x14ac:dyDescent="0.25">
      <c r="A119" s="3"/>
      <c r="B119" s="3"/>
      <c r="C119" s="3"/>
      <c r="D119" s="3"/>
      <c r="E119" s="3"/>
      <c r="F119" s="3"/>
    </row>
    <row r="120" spans="1:6" x14ac:dyDescent="0.25">
      <c r="A120" s="3"/>
      <c r="B120" s="3"/>
      <c r="C120" s="3"/>
      <c r="D120" s="3"/>
      <c r="E120" s="3"/>
      <c r="F120" s="3"/>
    </row>
    <row r="121" spans="1:6" x14ac:dyDescent="0.25">
      <c r="A121" s="3"/>
      <c r="B121" s="3"/>
      <c r="C121" s="3"/>
      <c r="D121" s="3"/>
      <c r="E121" s="3"/>
      <c r="F121" s="3"/>
    </row>
    <row r="122" spans="1:6" x14ac:dyDescent="0.25">
      <c r="A122" s="3"/>
      <c r="B122" s="3"/>
      <c r="C122" s="3"/>
      <c r="D122" s="3"/>
      <c r="E122" s="3"/>
      <c r="F122" s="3"/>
    </row>
    <row r="123" spans="1:6" x14ac:dyDescent="0.25">
      <c r="A123" s="3"/>
      <c r="B123" s="3"/>
      <c r="C123" s="3"/>
      <c r="D123" s="3"/>
      <c r="E123" s="3"/>
      <c r="F123" s="3"/>
    </row>
    <row r="124" spans="1:6" x14ac:dyDescent="0.25">
      <c r="A124" s="3"/>
      <c r="B124" s="3"/>
      <c r="C124" s="3"/>
      <c r="D124" s="3"/>
      <c r="E124" s="3"/>
      <c r="F124" s="3"/>
    </row>
    <row r="125" spans="1:6" x14ac:dyDescent="0.25">
      <c r="A125" s="3"/>
      <c r="B125" s="3"/>
      <c r="C125" s="3"/>
      <c r="D125" s="3"/>
      <c r="E125" s="3"/>
      <c r="F125" s="3"/>
    </row>
    <row r="126" spans="1:6" x14ac:dyDescent="0.25">
      <c r="A126" s="3"/>
      <c r="B126" s="3"/>
      <c r="C126" s="3"/>
      <c r="D126" s="3"/>
      <c r="E126" s="3"/>
      <c r="F126" s="3"/>
    </row>
    <row r="127" spans="1:6" x14ac:dyDescent="0.25">
      <c r="A127" s="3"/>
      <c r="B127" s="3"/>
      <c r="C127" s="3"/>
      <c r="D127" s="3"/>
      <c r="E127" s="3"/>
      <c r="F127" s="3"/>
    </row>
    <row r="128" spans="1:6" x14ac:dyDescent="0.25">
      <c r="A128" s="3"/>
      <c r="B128" s="3"/>
      <c r="C128" s="3"/>
      <c r="D128" s="3"/>
      <c r="E128" s="3"/>
      <c r="F128" s="3"/>
    </row>
    <row r="129" spans="1:6" x14ac:dyDescent="0.25">
      <c r="A129" s="3"/>
      <c r="B129" s="3"/>
      <c r="C129" s="3"/>
      <c r="D129" s="3"/>
      <c r="E129" s="3"/>
      <c r="F129" s="3"/>
    </row>
    <row r="130" spans="1:6" x14ac:dyDescent="0.25">
      <c r="A130" s="3"/>
      <c r="B130" s="3"/>
      <c r="C130" s="3"/>
      <c r="D130" s="3"/>
      <c r="E130" s="3"/>
      <c r="F130" s="3"/>
    </row>
    <row r="131" spans="1:6" x14ac:dyDescent="0.25">
      <c r="A131" s="3"/>
      <c r="B131" s="3"/>
      <c r="C131" s="3"/>
      <c r="D131" s="3"/>
      <c r="E131" s="3"/>
      <c r="F131" s="3"/>
    </row>
    <row r="132" spans="1:6" x14ac:dyDescent="0.25">
      <c r="A132" s="3"/>
      <c r="B132" s="3"/>
      <c r="C132" s="3"/>
      <c r="D132" s="3"/>
      <c r="E132" s="3"/>
      <c r="F132" s="3"/>
    </row>
    <row r="133" spans="1:6" x14ac:dyDescent="0.25">
      <c r="A133" s="3"/>
      <c r="B133" s="3"/>
      <c r="C133" s="3"/>
      <c r="D133" s="3"/>
      <c r="E133" s="3"/>
      <c r="F133" s="3"/>
    </row>
    <row r="134" spans="1:6" x14ac:dyDescent="0.25">
      <c r="A134" s="3"/>
      <c r="B134" s="3"/>
      <c r="C134" s="3"/>
      <c r="D134" s="3"/>
      <c r="E134" s="3"/>
      <c r="F134" s="3"/>
    </row>
    <row r="135" spans="1:6" x14ac:dyDescent="0.25">
      <c r="A135" s="3"/>
      <c r="B135" s="3"/>
      <c r="C135" s="3"/>
      <c r="D135" s="3"/>
      <c r="E135" s="3"/>
      <c r="F135" s="3"/>
    </row>
    <row r="136" spans="1:6" x14ac:dyDescent="0.25">
      <c r="A136" s="3"/>
      <c r="B136" s="3"/>
      <c r="C136" s="3"/>
      <c r="D136" s="3"/>
      <c r="E136" s="3"/>
      <c r="F136" s="3"/>
    </row>
    <row r="137" spans="1:6" x14ac:dyDescent="0.25">
      <c r="A137" s="3"/>
      <c r="B137" s="3"/>
      <c r="C137" s="3"/>
      <c r="D137" s="3"/>
      <c r="E137" s="3"/>
      <c r="F137" s="3"/>
    </row>
    <row r="138" spans="1:6" x14ac:dyDescent="0.25">
      <c r="A138" s="3"/>
      <c r="B138" s="3"/>
      <c r="C138" s="3"/>
      <c r="D138" s="3"/>
      <c r="E138" s="3"/>
      <c r="F138" s="3"/>
    </row>
    <row r="139" spans="1:6" x14ac:dyDescent="0.25">
      <c r="A139" s="3"/>
      <c r="B139" s="3"/>
      <c r="C139" s="3"/>
      <c r="D139" s="3"/>
      <c r="E139" s="3"/>
      <c r="F139" s="3"/>
    </row>
    <row r="140" spans="1:6" x14ac:dyDescent="0.25">
      <c r="A140" s="3"/>
      <c r="B140" s="3"/>
      <c r="C140" s="3"/>
      <c r="D140" s="3"/>
      <c r="E140" s="3"/>
      <c r="F140" s="3"/>
    </row>
    <row r="141" spans="1:6" x14ac:dyDescent="0.25">
      <c r="A141" s="3"/>
      <c r="B141" s="3"/>
      <c r="C141" s="3"/>
      <c r="D141" s="3"/>
      <c r="E141" s="3"/>
      <c r="F141" s="3"/>
    </row>
    <row r="142" spans="1:6" x14ac:dyDescent="0.25">
      <c r="A142" s="3"/>
      <c r="B142" s="3"/>
      <c r="C142" s="3"/>
      <c r="D142" s="3"/>
      <c r="E142" s="3"/>
      <c r="F142" s="3"/>
    </row>
    <row r="143" spans="1:6" x14ac:dyDescent="0.25">
      <c r="A143" s="3"/>
      <c r="B143" s="3"/>
      <c r="C143" s="3"/>
      <c r="D143" s="3"/>
      <c r="E143" s="3"/>
      <c r="F143" s="3"/>
    </row>
    <row r="144" spans="1:6" x14ac:dyDescent="0.25">
      <c r="A144" s="3"/>
      <c r="B144" s="3"/>
      <c r="C144" s="3"/>
      <c r="D144" s="3"/>
      <c r="E144" s="3"/>
      <c r="F144" s="3"/>
    </row>
    <row r="145" spans="1:6" x14ac:dyDescent="0.25">
      <c r="A145" s="3"/>
      <c r="B145" s="3"/>
      <c r="C145" s="3"/>
      <c r="D145" s="3"/>
      <c r="E145" s="3"/>
      <c r="F145" s="3"/>
    </row>
    <row r="146" spans="1:6" x14ac:dyDescent="0.25">
      <c r="A146" s="3"/>
      <c r="B146" s="3"/>
      <c r="C146" s="3"/>
      <c r="D146" s="3"/>
      <c r="E146" s="3"/>
      <c r="F146" s="3"/>
    </row>
    <row r="147" spans="1:6" x14ac:dyDescent="0.25">
      <c r="A147" s="3"/>
      <c r="B147" s="3"/>
      <c r="C147" s="3"/>
      <c r="D147" s="3"/>
      <c r="E147" s="3"/>
      <c r="F147" s="3"/>
    </row>
    <row r="148" spans="1:6" x14ac:dyDescent="0.25">
      <c r="A148" s="3"/>
      <c r="B148" s="3"/>
      <c r="C148" s="3"/>
      <c r="D148" s="3"/>
      <c r="E148" s="3"/>
      <c r="F148" s="3"/>
    </row>
    <row r="149" spans="1:6" x14ac:dyDescent="0.25">
      <c r="A149" s="3"/>
      <c r="B149" s="3"/>
      <c r="C149" s="3"/>
      <c r="D149" s="3"/>
      <c r="E149" s="3"/>
      <c r="F149" s="3"/>
    </row>
    <row r="150" spans="1:6" x14ac:dyDescent="0.25">
      <c r="A150" s="3"/>
      <c r="B150" s="3"/>
      <c r="C150" s="3"/>
      <c r="D150" s="3"/>
      <c r="E150" s="3"/>
      <c r="F150" s="3"/>
    </row>
    <row r="151" spans="1:6" x14ac:dyDescent="0.25">
      <c r="A151" s="3"/>
      <c r="B151" s="3"/>
      <c r="C151" s="3"/>
      <c r="D151" s="3"/>
      <c r="E151" s="3"/>
      <c r="F151" s="3"/>
    </row>
    <row r="152" spans="1:6" x14ac:dyDescent="0.25">
      <c r="A152" s="3"/>
      <c r="B152" s="3"/>
      <c r="C152" s="3"/>
      <c r="D152" s="3"/>
      <c r="E152" s="3"/>
      <c r="F152" s="3"/>
    </row>
    <row r="153" spans="1:6" x14ac:dyDescent="0.25">
      <c r="A153" s="3"/>
      <c r="B153" s="3"/>
      <c r="C153" s="3"/>
      <c r="D153" s="3"/>
      <c r="E153" s="3"/>
      <c r="F153" s="3"/>
    </row>
    <row r="154" spans="1:6" x14ac:dyDescent="0.25">
      <c r="A154" s="3"/>
      <c r="B154" s="3"/>
      <c r="C154" s="3"/>
      <c r="D154" s="3"/>
      <c r="E154" s="3"/>
      <c r="F154" s="3"/>
    </row>
    <row r="155" spans="1:6" x14ac:dyDescent="0.25">
      <c r="A155" s="3"/>
      <c r="B155" s="3"/>
      <c r="C155" s="3"/>
      <c r="D155" s="3"/>
      <c r="E155" s="3"/>
      <c r="F155" s="3"/>
    </row>
    <row r="156" spans="1:6" x14ac:dyDescent="0.25">
      <c r="A156" s="3"/>
      <c r="B156" s="3"/>
      <c r="C156" s="3"/>
      <c r="D156" s="3"/>
      <c r="E156" s="3"/>
      <c r="F156" s="3"/>
    </row>
    <row r="157" spans="1:6" x14ac:dyDescent="0.25">
      <c r="A157" s="3"/>
      <c r="B157" s="3"/>
      <c r="C157" s="3"/>
      <c r="D157" s="3"/>
      <c r="E157" s="3"/>
      <c r="F157" s="3"/>
    </row>
    <row r="158" spans="1:6" x14ac:dyDescent="0.25">
      <c r="A158" s="3"/>
      <c r="B158" s="3"/>
      <c r="C158" s="3"/>
      <c r="D158" s="3"/>
      <c r="E158" s="3"/>
      <c r="F158" s="3"/>
    </row>
    <row r="159" spans="1:6" x14ac:dyDescent="0.25">
      <c r="A159" s="3"/>
      <c r="B159" s="3"/>
      <c r="C159" s="3"/>
      <c r="D159" s="3"/>
      <c r="E159" s="3"/>
      <c r="F159" s="3"/>
    </row>
    <row r="160" spans="1:6" x14ac:dyDescent="0.25">
      <c r="A160" s="3"/>
      <c r="B160" s="3"/>
      <c r="C160" s="3"/>
      <c r="D160" s="3"/>
      <c r="E160" s="3"/>
      <c r="F160" s="3"/>
    </row>
    <row r="161" spans="1:6" x14ac:dyDescent="0.25">
      <c r="A161" s="3"/>
      <c r="B161" s="3"/>
      <c r="C161" s="3"/>
      <c r="D161" s="3"/>
      <c r="E161" s="3"/>
      <c r="F161" s="3"/>
    </row>
    <row r="162" spans="1:6" x14ac:dyDescent="0.25">
      <c r="A162" s="3"/>
      <c r="B162" s="3"/>
      <c r="C162" s="3"/>
      <c r="D162" s="3"/>
      <c r="E162" s="3"/>
      <c r="F162" s="3"/>
    </row>
    <row r="163" spans="1:6" x14ac:dyDescent="0.25">
      <c r="A163" s="3"/>
      <c r="B163" s="3"/>
      <c r="C163" s="3"/>
      <c r="D163" s="3"/>
      <c r="E163" s="3"/>
      <c r="F163" s="3"/>
    </row>
    <row r="164" spans="1:6" x14ac:dyDescent="0.25">
      <c r="A164" s="3"/>
      <c r="B164" s="3"/>
      <c r="C164" s="3"/>
      <c r="D164" s="3"/>
      <c r="E164" s="3"/>
      <c r="F164" s="3"/>
    </row>
    <row r="165" spans="1:6" x14ac:dyDescent="0.25">
      <c r="A165" s="3"/>
      <c r="B165" s="3"/>
      <c r="C165" s="3"/>
      <c r="D165" s="3"/>
      <c r="E165" s="3"/>
      <c r="F165" s="3"/>
    </row>
    <row r="166" spans="1:6" x14ac:dyDescent="0.25">
      <c r="A166" s="3"/>
      <c r="B166" s="3"/>
      <c r="C166" s="3"/>
      <c r="D166" s="3"/>
      <c r="E166" s="3"/>
      <c r="F166" s="3"/>
    </row>
    <row r="167" spans="1:6" x14ac:dyDescent="0.25">
      <c r="A167" s="3"/>
      <c r="B167" s="3"/>
      <c r="C167" s="3"/>
      <c r="D167" s="3"/>
      <c r="E167" s="3"/>
      <c r="F167" s="3"/>
    </row>
    <row r="168" spans="1:6" x14ac:dyDescent="0.25">
      <c r="A168" s="3"/>
      <c r="B168" s="3"/>
      <c r="C168" s="3"/>
      <c r="D168" s="3"/>
      <c r="E168" s="3"/>
      <c r="F168" s="3"/>
    </row>
    <row r="169" spans="1:6" x14ac:dyDescent="0.25">
      <c r="A169" s="3"/>
      <c r="B169" s="3"/>
      <c r="C169" s="3"/>
      <c r="D169" s="3"/>
      <c r="E169" s="3"/>
      <c r="F169" s="3"/>
    </row>
    <row r="170" spans="1:6" x14ac:dyDescent="0.25">
      <c r="A170" s="3"/>
      <c r="B170" s="3"/>
      <c r="C170" s="3"/>
      <c r="D170" s="3"/>
      <c r="E170" s="3"/>
      <c r="F170" s="3"/>
    </row>
    <row r="171" spans="1:6" x14ac:dyDescent="0.25">
      <c r="A171" s="3"/>
      <c r="B171" s="3"/>
      <c r="C171" s="3"/>
      <c r="D171" s="3"/>
      <c r="E171" s="3"/>
      <c r="F171" s="3"/>
    </row>
    <row r="172" spans="1:6" x14ac:dyDescent="0.25">
      <c r="A172" s="3"/>
      <c r="B172" s="3"/>
      <c r="C172" s="3"/>
      <c r="D172" s="3"/>
      <c r="E172" s="3"/>
      <c r="F172" s="3"/>
    </row>
    <row r="173" spans="1:6" x14ac:dyDescent="0.25">
      <c r="A173" s="3"/>
      <c r="B173" s="3"/>
      <c r="C173" s="3"/>
      <c r="D173" s="3"/>
      <c r="E173" s="3"/>
      <c r="F173" s="3"/>
    </row>
    <row r="174" spans="1:6" x14ac:dyDescent="0.25">
      <c r="A174" s="3"/>
      <c r="B174" s="3"/>
      <c r="C174" s="3"/>
      <c r="D174" s="3"/>
      <c r="E174" s="3"/>
      <c r="F174" s="3"/>
    </row>
    <row r="175" spans="1:6" x14ac:dyDescent="0.25">
      <c r="A175" s="3"/>
      <c r="B175" s="3"/>
      <c r="C175" s="3"/>
      <c r="D175" s="3"/>
      <c r="E175" s="3"/>
      <c r="F175" s="3"/>
    </row>
    <row r="176" spans="1:6" x14ac:dyDescent="0.25">
      <c r="A176" s="3"/>
      <c r="B176" s="3"/>
      <c r="C176" s="3"/>
      <c r="D176" s="3"/>
      <c r="E176" s="3"/>
      <c r="F176" s="3"/>
    </row>
    <row r="177" spans="1:6" x14ac:dyDescent="0.25">
      <c r="A177" s="3"/>
      <c r="B177" s="3"/>
      <c r="C177" s="3"/>
      <c r="D177" s="3"/>
      <c r="E177" s="3"/>
      <c r="F177" s="3"/>
    </row>
    <row r="178" spans="1:6" x14ac:dyDescent="0.25">
      <c r="A178" s="3"/>
      <c r="B178" s="3"/>
      <c r="C178" s="3"/>
      <c r="D178" s="3"/>
      <c r="E178" s="3"/>
      <c r="F178" s="3"/>
    </row>
    <row r="179" spans="1:6" x14ac:dyDescent="0.25">
      <c r="A179" s="3"/>
      <c r="B179" s="3"/>
      <c r="C179" s="3"/>
      <c r="D179" s="3"/>
      <c r="E179" s="3"/>
      <c r="F179" s="3"/>
    </row>
    <row r="180" spans="1:6" x14ac:dyDescent="0.25">
      <c r="A180" s="3"/>
      <c r="B180" s="3"/>
      <c r="C180" s="3"/>
      <c r="D180" s="3"/>
      <c r="E180" s="3"/>
      <c r="F180" s="3"/>
    </row>
    <row r="181" spans="1:6" x14ac:dyDescent="0.25">
      <c r="A181" s="3"/>
      <c r="B181" s="3"/>
      <c r="C181" s="3"/>
      <c r="D181" s="3"/>
      <c r="E181" s="3"/>
      <c r="F181" s="3"/>
    </row>
    <row r="182" spans="1:6" x14ac:dyDescent="0.25">
      <c r="A182" s="3"/>
      <c r="B182" s="3"/>
      <c r="C182" s="3"/>
      <c r="D182" s="3"/>
      <c r="E182" s="3"/>
      <c r="F182" s="3"/>
    </row>
    <row r="183" spans="1:6" x14ac:dyDescent="0.25">
      <c r="A183" s="3"/>
      <c r="B183" s="3"/>
      <c r="C183" s="3"/>
      <c r="D183" s="3"/>
      <c r="E183" s="3"/>
      <c r="F183" s="3"/>
    </row>
    <row r="184" spans="1:6" x14ac:dyDescent="0.25">
      <c r="A184" s="3"/>
      <c r="B184" s="3"/>
      <c r="C184" s="3"/>
      <c r="D184" s="3"/>
      <c r="E184" s="3"/>
      <c r="F184" s="3"/>
    </row>
    <row r="185" spans="1:6" x14ac:dyDescent="0.25">
      <c r="A185" s="3"/>
      <c r="B185" s="3"/>
      <c r="C185" s="3"/>
      <c r="D185" s="3"/>
      <c r="E185" s="3"/>
      <c r="F185" s="3"/>
    </row>
    <row r="186" spans="1:6" x14ac:dyDescent="0.25">
      <c r="A186" s="3"/>
      <c r="B186" s="3"/>
      <c r="C186" s="3"/>
      <c r="D186" s="3"/>
      <c r="E186" s="3"/>
      <c r="F186" s="3"/>
    </row>
    <row r="187" spans="1:6" x14ac:dyDescent="0.25">
      <c r="A187" s="3"/>
      <c r="B187" s="3"/>
      <c r="C187" s="3"/>
      <c r="D187" s="3"/>
      <c r="E187" s="3"/>
      <c r="F187" s="3"/>
    </row>
    <row r="188" spans="1:6" x14ac:dyDescent="0.25">
      <c r="A188" s="3"/>
      <c r="B188" s="3"/>
      <c r="C188" s="3"/>
      <c r="D188" s="3"/>
      <c r="E188" s="3"/>
      <c r="F188" s="3"/>
    </row>
    <row r="189" spans="1:6" x14ac:dyDescent="0.25">
      <c r="A189" s="3"/>
      <c r="B189" s="3"/>
      <c r="C189" s="3"/>
      <c r="D189" s="3"/>
      <c r="E189" s="3"/>
      <c r="F189" s="3"/>
    </row>
    <row r="190" spans="1:6" x14ac:dyDescent="0.25">
      <c r="A190" s="3"/>
      <c r="B190" s="3"/>
      <c r="C190" s="3"/>
      <c r="D190" s="3"/>
      <c r="E190" s="3"/>
      <c r="F190" s="3"/>
    </row>
    <row r="191" spans="1:6" x14ac:dyDescent="0.25">
      <c r="A191" s="3"/>
      <c r="B191" s="3"/>
      <c r="C191" s="3"/>
      <c r="D191" s="3"/>
      <c r="E191" s="3"/>
      <c r="F191" s="3"/>
    </row>
    <row r="192" spans="1:6" x14ac:dyDescent="0.25">
      <c r="A192" s="3"/>
      <c r="B192" s="3"/>
      <c r="C192" s="3"/>
      <c r="D192" s="3"/>
      <c r="E192" s="3"/>
      <c r="F192" s="3"/>
    </row>
    <row r="193" spans="1:6" x14ac:dyDescent="0.25">
      <c r="A193" s="3"/>
      <c r="B193" s="3"/>
      <c r="C193" s="3"/>
      <c r="D193" s="3"/>
      <c r="E193" s="3"/>
      <c r="F193" s="3"/>
    </row>
    <row r="194" spans="1:6" x14ac:dyDescent="0.25">
      <c r="A194" s="3"/>
      <c r="B194" s="3"/>
      <c r="C194" s="3"/>
      <c r="D194" s="3"/>
      <c r="E194" s="3"/>
      <c r="F194" s="3"/>
    </row>
    <row r="195" spans="1:6" x14ac:dyDescent="0.25">
      <c r="A195" s="3"/>
      <c r="B195" s="3"/>
      <c r="C195" s="3"/>
      <c r="D195" s="3"/>
      <c r="E195" s="3"/>
      <c r="F195" s="3"/>
    </row>
    <row r="196" spans="1:6" x14ac:dyDescent="0.25">
      <c r="A196" s="3"/>
      <c r="B196" s="3"/>
      <c r="C196" s="3"/>
      <c r="D196" s="3"/>
      <c r="E196" s="3"/>
      <c r="F196" s="3"/>
    </row>
    <row r="197" spans="1:6" x14ac:dyDescent="0.25">
      <c r="A197" s="3"/>
      <c r="B197" s="3"/>
      <c r="C197" s="3"/>
      <c r="D197" s="3"/>
      <c r="E197" s="3"/>
      <c r="F197" s="3"/>
    </row>
    <row r="198" spans="1:6" x14ac:dyDescent="0.25">
      <c r="A198" s="3"/>
      <c r="B198" s="3"/>
      <c r="C198" s="3"/>
      <c r="D198" s="3"/>
      <c r="E198" s="3"/>
      <c r="F198" s="3"/>
    </row>
    <row r="199" spans="1:6" x14ac:dyDescent="0.25">
      <c r="A199" s="3"/>
      <c r="B199" s="3"/>
      <c r="C199" s="3"/>
      <c r="D199" s="3"/>
      <c r="E199" s="3"/>
      <c r="F199" s="3"/>
    </row>
    <row r="200" spans="1:6" x14ac:dyDescent="0.25">
      <c r="A200" s="3"/>
      <c r="B200" s="3"/>
      <c r="C200" s="3"/>
      <c r="D200" s="3"/>
      <c r="E200" s="3"/>
      <c r="F200" s="3"/>
    </row>
    <row r="201" spans="1:6" x14ac:dyDescent="0.25">
      <c r="A201" s="3"/>
      <c r="B201" s="3"/>
      <c r="C201" s="3"/>
      <c r="D201" s="3"/>
      <c r="E201" s="3"/>
      <c r="F201" s="3"/>
    </row>
    <row r="202" spans="1:6" x14ac:dyDescent="0.25">
      <c r="A202" s="3"/>
      <c r="B202" s="3"/>
      <c r="C202" s="3"/>
      <c r="D202" s="3"/>
      <c r="E202" s="3"/>
      <c r="F202" s="3"/>
    </row>
    <row r="203" spans="1:6" x14ac:dyDescent="0.25">
      <c r="A203" s="3"/>
      <c r="B203" s="3"/>
      <c r="C203" s="3"/>
      <c r="D203" s="3"/>
      <c r="E203" s="3"/>
      <c r="F203" s="3"/>
    </row>
    <row r="204" spans="1:6" x14ac:dyDescent="0.25">
      <c r="A204" s="3"/>
      <c r="B204" s="3"/>
      <c r="C204" s="3"/>
      <c r="D204" s="3"/>
      <c r="E204" s="3"/>
      <c r="F204" s="3"/>
    </row>
    <row r="205" spans="1:6" x14ac:dyDescent="0.25">
      <c r="A205" s="3"/>
      <c r="B205" s="3"/>
      <c r="C205" s="3"/>
      <c r="D205" s="3"/>
      <c r="E205" s="3"/>
      <c r="F205" s="3"/>
    </row>
    <row r="206" spans="1:6" x14ac:dyDescent="0.25">
      <c r="A206" s="3"/>
      <c r="B206" s="3"/>
      <c r="C206" s="3"/>
      <c r="D206" s="3"/>
      <c r="E206" s="3"/>
      <c r="F206" s="3"/>
    </row>
    <row r="207" spans="1:6" x14ac:dyDescent="0.25">
      <c r="A207" s="3"/>
      <c r="B207" s="3"/>
      <c r="C207" s="3"/>
      <c r="D207" s="3"/>
      <c r="E207" s="3"/>
      <c r="F207" s="3"/>
    </row>
    <row r="208" spans="1:6" x14ac:dyDescent="0.25">
      <c r="A208" s="3"/>
      <c r="B208" s="3"/>
      <c r="C208" s="3"/>
      <c r="D208" s="3"/>
      <c r="E208" s="3"/>
      <c r="F208" s="3"/>
    </row>
    <row r="209" spans="1:6" x14ac:dyDescent="0.25">
      <c r="A209" s="3"/>
      <c r="B209" s="3"/>
      <c r="C209" s="3"/>
      <c r="D209" s="3"/>
      <c r="E209" s="3"/>
      <c r="F209" s="3"/>
    </row>
    <row r="210" spans="1:6" x14ac:dyDescent="0.25">
      <c r="A210" s="3"/>
      <c r="B210" s="3"/>
      <c r="C210" s="3"/>
      <c r="D210" s="3"/>
      <c r="E210" s="3"/>
      <c r="F210" s="3"/>
    </row>
    <row r="211" spans="1:6" x14ac:dyDescent="0.25">
      <c r="A211" s="3"/>
      <c r="B211" s="3"/>
      <c r="C211" s="3"/>
      <c r="D211" s="3"/>
      <c r="E211" s="3"/>
      <c r="F211" s="3"/>
    </row>
    <row r="212" spans="1:6" x14ac:dyDescent="0.25">
      <c r="A212" s="3"/>
      <c r="B212" s="3"/>
      <c r="C212" s="3"/>
      <c r="D212" s="3"/>
      <c r="E212" s="3"/>
      <c r="F212" s="3"/>
    </row>
    <row r="213" spans="1:6" x14ac:dyDescent="0.25">
      <c r="A213" s="3"/>
      <c r="B213" s="3"/>
      <c r="C213" s="3"/>
      <c r="D213" s="3"/>
      <c r="E213" s="3"/>
      <c r="F213" s="3"/>
    </row>
    <row r="214" spans="1:6" x14ac:dyDescent="0.25">
      <c r="A214" s="3"/>
      <c r="B214" s="3"/>
      <c r="C214" s="3"/>
      <c r="D214" s="3"/>
      <c r="E214" s="3"/>
      <c r="F214" s="3"/>
    </row>
    <row r="215" spans="1:6" x14ac:dyDescent="0.25">
      <c r="A215" s="3"/>
      <c r="B215" s="3"/>
      <c r="C215" s="3"/>
      <c r="D215" s="3"/>
      <c r="E215" s="3"/>
      <c r="F215" s="3"/>
    </row>
    <row r="216" spans="1:6" x14ac:dyDescent="0.25">
      <c r="A216" s="3"/>
      <c r="B216" s="3"/>
      <c r="C216" s="3"/>
      <c r="D216" s="3"/>
      <c r="E216" s="3"/>
      <c r="F216" s="3"/>
    </row>
    <row r="217" spans="1:6" x14ac:dyDescent="0.25">
      <c r="A217" s="3"/>
      <c r="B217" s="3"/>
      <c r="C217" s="3"/>
      <c r="D217" s="3"/>
      <c r="E217" s="3"/>
      <c r="F217" s="3"/>
    </row>
    <row r="218" spans="1:6" x14ac:dyDescent="0.25">
      <c r="A218" s="3"/>
      <c r="B218" s="3"/>
      <c r="C218" s="3"/>
      <c r="D218" s="3"/>
      <c r="E218" s="3"/>
      <c r="F218" s="3"/>
    </row>
    <row r="219" spans="1:6" x14ac:dyDescent="0.25">
      <c r="A219" s="3"/>
      <c r="B219" s="3"/>
      <c r="C219" s="3"/>
      <c r="D219" s="3"/>
      <c r="E219" s="3"/>
      <c r="F219" s="3"/>
    </row>
    <row r="220" spans="1:6" x14ac:dyDescent="0.25">
      <c r="A220" s="3"/>
      <c r="B220" s="3"/>
      <c r="C220" s="3"/>
      <c r="D220" s="3"/>
      <c r="E220" s="3"/>
      <c r="F220" s="3"/>
    </row>
    <row r="221" spans="1:6" x14ac:dyDescent="0.25">
      <c r="A221" s="3"/>
      <c r="B221" s="3"/>
      <c r="C221" s="3"/>
      <c r="D221" s="3"/>
      <c r="E221" s="3"/>
      <c r="F221" s="3"/>
    </row>
    <row r="222" spans="1:6" x14ac:dyDescent="0.25">
      <c r="A222" s="3"/>
      <c r="B222" s="3"/>
      <c r="C222" s="3"/>
      <c r="D222" s="3"/>
      <c r="E222" s="3"/>
      <c r="F222" s="3"/>
    </row>
    <row r="223" spans="1:6" x14ac:dyDescent="0.25">
      <c r="A223" s="3"/>
      <c r="B223" s="3"/>
      <c r="C223" s="3"/>
      <c r="D223" s="3"/>
      <c r="E223" s="3"/>
      <c r="F223" s="3"/>
    </row>
    <row r="224" spans="1:6" x14ac:dyDescent="0.25">
      <c r="A224" s="3"/>
      <c r="B224" s="3"/>
      <c r="C224" s="3"/>
      <c r="D224" s="3"/>
      <c r="E224" s="3"/>
      <c r="F224" s="3"/>
    </row>
    <row r="225" spans="1:6" x14ac:dyDescent="0.25">
      <c r="A225" s="3"/>
      <c r="B225" s="3"/>
      <c r="C225" s="3"/>
      <c r="D225" s="3"/>
      <c r="E225" s="3"/>
      <c r="F225" s="3"/>
    </row>
    <row r="226" spans="1:6" x14ac:dyDescent="0.25">
      <c r="A226" s="3"/>
      <c r="B226" s="3"/>
      <c r="C226" s="3"/>
      <c r="D226" s="3"/>
      <c r="E226" s="3"/>
      <c r="F226" s="3"/>
    </row>
    <row r="227" spans="1:6" x14ac:dyDescent="0.25">
      <c r="A227" s="3"/>
      <c r="B227" s="3"/>
      <c r="C227" s="3"/>
      <c r="D227" s="3"/>
      <c r="E227" s="3"/>
      <c r="F227" s="3"/>
    </row>
    <row r="228" spans="1:6" x14ac:dyDescent="0.25">
      <c r="A228" s="3"/>
      <c r="B228" s="3"/>
      <c r="C228" s="3"/>
      <c r="D228" s="3"/>
      <c r="E228" s="3"/>
      <c r="F228" s="3"/>
    </row>
    <row r="229" spans="1:6" x14ac:dyDescent="0.25">
      <c r="A229" s="3"/>
      <c r="B229" s="3"/>
      <c r="C229" s="3"/>
      <c r="D229" s="3"/>
      <c r="E229" s="3"/>
      <c r="F229" s="3"/>
    </row>
    <row r="230" spans="1:6" x14ac:dyDescent="0.25">
      <c r="A230" s="3"/>
      <c r="B230" s="3"/>
      <c r="C230" s="3"/>
      <c r="D230" s="3"/>
      <c r="E230" s="3"/>
      <c r="F230" s="3"/>
    </row>
    <row r="231" spans="1:6" x14ac:dyDescent="0.25">
      <c r="A231" s="3"/>
      <c r="B231" s="3"/>
      <c r="C231" s="3"/>
      <c r="D231" s="3"/>
      <c r="E231" s="3"/>
      <c r="F231" s="3"/>
    </row>
    <row r="232" spans="1:6" x14ac:dyDescent="0.25">
      <c r="A232" s="3"/>
      <c r="B232" s="3"/>
      <c r="C232" s="3"/>
      <c r="D232" s="3"/>
      <c r="E232" s="3"/>
      <c r="F232" s="3"/>
    </row>
    <row r="233" spans="1:6" x14ac:dyDescent="0.25">
      <c r="A233" s="3"/>
      <c r="B233" s="3"/>
      <c r="C233" s="3"/>
      <c r="D233" s="3"/>
      <c r="E233" s="3"/>
      <c r="F233" s="3"/>
    </row>
    <row r="234" spans="1:6" x14ac:dyDescent="0.25">
      <c r="A234" s="3"/>
      <c r="B234" s="3"/>
      <c r="C234" s="3"/>
      <c r="D234" s="3"/>
      <c r="E234" s="3"/>
      <c r="F234" s="3"/>
    </row>
    <row r="235" spans="1:6" x14ac:dyDescent="0.25">
      <c r="A235" s="3"/>
      <c r="B235" s="3"/>
      <c r="C235" s="3"/>
      <c r="D235" s="3"/>
      <c r="E235" s="3"/>
      <c r="F235" s="3"/>
    </row>
    <row r="236" spans="1:6" x14ac:dyDescent="0.25">
      <c r="A236" s="3"/>
      <c r="B236" s="3"/>
      <c r="C236" s="3"/>
      <c r="D236" s="3"/>
      <c r="E236" s="3"/>
      <c r="F236" s="3"/>
    </row>
    <row r="237" spans="1:6" x14ac:dyDescent="0.25">
      <c r="A237" s="3"/>
      <c r="B237" s="3"/>
      <c r="C237" s="3"/>
      <c r="D237" s="3"/>
      <c r="E237" s="3"/>
      <c r="F237" s="3"/>
    </row>
    <row r="238" spans="1:6" x14ac:dyDescent="0.25">
      <c r="A238" s="3"/>
      <c r="B238" s="3"/>
      <c r="C238" s="3"/>
      <c r="D238" s="3"/>
      <c r="E238" s="3"/>
      <c r="F238" s="3"/>
    </row>
    <row r="239" spans="1:6" x14ac:dyDescent="0.25">
      <c r="A239" s="3"/>
      <c r="B239" s="3"/>
      <c r="C239" s="3"/>
      <c r="D239" s="3"/>
      <c r="E239" s="3"/>
      <c r="F239" s="3"/>
    </row>
    <row r="240" spans="1:6" x14ac:dyDescent="0.25">
      <c r="A240" s="3"/>
      <c r="B240" s="3"/>
      <c r="C240" s="3"/>
      <c r="D240" s="3"/>
      <c r="E240" s="3"/>
      <c r="F240" s="3"/>
    </row>
    <row r="241" spans="1:6" x14ac:dyDescent="0.25">
      <c r="A241" s="3"/>
      <c r="B241" s="3"/>
      <c r="C241" s="3"/>
      <c r="D241" s="3"/>
      <c r="E241" s="3"/>
      <c r="F241" s="3"/>
    </row>
    <row r="242" spans="1:6" x14ac:dyDescent="0.25">
      <c r="A242" s="3"/>
      <c r="B242" s="3"/>
      <c r="C242" s="3"/>
      <c r="D242" s="3"/>
      <c r="E242" s="3"/>
      <c r="F242" s="3"/>
    </row>
    <row r="243" spans="1:6" x14ac:dyDescent="0.25">
      <c r="A243" s="3"/>
      <c r="B243" s="3"/>
      <c r="C243" s="3"/>
      <c r="D243" s="3"/>
      <c r="E243" s="3"/>
      <c r="F243" s="3"/>
    </row>
    <row r="244" spans="1:6" x14ac:dyDescent="0.25">
      <c r="A244" s="3"/>
      <c r="B244" s="3"/>
      <c r="C244" s="3"/>
      <c r="D244" s="3"/>
      <c r="E244" s="3"/>
      <c r="F244" s="3"/>
    </row>
    <row r="245" spans="1:6" x14ac:dyDescent="0.25">
      <c r="A245" s="3"/>
      <c r="B245" s="3"/>
      <c r="C245" s="3"/>
      <c r="D245" s="3"/>
      <c r="E245" s="3"/>
      <c r="F245" s="3"/>
    </row>
    <row r="246" spans="1:6" x14ac:dyDescent="0.25">
      <c r="A246" s="3"/>
      <c r="B246" s="3"/>
      <c r="C246" s="3"/>
      <c r="D246" s="3"/>
      <c r="E246" s="3"/>
      <c r="F246" s="3"/>
    </row>
    <row r="247" spans="1:6" x14ac:dyDescent="0.25">
      <c r="A247" s="3"/>
      <c r="B247" s="3"/>
      <c r="C247" s="3"/>
      <c r="D247" s="3"/>
      <c r="E247" s="3"/>
      <c r="F247" s="3"/>
    </row>
    <row r="248" spans="1:6" x14ac:dyDescent="0.25">
      <c r="A248" s="3"/>
      <c r="B248" s="3"/>
      <c r="C248" s="3"/>
      <c r="D248" s="3"/>
      <c r="E248" s="3"/>
      <c r="F248" s="3"/>
    </row>
    <row r="249" spans="1:6" x14ac:dyDescent="0.25">
      <c r="A249" s="3"/>
      <c r="B249" s="3"/>
      <c r="C249" s="3"/>
      <c r="D249" s="3"/>
      <c r="E249" s="3"/>
      <c r="F249" s="3"/>
    </row>
    <row r="250" spans="1:6" x14ac:dyDescent="0.25">
      <c r="A250" s="3"/>
      <c r="B250" s="3"/>
      <c r="C250" s="3"/>
      <c r="D250" s="3"/>
      <c r="E250" s="3"/>
      <c r="F250" s="3"/>
    </row>
    <row r="251" spans="1:6" x14ac:dyDescent="0.25">
      <c r="A251" s="3"/>
      <c r="B251" s="3"/>
      <c r="C251" s="3"/>
      <c r="D251" s="3"/>
      <c r="E251" s="3"/>
      <c r="F251" s="3"/>
    </row>
    <row r="252" spans="1:6" x14ac:dyDescent="0.25">
      <c r="A252" s="3"/>
      <c r="B252" s="3"/>
      <c r="C252" s="3"/>
      <c r="D252" s="3"/>
      <c r="E252" s="3"/>
      <c r="F252" s="3"/>
    </row>
    <row r="253" spans="1:6" x14ac:dyDescent="0.25">
      <c r="A253" s="3"/>
      <c r="B253" s="3"/>
      <c r="C253" s="3"/>
      <c r="D253" s="3"/>
      <c r="E253" s="3"/>
      <c r="F253" s="3"/>
    </row>
    <row r="254" spans="1:6" x14ac:dyDescent="0.25">
      <c r="A254" s="3"/>
      <c r="B254" s="3"/>
      <c r="C254" s="3"/>
      <c r="D254" s="3"/>
      <c r="E254" s="3"/>
      <c r="F254" s="3"/>
    </row>
    <row r="255" spans="1:6" x14ac:dyDescent="0.25">
      <c r="A255" s="3"/>
      <c r="B255" s="3"/>
      <c r="C255" s="3"/>
      <c r="D255" s="3"/>
      <c r="E255" s="3"/>
      <c r="F255" s="3"/>
    </row>
    <row r="256" spans="1:6" x14ac:dyDescent="0.25">
      <c r="A256" s="3"/>
      <c r="B256" s="3"/>
      <c r="C256" s="3"/>
      <c r="D256" s="3"/>
      <c r="E256" s="3"/>
      <c r="F256" s="3"/>
    </row>
    <row r="257" spans="1:6" x14ac:dyDescent="0.25">
      <c r="A257" s="3"/>
      <c r="B257" s="3"/>
      <c r="C257" s="3"/>
      <c r="D257" s="3"/>
      <c r="E257" s="3"/>
      <c r="F257" s="3"/>
    </row>
    <row r="258" spans="1:6" x14ac:dyDescent="0.25">
      <c r="A258" s="3"/>
      <c r="B258" s="3"/>
      <c r="C258" s="3"/>
      <c r="D258" s="3"/>
      <c r="E258" s="3"/>
      <c r="F258" s="3"/>
    </row>
    <row r="259" spans="1:6" x14ac:dyDescent="0.25">
      <c r="A259" s="3"/>
      <c r="B259" s="3"/>
      <c r="C259" s="3"/>
      <c r="D259" s="3"/>
      <c r="E259" s="3"/>
      <c r="F259" s="3"/>
    </row>
    <row r="260" spans="1:6" x14ac:dyDescent="0.25">
      <c r="A260" s="3"/>
      <c r="B260" s="3"/>
      <c r="C260" s="3"/>
      <c r="D260" s="3"/>
      <c r="E260" s="3"/>
      <c r="F260" s="3"/>
    </row>
    <row r="261" spans="1:6" x14ac:dyDescent="0.25">
      <c r="A261" s="3"/>
      <c r="B261" s="3"/>
      <c r="C261" s="3"/>
      <c r="D261" s="3"/>
      <c r="E261" s="3"/>
      <c r="F261" s="3"/>
    </row>
    <row r="262" spans="1:6" x14ac:dyDescent="0.25">
      <c r="A262" s="3"/>
      <c r="B262" s="3"/>
      <c r="C262" s="3"/>
      <c r="D262" s="3"/>
      <c r="E262" s="3"/>
      <c r="F262" s="3"/>
    </row>
    <row r="263" spans="1:6" x14ac:dyDescent="0.25">
      <c r="A263" s="3"/>
      <c r="B263" s="3"/>
      <c r="C263" s="3"/>
      <c r="D263" s="3"/>
      <c r="E263" s="3"/>
      <c r="F263" s="3"/>
    </row>
    <row r="264" spans="1:6" x14ac:dyDescent="0.25">
      <c r="A264" s="3"/>
      <c r="B264" s="3"/>
      <c r="C264" s="3"/>
      <c r="D264" s="3"/>
      <c r="E264" s="3"/>
      <c r="F264" s="3"/>
    </row>
    <row r="265" spans="1:6" x14ac:dyDescent="0.25">
      <c r="A265" s="3"/>
      <c r="B265" s="3"/>
      <c r="C265" s="3"/>
      <c r="D265" s="3"/>
      <c r="E265" s="3"/>
      <c r="F265" s="3"/>
    </row>
    <row r="266" spans="1:6" x14ac:dyDescent="0.25">
      <c r="A266" s="3"/>
      <c r="B266" s="3"/>
      <c r="C266" s="3"/>
      <c r="D266" s="3"/>
      <c r="E266" s="3"/>
      <c r="F266" s="3"/>
    </row>
    <row r="267" spans="1:6" x14ac:dyDescent="0.25">
      <c r="A267" s="3"/>
      <c r="B267" s="3"/>
      <c r="C267" s="3"/>
      <c r="D267" s="3"/>
      <c r="E267" s="3"/>
      <c r="F267" s="3"/>
    </row>
    <row r="268" spans="1:6" x14ac:dyDescent="0.25">
      <c r="A268" s="3"/>
      <c r="B268" s="3"/>
      <c r="C268" s="3"/>
      <c r="D268" s="3"/>
      <c r="E268" s="3"/>
      <c r="F268" s="3"/>
    </row>
    <row r="269" spans="1:6" x14ac:dyDescent="0.25">
      <c r="A269" s="3"/>
      <c r="B269" s="3"/>
      <c r="C269" s="3"/>
      <c r="D269" s="3"/>
      <c r="E269" s="3"/>
      <c r="F269" s="3"/>
    </row>
    <row r="270" spans="1:6" x14ac:dyDescent="0.25">
      <c r="A270" s="3"/>
      <c r="B270" s="3"/>
      <c r="C270" s="3"/>
      <c r="D270" s="3"/>
      <c r="E270" s="3"/>
      <c r="F270" s="3"/>
    </row>
    <row r="271" spans="1:6" x14ac:dyDescent="0.25">
      <c r="A271" s="3"/>
      <c r="B271" s="3"/>
      <c r="C271" s="3"/>
      <c r="D271" s="3"/>
      <c r="E271" s="3"/>
      <c r="F271" s="3"/>
    </row>
    <row r="272" spans="1:6" x14ac:dyDescent="0.25">
      <c r="A272" s="3"/>
      <c r="B272" s="3"/>
      <c r="C272" s="3"/>
      <c r="D272" s="3"/>
      <c r="E272" s="3"/>
      <c r="F272" s="3"/>
    </row>
    <row r="273" spans="1:6" x14ac:dyDescent="0.25">
      <c r="A273" s="3"/>
      <c r="B273" s="3"/>
      <c r="C273" s="3"/>
      <c r="D273" s="3"/>
      <c r="E273" s="3"/>
      <c r="F273" s="3"/>
    </row>
    <row r="274" spans="1:6" x14ac:dyDescent="0.25">
      <c r="A274" s="3"/>
      <c r="B274" s="3"/>
      <c r="C274" s="3"/>
      <c r="D274" s="3"/>
      <c r="E274" s="3"/>
      <c r="F274" s="3"/>
    </row>
    <row r="275" spans="1:6" x14ac:dyDescent="0.25">
      <c r="A275" s="3"/>
      <c r="B275" s="3"/>
      <c r="C275" s="3"/>
      <c r="D275" s="3"/>
      <c r="E275" s="3"/>
      <c r="F275" s="3"/>
    </row>
    <row r="276" spans="1:6" x14ac:dyDescent="0.25">
      <c r="A276" s="3"/>
      <c r="B276" s="3"/>
      <c r="C276" s="3"/>
      <c r="D276" s="3"/>
      <c r="E276" s="3"/>
      <c r="F276" s="3"/>
    </row>
    <row r="277" spans="1:6" x14ac:dyDescent="0.25">
      <c r="A277" s="3"/>
      <c r="B277" s="3"/>
      <c r="C277" s="3"/>
      <c r="D277" s="3"/>
      <c r="E277" s="3"/>
      <c r="F277" s="3"/>
    </row>
    <row r="278" spans="1:6" x14ac:dyDescent="0.25">
      <c r="A278" s="3"/>
      <c r="B278" s="3"/>
      <c r="C278" s="3"/>
      <c r="D278" s="3"/>
      <c r="E278" s="3"/>
      <c r="F278" s="3"/>
    </row>
    <row r="279" spans="1:6" x14ac:dyDescent="0.25">
      <c r="A279" s="3"/>
      <c r="B279" s="3"/>
      <c r="C279" s="3"/>
      <c r="D279" s="3"/>
      <c r="E279" s="3"/>
      <c r="F279" s="3"/>
    </row>
    <row r="280" spans="1:6" x14ac:dyDescent="0.25">
      <c r="A280" s="3"/>
      <c r="B280" s="3"/>
      <c r="C280" s="3"/>
      <c r="D280" s="3"/>
      <c r="E280" s="3"/>
      <c r="F280" s="3"/>
    </row>
    <row r="281" spans="1:6" x14ac:dyDescent="0.25">
      <c r="A281" s="3"/>
      <c r="B281" s="3"/>
      <c r="C281" s="3"/>
      <c r="D281" s="3"/>
      <c r="E281" s="3"/>
      <c r="F281" s="3"/>
    </row>
    <row r="282" spans="1:6" x14ac:dyDescent="0.25">
      <c r="A282" s="3"/>
      <c r="B282" s="3"/>
      <c r="C282" s="3"/>
      <c r="D282" s="3"/>
      <c r="E282" s="3"/>
      <c r="F282" s="3"/>
    </row>
    <row r="283" spans="1:6" x14ac:dyDescent="0.25">
      <c r="A283" s="3"/>
      <c r="B283" s="3"/>
      <c r="C283" s="3"/>
      <c r="D283" s="3"/>
      <c r="E283" s="3"/>
      <c r="F283" s="3"/>
    </row>
    <row r="284" spans="1:6" x14ac:dyDescent="0.25">
      <c r="A284" s="3"/>
      <c r="B284" s="3"/>
      <c r="C284" s="3"/>
      <c r="D284" s="3"/>
      <c r="E284" s="3"/>
      <c r="F284" s="3"/>
    </row>
    <row r="285" spans="1:6" x14ac:dyDescent="0.25">
      <c r="A285" s="3"/>
      <c r="B285" s="3"/>
      <c r="C285" s="3"/>
      <c r="D285" s="3"/>
      <c r="E285" s="3"/>
      <c r="F285" s="3"/>
    </row>
    <row r="286" spans="1:6" x14ac:dyDescent="0.25">
      <c r="A286" s="3"/>
      <c r="B286" s="3"/>
      <c r="C286" s="3"/>
      <c r="D286" s="3"/>
      <c r="E286" s="3"/>
      <c r="F286" s="3"/>
    </row>
    <row r="287" spans="1:6" x14ac:dyDescent="0.25">
      <c r="A287" s="3"/>
      <c r="B287" s="3"/>
      <c r="C287" s="3"/>
      <c r="D287" s="3"/>
      <c r="E287" s="3"/>
      <c r="F287" s="3"/>
    </row>
    <row r="288" spans="1:6" x14ac:dyDescent="0.25">
      <c r="A288" s="3"/>
      <c r="B288" s="3"/>
      <c r="C288" s="3"/>
      <c r="D288" s="3"/>
      <c r="E288" s="3"/>
      <c r="F288" s="3"/>
    </row>
    <row r="289" spans="1:6" x14ac:dyDescent="0.25">
      <c r="A289" s="3"/>
      <c r="B289" s="3"/>
      <c r="C289" s="3"/>
      <c r="D289" s="3"/>
      <c r="E289" s="3"/>
      <c r="F289" s="3"/>
    </row>
    <row r="290" spans="1:6" x14ac:dyDescent="0.25">
      <c r="A290" s="3"/>
      <c r="B290" s="3"/>
      <c r="C290" s="3"/>
      <c r="D290" s="3"/>
      <c r="E290" s="3"/>
      <c r="F290" s="3"/>
    </row>
    <row r="291" spans="1:6" x14ac:dyDescent="0.25">
      <c r="A291" s="3"/>
      <c r="B291" s="3"/>
      <c r="C291" s="3"/>
      <c r="D291" s="3"/>
      <c r="E291" s="3"/>
      <c r="F291" s="3"/>
    </row>
    <row r="292" spans="1:6" x14ac:dyDescent="0.25">
      <c r="A292" s="3"/>
      <c r="B292" s="3"/>
      <c r="C292" s="3"/>
      <c r="D292" s="3"/>
      <c r="E292" s="3"/>
      <c r="F292" s="3"/>
    </row>
    <row r="293" spans="1:6" x14ac:dyDescent="0.25">
      <c r="A293" s="3"/>
      <c r="B293" s="3"/>
      <c r="C293" s="3"/>
      <c r="D293" s="3"/>
      <c r="E293" s="3"/>
      <c r="F293" s="3"/>
    </row>
    <row r="294" spans="1:6" x14ac:dyDescent="0.25">
      <c r="A294" s="3"/>
      <c r="B294" s="3"/>
      <c r="C294" s="3"/>
      <c r="D294" s="3"/>
      <c r="E294" s="3"/>
      <c r="F294" s="3"/>
    </row>
    <row r="295" spans="1:6" x14ac:dyDescent="0.25">
      <c r="A295" s="3"/>
      <c r="B295" s="3"/>
      <c r="C295" s="3"/>
      <c r="D295" s="3"/>
      <c r="E295" s="3"/>
      <c r="F295" s="3"/>
    </row>
    <row r="296" spans="1:6" x14ac:dyDescent="0.25">
      <c r="A296" s="3"/>
      <c r="B296" s="3"/>
      <c r="C296" s="3"/>
      <c r="D296" s="3"/>
      <c r="E296" s="3"/>
      <c r="F296" s="3"/>
    </row>
    <row r="297" spans="1:6" x14ac:dyDescent="0.25">
      <c r="A297" s="3"/>
      <c r="B297" s="3"/>
      <c r="C297" s="3"/>
      <c r="D297" s="3"/>
      <c r="E297" s="3"/>
      <c r="F297" s="3"/>
    </row>
    <row r="298" spans="1:6" x14ac:dyDescent="0.25">
      <c r="A298" s="3"/>
      <c r="B298" s="3"/>
      <c r="C298" s="3"/>
      <c r="D298" s="3"/>
      <c r="E298" s="3"/>
      <c r="F298" s="3"/>
    </row>
    <row r="299" spans="1:6" x14ac:dyDescent="0.25">
      <c r="A299" s="3"/>
      <c r="B299" s="3"/>
      <c r="C299" s="3"/>
      <c r="D299" s="3"/>
      <c r="E299" s="3"/>
      <c r="F299" s="3"/>
    </row>
    <row r="300" spans="1:6" x14ac:dyDescent="0.25">
      <c r="A300" s="3"/>
      <c r="B300" s="3"/>
      <c r="C300" s="3"/>
      <c r="D300" s="3"/>
      <c r="E300" s="3"/>
      <c r="F300" s="3"/>
    </row>
    <row r="301" spans="1:6" x14ac:dyDescent="0.25">
      <c r="A301" s="3"/>
      <c r="B301" s="3"/>
      <c r="C301" s="3"/>
      <c r="D301" s="3"/>
      <c r="E301" s="3"/>
      <c r="F301" s="3"/>
    </row>
    <row r="302" spans="1:6" x14ac:dyDescent="0.25">
      <c r="A302" s="3"/>
      <c r="B302" s="3"/>
      <c r="C302" s="3"/>
      <c r="D302" s="3"/>
      <c r="E302" s="3"/>
      <c r="F302" s="3"/>
    </row>
    <row r="303" spans="1:6" x14ac:dyDescent="0.25">
      <c r="A303" s="3"/>
      <c r="B303" s="3"/>
      <c r="C303" s="3"/>
      <c r="D303" s="3"/>
      <c r="E303" s="3"/>
      <c r="F303" s="3"/>
    </row>
    <row r="304" spans="1:6" x14ac:dyDescent="0.25">
      <c r="A304" s="3"/>
      <c r="B304" s="3"/>
      <c r="C304" s="3"/>
      <c r="D304" s="3"/>
      <c r="E304" s="3"/>
      <c r="F304" s="3"/>
    </row>
    <row r="305" spans="1:6" x14ac:dyDescent="0.25">
      <c r="A305" s="3"/>
      <c r="B305" s="3"/>
      <c r="C305" s="3"/>
      <c r="D305" s="3"/>
      <c r="E305" s="3"/>
      <c r="F305" s="3"/>
    </row>
    <row r="306" spans="1:6" x14ac:dyDescent="0.25">
      <c r="A306" s="3"/>
      <c r="B306" s="3"/>
      <c r="C306" s="3"/>
      <c r="D306" s="3"/>
      <c r="E306" s="3"/>
      <c r="F306" s="3"/>
    </row>
    <row r="307" spans="1:6" x14ac:dyDescent="0.25">
      <c r="A307" s="3"/>
      <c r="B307" s="3"/>
      <c r="C307" s="3"/>
      <c r="D307" s="3"/>
      <c r="E307" s="3"/>
      <c r="F307" s="3"/>
    </row>
    <row r="308" spans="1:6" x14ac:dyDescent="0.25">
      <c r="A308" s="3"/>
      <c r="B308" s="3"/>
      <c r="C308" s="3"/>
      <c r="D308" s="3"/>
      <c r="E308" s="3"/>
      <c r="F308" s="3"/>
    </row>
    <row r="309" spans="1:6" x14ac:dyDescent="0.25">
      <c r="A309" s="3"/>
      <c r="B309" s="3"/>
      <c r="C309" s="3"/>
      <c r="D309" s="3"/>
      <c r="E309" s="3"/>
      <c r="F309" s="3"/>
    </row>
    <row r="310" spans="1:6" x14ac:dyDescent="0.25">
      <c r="A310" s="3"/>
      <c r="B310" s="3"/>
      <c r="C310" s="3"/>
      <c r="D310" s="3"/>
      <c r="E310" s="3"/>
      <c r="F310" s="3"/>
    </row>
    <row r="311" spans="1:6" x14ac:dyDescent="0.25">
      <c r="A311" s="3"/>
      <c r="B311" s="3"/>
      <c r="C311" s="3"/>
      <c r="D311" s="3"/>
      <c r="E311" s="3"/>
      <c r="F311" s="3"/>
    </row>
    <row r="312" spans="1:6" x14ac:dyDescent="0.25">
      <c r="A312" s="3"/>
      <c r="B312" s="3"/>
      <c r="C312" s="3"/>
      <c r="D312" s="3"/>
      <c r="E312" s="3"/>
      <c r="F312" s="3"/>
    </row>
    <row r="313" spans="1:6" x14ac:dyDescent="0.25">
      <c r="A313" s="3"/>
      <c r="B313" s="3"/>
      <c r="C313" s="3"/>
      <c r="D313" s="3"/>
      <c r="E313" s="3"/>
      <c r="F313" s="3"/>
    </row>
    <row r="314" spans="1:6" x14ac:dyDescent="0.25">
      <c r="A314" s="3"/>
      <c r="B314" s="3"/>
      <c r="C314" s="3"/>
      <c r="D314" s="3"/>
      <c r="E314" s="3"/>
      <c r="F314" s="3"/>
    </row>
    <row r="315" spans="1:6" x14ac:dyDescent="0.25">
      <c r="A315" s="3"/>
      <c r="B315" s="3"/>
      <c r="C315" s="3"/>
      <c r="D315" s="3"/>
      <c r="E315" s="3"/>
      <c r="F315" s="3"/>
    </row>
    <row r="316" spans="1:6" x14ac:dyDescent="0.25">
      <c r="A316" s="3"/>
      <c r="B316" s="3"/>
      <c r="C316" s="3"/>
      <c r="D316" s="3"/>
      <c r="E316" s="3"/>
      <c r="F316" s="3"/>
    </row>
    <row r="317" spans="1:6" x14ac:dyDescent="0.25">
      <c r="A317" s="3"/>
      <c r="B317" s="3"/>
      <c r="C317" s="3"/>
      <c r="D317" s="3"/>
      <c r="E317" s="3"/>
      <c r="F317" s="3"/>
    </row>
    <row r="318" spans="1:6" x14ac:dyDescent="0.25">
      <c r="A318" s="3"/>
      <c r="B318" s="3"/>
      <c r="C318" s="3"/>
      <c r="D318" s="3"/>
      <c r="E318" s="3"/>
      <c r="F318" s="3"/>
    </row>
    <row r="319" spans="1:6" x14ac:dyDescent="0.25">
      <c r="A319" s="3"/>
      <c r="B319" s="3"/>
      <c r="C319" s="3"/>
      <c r="D319" s="3"/>
      <c r="E319" s="3"/>
      <c r="F319" s="3"/>
    </row>
    <row r="320" spans="1:6" x14ac:dyDescent="0.25">
      <c r="A320" s="3"/>
      <c r="B320" s="3"/>
      <c r="C320" s="3"/>
      <c r="D320" s="3"/>
      <c r="E320" s="3"/>
      <c r="F320" s="3"/>
    </row>
    <row r="321" spans="1:6" x14ac:dyDescent="0.25">
      <c r="A321" s="3"/>
      <c r="B321" s="3"/>
      <c r="C321" s="3"/>
      <c r="D321" s="3"/>
      <c r="E321" s="3"/>
      <c r="F321" s="3"/>
    </row>
    <row r="322" spans="1:6" x14ac:dyDescent="0.25">
      <c r="A322" s="3"/>
      <c r="B322" s="3"/>
      <c r="C322" s="3"/>
      <c r="D322" s="3"/>
      <c r="E322" s="3"/>
      <c r="F322" s="3"/>
    </row>
    <row r="323" spans="1:6" x14ac:dyDescent="0.25">
      <c r="A323" s="3"/>
      <c r="B323" s="3"/>
      <c r="C323" s="3"/>
      <c r="D323" s="3"/>
      <c r="E323" s="3"/>
      <c r="F323" s="3"/>
    </row>
    <row r="324" spans="1:6" x14ac:dyDescent="0.25">
      <c r="A324" s="3"/>
      <c r="B324" s="3"/>
      <c r="C324" s="3"/>
      <c r="D324" s="3"/>
      <c r="E324" s="3"/>
      <c r="F324" s="3"/>
    </row>
    <row r="325" spans="1:6" x14ac:dyDescent="0.25">
      <c r="A325" s="3"/>
      <c r="B325" s="3"/>
      <c r="C325" s="3"/>
      <c r="D325" s="3"/>
      <c r="E325" s="3"/>
      <c r="F325" s="3"/>
    </row>
    <row r="326" spans="1:6" x14ac:dyDescent="0.25">
      <c r="A326" s="3"/>
      <c r="B326" s="3"/>
      <c r="C326" s="3"/>
      <c r="D326" s="3"/>
      <c r="E326" s="3"/>
      <c r="F326" s="3"/>
    </row>
    <row r="327" spans="1:6" x14ac:dyDescent="0.25">
      <c r="A327" s="3"/>
      <c r="B327" s="3"/>
      <c r="C327" s="3"/>
      <c r="D327" s="3"/>
      <c r="E327" s="3"/>
      <c r="F327" s="3"/>
    </row>
    <row r="328" spans="1:6" x14ac:dyDescent="0.25">
      <c r="A328" s="3"/>
      <c r="B328" s="3"/>
      <c r="C328" s="3"/>
      <c r="D328" s="3"/>
      <c r="E328" s="3"/>
      <c r="F328" s="3"/>
    </row>
    <row r="329" spans="1:6" x14ac:dyDescent="0.25">
      <c r="A329" s="3"/>
      <c r="B329" s="3"/>
      <c r="C329" s="3"/>
      <c r="D329" s="3"/>
      <c r="E329" s="3"/>
      <c r="F329" s="3"/>
    </row>
    <row r="330" spans="1:6" x14ac:dyDescent="0.25">
      <c r="A330" s="3"/>
      <c r="B330" s="3"/>
      <c r="C330" s="3"/>
      <c r="D330" s="3"/>
      <c r="E330" s="3"/>
      <c r="F330" s="3"/>
    </row>
    <row r="331" spans="1:6" x14ac:dyDescent="0.25">
      <c r="A331" s="3"/>
      <c r="B331" s="3"/>
      <c r="C331" s="3"/>
      <c r="D331" s="3"/>
      <c r="E331" s="3"/>
      <c r="F331" s="3"/>
    </row>
    <row r="332" spans="1:6" x14ac:dyDescent="0.25">
      <c r="A332" s="3"/>
      <c r="B332" s="3"/>
      <c r="C332" s="3"/>
      <c r="D332" s="3"/>
      <c r="E332" s="3"/>
      <c r="F332" s="3"/>
    </row>
    <row r="333" spans="1:6" x14ac:dyDescent="0.25">
      <c r="A333" s="3"/>
      <c r="B333" s="3"/>
      <c r="C333" s="3"/>
      <c r="D333" s="3"/>
      <c r="E333" s="3"/>
      <c r="F333" s="3"/>
    </row>
    <row r="334" spans="1:6" x14ac:dyDescent="0.25">
      <c r="A334" s="3"/>
      <c r="B334" s="3"/>
      <c r="C334" s="3"/>
      <c r="D334" s="3"/>
      <c r="E334" s="3"/>
      <c r="F334" s="3"/>
    </row>
    <row r="335" spans="1:6" x14ac:dyDescent="0.25">
      <c r="A335" s="3"/>
      <c r="B335" s="3"/>
      <c r="C335" s="3"/>
      <c r="D335" s="3"/>
      <c r="E335" s="3"/>
      <c r="F335" s="3"/>
    </row>
    <row r="336" spans="1:6" x14ac:dyDescent="0.25">
      <c r="A336" s="3"/>
      <c r="B336" s="3"/>
      <c r="C336" s="3"/>
      <c r="D336" s="3"/>
      <c r="E336" s="3"/>
      <c r="F336" s="3"/>
    </row>
    <row r="337" spans="1:6" x14ac:dyDescent="0.25">
      <c r="A337" s="3"/>
      <c r="B337" s="3"/>
      <c r="C337" s="3"/>
      <c r="D337" s="3"/>
      <c r="E337" s="3"/>
      <c r="F337" s="3"/>
    </row>
    <row r="338" spans="1:6" x14ac:dyDescent="0.25">
      <c r="A338" s="3"/>
      <c r="B338" s="3"/>
      <c r="C338" s="3"/>
      <c r="D338" s="3"/>
      <c r="E338" s="3"/>
      <c r="F338" s="3"/>
    </row>
    <row r="339" spans="1:6" x14ac:dyDescent="0.25">
      <c r="A339" s="3"/>
      <c r="B339" s="3"/>
      <c r="C339" s="3"/>
      <c r="D339" s="3"/>
      <c r="E339" s="3"/>
      <c r="F339" s="3"/>
    </row>
    <row r="340" spans="1:6" x14ac:dyDescent="0.25">
      <c r="A340" s="3"/>
      <c r="B340" s="3"/>
      <c r="C340" s="3"/>
      <c r="D340" s="3"/>
      <c r="E340" s="3"/>
      <c r="F340" s="3"/>
    </row>
    <row r="341" spans="1:6" x14ac:dyDescent="0.25">
      <c r="A341" s="3"/>
      <c r="B341" s="3"/>
      <c r="C341" s="3"/>
      <c r="D341" s="3"/>
      <c r="E341" s="3"/>
      <c r="F341" s="3"/>
    </row>
    <row r="342" spans="1:6" x14ac:dyDescent="0.25">
      <c r="A342" s="3"/>
      <c r="B342" s="3"/>
      <c r="C342" s="3"/>
      <c r="D342" s="3"/>
      <c r="E342" s="3"/>
      <c r="F342" s="3"/>
    </row>
    <row r="343" spans="1:6" x14ac:dyDescent="0.25">
      <c r="A343" s="3"/>
      <c r="B343" s="3"/>
      <c r="C343" s="3"/>
      <c r="D343" s="3"/>
      <c r="E343" s="3"/>
      <c r="F343" s="3"/>
    </row>
    <row r="344" spans="1:6" x14ac:dyDescent="0.25">
      <c r="A344" s="3"/>
      <c r="B344" s="3"/>
      <c r="C344" s="3"/>
      <c r="D344" s="3"/>
      <c r="E344" s="3"/>
      <c r="F344" s="3"/>
    </row>
    <row r="345" spans="1:6" x14ac:dyDescent="0.25">
      <c r="A345" s="3"/>
      <c r="B345" s="3"/>
      <c r="C345" s="3"/>
      <c r="D345" s="3"/>
      <c r="E345" s="3"/>
      <c r="F345" s="3"/>
    </row>
    <row r="346" spans="1:6" x14ac:dyDescent="0.25">
      <c r="A346" s="3"/>
      <c r="B346" s="3"/>
      <c r="C346" s="3"/>
      <c r="D346" s="3"/>
      <c r="E346" s="3"/>
      <c r="F346" s="3"/>
    </row>
    <row r="347" spans="1:6" x14ac:dyDescent="0.25">
      <c r="A347" s="3"/>
      <c r="B347" s="3"/>
      <c r="C347" s="3"/>
      <c r="D347" s="3"/>
      <c r="E347" s="3"/>
      <c r="F347" s="3"/>
    </row>
    <row r="348" spans="1:6" x14ac:dyDescent="0.25">
      <c r="A348" s="3"/>
      <c r="B348" s="3"/>
      <c r="C348" s="3"/>
      <c r="D348" s="3"/>
      <c r="E348" s="3"/>
      <c r="F348" s="3"/>
    </row>
    <row r="349" spans="1:6" x14ac:dyDescent="0.25">
      <c r="A349" s="3"/>
      <c r="B349" s="3"/>
      <c r="C349" s="3"/>
      <c r="D349" s="3"/>
      <c r="E349" s="3"/>
      <c r="F349" s="3"/>
    </row>
    <row r="350" spans="1:6" x14ac:dyDescent="0.25">
      <c r="A350" s="3"/>
      <c r="B350" s="3"/>
      <c r="C350" s="3"/>
      <c r="D350" s="3"/>
      <c r="E350" s="3"/>
      <c r="F350" s="3"/>
    </row>
    <row r="351" spans="1:6" x14ac:dyDescent="0.25">
      <c r="A351" s="3"/>
      <c r="B351" s="3"/>
      <c r="C351" s="3"/>
      <c r="D351" s="3"/>
      <c r="E351" s="3"/>
      <c r="F351" s="3"/>
    </row>
    <row r="352" spans="1:6" x14ac:dyDescent="0.25">
      <c r="A352" s="3"/>
      <c r="B352" s="3"/>
      <c r="C352" s="3"/>
      <c r="D352" s="3"/>
      <c r="E352" s="3"/>
      <c r="F352" s="3"/>
    </row>
    <row r="353" spans="1:6" x14ac:dyDescent="0.25">
      <c r="A353" s="3"/>
      <c r="B353" s="3"/>
      <c r="C353" s="3"/>
      <c r="D353" s="3"/>
      <c r="E353" s="3"/>
      <c r="F353" s="3"/>
    </row>
    <row r="354" spans="1:6" x14ac:dyDescent="0.25">
      <c r="A354" s="3"/>
      <c r="B354" s="3"/>
      <c r="C354" s="3"/>
      <c r="D354" s="3"/>
      <c r="E354" s="3"/>
      <c r="F354" s="3"/>
    </row>
    <row r="355" spans="1:6" x14ac:dyDescent="0.25">
      <c r="A355" s="3"/>
      <c r="B355" s="3"/>
      <c r="C355" s="3"/>
      <c r="D355" s="3"/>
      <c r="E355" s="3"/>
      <c r="F355" s="3"/>
    </row>
    <row r="356" spans="1:6" x14ac:dyDescent="0.25">
      <c r="A356" s="3"/>
      <c r="B356" s="3"/>
      <c r="C356" s="3"/>
      <c r="D356" s="3"/>
      <c r="E356" s="3"/>
      <c r="F356" s="3"/>
    </row>
    <row r="357" spans="1:6" x14ac:dyDescent="0.25">
      <c r="A357" s="3"/>
      <c r="B357" s="3"/>
      <c r="C357" s="3"/>
      <c r="D357" s="3"/>
      <c r="E357" s="3"/>
      <c r="F357" s="3"/>
    </row>
    <row r="358" spans="1:6" x14ac:dyDescent="0.25">
      <c r="A358" s="3"/>
      <c r="B358" s="3"/>
      <c r="C358" s="3"/>
      <c r="D358" s="3"/>
      <c r="E358" s="3"/>
      <c r="F358" s="3"/>
    </row>
    <row r="359" spans="1:6" x14ac:dyDescent="0.25">
      <c r="A359" s="3"/>
      <c r="B359" s="3"/>
      <c r="C359" s="3"/>
      <c r="D359" s="3"/>
      <c r="E359" s="3"/>
      <c r="F359" s="3"/>
    </row>
    <row r="360" spans="1:6" x14ac:dyDescent="0.25">
      <c r="A360" s="3"/>
      <c r="B360" s="3"/>
      <c r="C360" s="3"/>
      <c r="D360" s="3"/>
      <c r="E360" s="3"/>
      <c r="F360" s="3"/>
    </row>
    <row r="361" spans="1:6" x14ac:dyDescent="0.25">
      <c r="A361" s="3"/>
      <c r="B361" s="3"/>
      <c r="C361" s="3"/>
      <c r="D361" s="3"/>
      <c r="E361" s="3"/>
      <c r="F361" s="3"/>
    </row>
    <row r="362" spans="1:6" x14ac:dyDescent="0.25">
      <c r="A362" s="3"/>
      <c r="B362" s="3"/>
      <c r="C362" s="3"/>
      <c r="D362" s="3"/>
      <c r="E362" s="3"/>
      <c r="F362" s="3"/>
    </row>
    <row r="363" spans="1:6" x14ac:dyDescent="0.25">
      <c r="A363" s="3"/>
      <c r="B363" s="3"/>
      <c r="C363" s="3"/>
      <c r="D363" s="3"/>
      <c r="E363" s="3"/>
      <c r="F363" s="3"/>
    </row>
    <row r="364" spans="1:6" x14ac:dyDescent="0.25">
      <c r="A364" s="3"/>
      <c r="B364" s="3"/>
      <c r="C364" s="3"/>
      <c r="D364" s="3"/>
      <c r="E364" s="3"/>
      <c r="F364" s="3"/>
    </row>
    <row r="365" spans="1:6" x14ac:dyDescent="0.25">
      <c r="A365" s="3"/>
      <c r="B365" s="3"/>
      <c r="C365" s="3"/>
      <c r="D365" s="3"/>
      <c r="E365" s="3"/>
      <c r="F365" s="3"/>
    </row>
    <row r="366" spans="1:6" x14ac:dyDescent="0.25">
      <c r="A366" s="3"/>
      <c r="B366" s="3"/>
      <c r="C366" s="3"/>
      <c r="D366" s="3"/>
      <c r="E366" s="3"/>
      <c r="F366" s="3"/>
    </row>
    <row r="367" spans="1:6" x14ac:dyDescent="0.25">
      <c r="A367" s="3"/>
      <c r="B367" s="3"/>
      <c r="C367" s="3"/>
      <c r="D367" s="3"/>
      <c r="E367" s="3"/>
      <c r="F367" s="3"/>
    </row>
    <row r="368" spans="1:6" x14ac:dyDescent="0.25">
      <c r="A368" s="3"/>
      <c r="B368" s="3"/>
      <c r="C368" s="3"/>
      <c r="D368" s="3"/>
      <c r="E368" s="3"/>
      <c r="F368" s="3"/>
    </row>
    <row r="369" spans="1:6" x14ac:dyDescent="0.25">
      <c r="A369" s="3"/>
      <c r="B369" s="3"/>
      <c r="C369" s="3"/>
      <c r="D369" s="3"/>
      <c r="E369" s="3"/>
      <c r="F369" s="3"/>
    </row>
    <row r="370" spans="1:6" x14ac:dyDescent="0.25">
      <c r="A370" s="3"/>
      <c r="B370" s="3"/>
      <c r="C370" s="3"/>
      <c r="D370" s="3"/>
      <c r="E370" s="3"/>
      <c r="F370" s="3"/>
    </row>
    <row r="371" spans="1:6" x14ac:dyDescent="0.25">
      <c r="A371" s="3"/>
      <c r="B371" s="3"/>
      <c r="C371" s="3"/>
      <c r="D371" s="3"/>
      <c r="E371" s="3"/>
      <c r="F371" s="3"/>
    </row>
    <row r="372" spans="1:6" x14ac:dyDescent="0.25">
      <c r="A372" s="3"/>
      <c r="B372" s="3"/>
      <c r="C372" s="3"/>
      <c r="D372" s="3"/>
      <c r="E372" s="3"/>
      <c r="F372" s="3"/>
    </row>
    <row r="373" spans="1:6" x14ac:dyDescent="0.25">
      <c r="A373" s="3"/>
      <c r="B373" s="3"/>
      <c r="C373" s="3"/>
      <c r="D373" s="3"/>
      <c r="E373" s="3"/>
      <c r="F373" s="3"/>
    </row>
    <row r="374" spans="1:6" x14ac:dyDescent="0.25">
      <c r="A374" s="3"/>
      <c r="B374" s="3"/>
      <c r="C374" s="3"/>
      <c r="D374" s="3"/>
      <c r="E374" s="3"/>
      <c r="F374" s="3"/>
    </row>
    <row r="375" spans="1:6" x14ac:dyDescent="0.25">
      <c r="A375" s="3"/>
      <c r="B375" s="3"/>
      <c r="C375" s="3"/>
      <c r="D375" s="3"/>
      <c r="E375" s="3"/>
      <c r="F375" s="3"/>
    </row>
    <row r="376" spans="1:6" x14ac:dyDescent="0.25">
      <c r="A376" s="3"/>
      <c r="B376" s="3"/>
      <c r="C376" s="3"/>
      <c r="D376" s="3"/>
      <c r="E376" s="3"/>
      <c r="F376" s="3"/>
    </row>
    <row r="377" spans="1:6" x14ac:dyDescent="0.25">
      <c r="A377" s="3"/>
      <c r="B377" s="3"/>
      <c r="C377" s="3"/>
      <c r="D377" s="3"/>
      <c r="E377" s="3"/>
      <c r="F377" s="3"/>
    </row>
    <row r="378" spans="1:6" x14ac:dyDescent="0.25">
      <c r="A378" s="3"/>
      <c r="B378" s="3"/>
      <c r="C378" s="3"/>
      <c r="D378" s="3"/>
      <c r="E378" s="3"/>
      <c r="F378" s="3"/>
    </row>
    <row r="379" spans="1:6" x14ac:dyDescent="0.25">
      <c r="A379" s="3"/>
      <c r="B379" s="3"/>
      <c r="C379" s="3"/>
      <c r="D379" s="3"/>
      <c r="E379" s="3"/>
      <c r="F379" s="3"/>
    </row>
    <row r="380" spans="1:6" x14ac:dyDescent="0.25">
      <c r="A380" s="3"/>
      <c r="B380" s="3"/>
      <c r="C380" s="3"/>
      <c r="D380" s="3"/>
      <c r="E380" s="3"/>
      <c r="F380" s="3"/>
    </row>
    <row r="381" spans="1:6" x14ac:dyDescent="0.25">
      <c r="A381" s="3"/>
      <c r="B381" s="3"/>
      <c r="C381" s="3"/>
      <c r="D381" s="3"/>
      <c r="E381" s="3"/>
      <c r="F381" s="3"/>
    </row>
    <row r="382" spans="1:6" x14ac:dyDescent="0.25">
      <c r="A382" s="3"/>
      <c r="B382" s="3"/>
      <c r="C382" s="3"/>
      <c r="D382" s="3"/>
      <c r="E382" s="3"/>
      <c r="F382" s="3"/>
    </row>
    <row r="383" spans="1:6" x14ac:dyDescent="0.25">
      <c r="A383" s="3"/>
      <c r="B383" s="3"/>
      <c r="C383" s="3"/>
      <c r="D383" s="3"/>
      <c r="E383" s="3"/>
      <c r="F383" s="3"/>
    </row>
    <row r="384" spans="1:6" x14ac:dyDescent="0.25">
      <c r="A384" s="3"/>
      <c r="B384" s="3"/>
      <c r="C384" s="3"/>
      <c r="D384" s="3"/>
      <c r="E384" s="3"/>
      <c r="F384" s="3"/>
    </row>
    <row r="385" spans="1:6" x14ac:dyDescent="0.25">
      <c r="A385" s="3"/>
      <c r="B385" s="3"/>
      <c r="C385" s="3"/>
      <c r="D385" s="3"/>
      <c r="E385" s="3"/>
      <c r="F385" s="3"/>
    </row>
    <row r="386" spans="1:6" x14ac:dyDescent="0.25">
      <c r="A386" s="3"/>
      <c r="B386" s="3"/>
      <c r="C386" s="3"/>
      <c r="D386" s="3"/>
      <c r="E386" s="3"/>
      <c r="F386" s="3"/>
    </row>
    <row r="387" spans="1:6" x14ac:dyDescent="0.25">
      <c r="A387" s="3"/>
      <c r="B387" s="3"/>
      <c r="C387" s="3"/>
      <c r="D387" s="3"/>
      <c r="E387" s="3"/>
      <c r="F387" s="3"/>
    </row>
    <row r="388" spans="1:6" x14ac:dyDescent="0.25">
      <c r="A388" s="3"/>
      <c r="B388" s="3"/>
      <c r="C388" s="3"/>
      <c r="D388" s="3"/>
      <c r="E388" s="3"/>
      <c r="F388" s="3"/>
    </row>
    <row r="389" spans="1:6" x14ac:dyDescent="0.25">
      <c r="A389" s="3"/>
      <c r="B389" s="3"/>
      <c r="C389" s="3"/>
      <c r="D389" s="3"/>
      <c r="E389" s="3"/>
      <c r="F389" s="3"/>
    </row>
    <row r="390" spans="1:6" x14ac:dyDescent="0.25">
      <c r="A390" s="3"/>
      <c r="B390" s="3"/>
      <c r="C390" s="3"/>
      <c r="D390" s="3"/>
      <c r="E390" s="3"/>
      <c r="F390" s="3"/>
    </row>
    <row r="391" spans="1:6" x14ac:dyDescent="0.25">
      <c r="A391" s="3"/>
      <c r="B391" s="3"/>
      <c r="C391" s="3"/>
      <c r="D391" s="3"/>
      <c r="E391" s="3"/>
      <c r="F391" s="3"/>
    </row>
    <row r="392" spans="1:6" x14ac:dyDescent="0.25">
      <c r="A392" s="3"/>
      <c r="B392" s="3"/>
      <c r="C392" s="3"/>
      <c r="D392" s="3"/>
      <c r="E392" s="3"/>
      <c r="F392" s="3"/>
    </row>
    <row r="393" spans="1:6" x14ac:dyDescent="0.25">
      <c r="A393" s="3"/>
      <c r="B393" s="3"/>
      <c r="C393" s="3"/>
      <c r="D393" s="3"/>
      <c r="E393" s="3"/>
      <c r="F393" s="3"/>
    </row>
    <row r="394" spans="1:6" x14ac:dyDescent="0.25">
      <c r="A394" s="3"/>
      <c r="B394" s="3"/>
      <c r="C394" s="3"/>
      <c r="D394" s="3"/>
      <c r="E394" s="3"/>
      <c r="F394" s="3"/>
    </row>
    <row r="395" spans="1:6" x14ac:dyDescent="0.25">
      <c r="A395" s="3"/>
      <c r="B395" s="3"/>
      <c r="C395" s="3"/>
      <c r="D395" s="3"/>
      <c r="E395" s="3"/>
      <c r="F395" s="3"/>
    </row>
    <row r="396" spans="1:6" x14ac:dyDescent="0.25">
      <c r="A396" s="3"/>
      <c r="B396" s="3"/>
      <c r="C396" s="3"/>
      <c r="D396" s="3"/>
      <c r="E396" s="3"/>
      <c r="F396" s="3"/>
    </row>
    <row r="397" spans="1:6" x14ac:dyDescent="0.25">
      <c r="A397" s="3"/>
      <c r="B397" s="3"/>
      <c r="C397" s="3"/>
      <c r="D397" s="3"/>
      <c r="E397" s="3"/>
      <c r="F397" s="3"/>
    </row>
    <row r="398" spans="1:6" x14ac:dyDescent="0.25">
      <c r="A398" s="3"/>
      <c r="B398" s="3"/>
      <c r="C398" s="3"/>
      <c r="D398" s="3"/>
      <c r="E398" s="3"/>
      <c r="F398" s="3"/>
    </row>
    <row r="399" spans="1:6" x14ac:dyDescent="0.25">
      <c r="A399" s="3"/>
      <c r="B399" s="3"/>
      <c r="C399" s="3"/>
      <c r="D399" s="3"/>
      <c r="E399" s="3"/>
      <c r="F399" s="3"/>
    </row>
    <row r="400" spans="1:6" x14ac:dyDescent="0.25">
      <c r="A400" s="3"/>
      <c r="B400" s="3"/>
      <c r="C400" s="3"/>
      <c r="D400" s="3"/>
      <c r="E400" s="3"/>
      <c r="F400" s="3"/>
    </row>
    <row r="401" spans="1:6" x14ac:dyDescent="0.25">
      <c r="A401" s="3"/>
      <c r="B401" s="3"/>
      <c r="C401" s="3"/>
      <c r="D401" s="3"/>
      <c r="E401" s="3"/>
      <c r="F401" s="3"/>
    </row>
    <row r="402" spans="1:6" x14ac:dyDescent="0.25">
      <c r="A402" s="3"/>
      <c r="B402" s="3"/>
      <c r="C402" s="3"/>
      <c r="D402" s="3"/>
      <c r="E402" s="3"/>
      <c r="F402" s="3"/>
    </row>
    <row r="403" spans="1:6" x14ac:dyDescent="0.25">
      <c r="A403" s="3"/>
      <c r="B403" s="3"/>
      <c r="C403" s="3"/>
      <c r="D403" s="3"/>
      <c r="E403" s="3"/>
      <c r="F403" s="3"/>
    </row>
    <row r="404" spans="1:6" x14ac:dyDescent="0.25">
      <c r="A404" s="3"/>
      <c r="B404" s="3"/>
      <c r="C404" s="3"/>
      <c r="D404" s="3"/>
      <c r="E404" s="3"/>
      <c r="F404" s="3"/>
    </row>
    <row r="405" spans="1:6" x14ac:dyDescent="0.25">
      <c r="A405" s="3"/>
      <c r="B405" s="3"/>
      <c r="C405" s="3"/>
      <c r="D405" s="3"/>
      <c r="E405" s="3"/>
      <c r="F405" s="3"/>
    </row>
    <row r="406" spans="1:6" x14ac:dyDescent="0.25">
      <c r="A406" s="3"/>
      <c r="B406" s="3"/>
      <c r="C406" s="3"/>
      <c r="D406" s="3"/>
      <c r="E406" s="3"/>
      <c r="F406" s="3"/>
    </row>
    <row r="407" spans="1:6" x14ac:dyDescent="0.25">
      <c r="A407" s="3"/>
      <c r="B407" s="3"/>
      <c r="C407" s="3"/>
      <c r="D407" s="3"/>
      <c r="E407" s="3"/>
      <c r="F407" s="3"/>
    </row>
    <row r="408" spans="1:6" x14ac:dyDescent="0.25">
      <c r="A408" s="3"/>
      <c r="B408" s="3"/>
      <c r="C408" s="3"/>
      <c r="D408" s="3"/>
      <c r="E408" s="3"/>
      <c r="F408" s="3"/>
    </row>
    <row r="409" spans="1:6" x14ac:dyDescent="0.25">
      <c r="A409" s="3"/>
      <c r="B409" s="3"/>
      <c r="C409" s="3"/>
      <c r="D409" s="3"/>
      <c r="E409" s="3"/>
      <c r="F409" s="3"/>
    </row>
    <row r="410" spans="1:6" x14ac:dyDescent="0.25">
      <c r="A410" s="3"/>
      <c r="B410" s="3"/>
      <c r="C410" s="3"/>
      <c r="D410" s="3"/>
      <c r="E410" s="3"/>
      <c r="F410" s="3"/>
    </row>
    <row r="411" spans="1:6" x14ac:dyDescent="0.25">
      <c r="A411" s="3"/>
      <c r="B411" s="3"/>
      <c r="C411" s="3"/>
      <c r="D411" s="3"/>
      <c r="E411" s="3"/>
      <c r="F411" s="3"/>
    </row>
    <row r="412" spans="1:6" x14ac:dyDescent="0.25">
      <c r="A412" s="3"/>
      <c r="B412" s="3"/>
      <c r="C412" s="3"/>
      <c r="D412" s="3"/>
      <c r="E412" s="3"/>
      <c r="F412" s="3"/>
    </row>
    <row r="413" spans="1:6" x14ac:dyDescent="0.25">
      <c r="A413" s="3"/>
      <c r="B413" s="3"/>
      <c r="C413" s="3"/>
      <c r="D413" s="3"/>
      <c r="E413" s="3"/>
      <c r="F413" s="3"/>
    </row>
    <row r="414" spans="1:6" x14ac:dyDescent="0.25">
      <c r="A414" s="3"/>
      <c r="B414" s="3"/>
      <c r="C414" s="3"/>
      <c r="D414" s="3"/>
      <c r="E414" s="3"/>
      <c r="F414" s="3"/>
    </row>
    <row r="415" spans="1:6" x14ac:dyDescent="0.25">
      <c r="A415" s="3"/>
      <c r="B415" s="3"/>
      <c r="C415" s="3"/>
      <c r="D415" s="3"/>
      <c r="E415" s="3"/>
      <c r="F415" s="3"/>
    </row>
    <row r="416" spans="1:6" x14ac:dyDescent="0.25">
      <c r="A416" s="3"/>
      <c r="B416" s="3"/>
      <c r="C416" s="3"/>
      <c r="D416" s="3"/>
      <c r="E416" s="3"/>
      <c r="F416" s="3"/>
    </row>
    <row r="417" spans="1:6" x14ac:dyDescent="0.25">
      <c r="A417" s="3"/>
      <c r="B417" s="3"/>
      <c r="C417" s="3"/>
      <c r="D417" s="3"/>
      <c r="E417" s="3"/>
      <c r="F417" s="3"/>
    </row>
    <row r="418" spans="1:6" x14ac:dyDescent="0.25">
      <c r="A418" s="3"/>
      <c r="B418" s="3"/>
      <c r="C418" s="3"/>
      <c r="D418" s="3"/>
      <c r="E418" s="3"/>
      <c r="F418" s="3"/>
    </row>
    <row r="419" spans="1:6" x14ac:dyDescent="0.25">
      <c r="A419" s="3"/>
      <c r="B419" s="3"/>
      <c r="C419" s="3"/>
      <c r="D419" s="3"/>
      <c r="E419" s="3"/>
      <c r="F419" s="3"/>
    </row>
    <row r="420" spans="1:6" x14ac:dyDescent="0.25">
      <c r="A420" s="3"/>
      <c r="B420" s="3"/>
      <c r="C420" s="3"/>
      <c r="D420" s="3"/>
      <c r="E420" s="3"/>
      <c r="F420" s="3"/>
    </row>
    <row r="421" spans="1:6" x14ac:dyDescent="0.25">
      <c r="A421" s="3"/>
      <c r="B421" s="3"/>
      <c r="C421" s="3"/>
      <c r="D421" s="3"/>
      <c r="E421" s="3"/>
      <c r="F421" s="3"/>
    </row>
    <row r="422" spans="1:6" x14ac:dyDescent="0.25">
      <c r="A422" s="3"/>
      <c r="B422" s="3"/>
      <c r="C422" s="3"/>
      <c r="D422" s="3"/>
      <c r="E422" s="3"/>
      <c r="F422" s="3"/>
    </row>
    <row r="423" spans="1:6" x14ac:dyDescent="0.25">
      <c r="A423" s="3"/>
      <c r="B423" s="3"/>
      <c r="C423" s="3"/>
      <c r="D423" s="3"/>
      <c r="E423" s="3"/>
      <c r="F423" s="3"/>
    </row>
    <row r="424" spans="1:6" x14ac:dyDescent="0.25">
      <c r="A424" s="3"/>
      <c r="B424" s="3"/>
      <c r="C424" s="3"/>
      <c r="D424" s="3"/>
      <c r="E424" s="3"/>
      <c r="F424" s="3"/>
    </row>
  </sheetData>
  <pageMargins left="0.7" right="0.7" top="0.75" bottom="0.75" header="0.3" footer="0.3"/>
  <pageSetup orientation="portrait" r:id="rId1"/>
  <headerFooter>
    <oddFooter>&amp;L&amp;1#&amp;"Calibri"&amp;12&amp;KFF0000Foot Locker - Internal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CDE-rex-array</vt:lpstr>
      <vt:lpstr>classifier_rex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Gallagher</dc:creator>
  <cp:keywords/>
  <dc:description/>
  <cp:lastModifiedBy>epopisces</cp:lastModifiedBy>
  <cp:revision/>
  <dcterms:created xsi:type="dcterms:W3CDTF">2018-05-23T20:00:19Z</dcterms:created>
  <dcterms:modified xsi:type="dcterms:W3CDTF">2021-03-24T01:06:44Z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b83e9d4-1f85-4e06-a066-aef1d46ef089_Enabled">
    <vt:lpwstr>true</vt:lpwstr>
  </property>
  <property fmtid="{D5CDD505-2E9C-101B-9397-08002B2CF9AE}" pid="3" name="MSIP_Label_6b83e9d4-1f85-4e06-a066-aef1d46ef089_SetDate">
    <vt:lpwstr>2021-03-24T00:10:43Z</vt:lpwstr>
  </property>
  <property fmtid="{D5CDD505-2E9C-101B-9397-08002B2CF9AE}" pid="4" name="MSIP_Label_6b83e9d4-1f85-4e06-a066-aef1d46ef089_Method">
    <vt:lpwstr>Standard</vt:lpwstr>
  </property>
  <property fmtid="{D5CDD505-2E9C-101B-9397-08002B2CF9AE}" pid="5" name="MSIP_Label_6b83e9d4-1f85-4e06-a066-aef1d46ef089_Name">
    <vt:lpwstr>Interal Use Information</vt:lpwstr>
  </property>
  <property fmtid="{D5CDD505-2E9C-101B-9397-08002B2CF9AE}" pid="6" name="MSIP_Label_6b83e9d4-1f85-4e06-a066-aef1d46ef089_SiteId">
    <vt:lpwstr>3698556c-48eb-4511-8a0e-5fb6b7ebb01f</vt:lpwstr>
  </property>
  <property fmtid="{D5CDD505-2E9C-101B-9397-08002B2CF9AE}" pid="7" name="MSIP_Label_6b83e9d4-1f85-4e06-a066-aef1d46ef089_ActionId">
    <vt:lpwstr>b76cd8b9-3786-4b0f-9d9d-2208f1cce77a</vt:lpwstr>
  </property>
  <property fmtid="{D5CDD505-2E9C-101B-9397-08002B2CF9AE}" pid="8" name="MSIP_Label_6b83e9d4-1f85-4e06-a066-aef1d46ef089_ContentBits">
    <vt:lpwstr>2</vt:lpwstr>
  </property>
</Properties>
</file>