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MNSCU\GitHub\eprof1\MIS362Gen2\Formative11\"/>
    </mc:Choice>
  </mc:AlternateContent>
  <xr:revisionPtr revIDLastSave="0" documentId="13_ncr:1_{327E8457-9863-44AD-9209-074A46EE3C92}" xr6:coauthVersionLast="43" xr6:coauthVersionMax="43" xr10:uidLastSave="{00000000-0000-0000-0000-000000000000}"/>
  <bookViews>
    <workbookView xWindow="-120" yWindow="-120" windowWidth="29040" windowHeight="15525" activeTab="1" xr2:uid="{00000000-000D-0000-FFFF-FFFF00000000}"/>
  </bookViews>
  <sheets>
    <sheet name="ThreeWarehouses" sheetId="1" r:id="rId1"/>
    <sheet name="Additional Questions" sheetId="2" r:id="rId2"/>
  </sheets>
  <definedNames>
    <definedName name="_xlcn.WorksheetConnection_ThreeWarehousesB1C221" hidden="1">ThreeWarehouses!$B$1:$C$22</definedName>
    <definedName name="_xlcn.WorksheetConnection_ThreeWarehousesB2C221" hidden="1">ThreeWarehouses!$B$2:$C$22</definedName>
    <definedName name="_xlcn.WorksheetConnection_ThreeWarehousesN1N41" hidden="1">ThreeWarehouses!$N$1:$N$4</definedName>
    <definedName name="Latitude">ThreeWarehouses!$L$2:$L$4</definedName>
    <definedName name="Longitude">ThreeWarehouses!$M$2:$M$4</definedName>
    <definedName name="solver_adj" localSheetId="0" hidden="1">ThreeWarehouses!$L$2:$M$4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ThreeWarehouses!$L$2:$L$4</definedName>
    <definedName name="solver_lhs2" localSheetId="0" hidden="1">ThreeWarehouses!$L$2:$L$4</definedName>
    <definedName name="solver_lhs3" localSheetId="0" hidden="1">ThreeWarehouses!$M$2:$M$4</definedName>
    <definedName name="solver_lhs4" localSheetId="0" hidden="1">ThreeWarehouses!$M$2:$M$4</definedName>
    <definedName name="solver_lhs5" localSheetId="0" hidden="1">ThreeWarehouses!$M$2:$M$4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2</definedName>
    <definedName name="solver_nod" localSheetId="0" hidden="1">5000</definedName>
    <definedName name="solver_num" localSheetId="0" hidden="1">4</definedName>
    <definedName name="solver_nwt" localSheetId="0" hidden="1">1</definedName>
    <definedName name="solver_ofx" localSheetId="0" hidden="1">2</definedName>
    <definedName name="solver_opt" localSheetId="0" hidden="1">ThreeWarehouses!$J$2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3</definedName>
    <definedName name="solver_reo" localSheetId="0" hidden="1">2</definedName>
    <definedName name="solver_rep" localSheetId="0" hidden="1">2</definedName>
    <definedName name="solver_rhs1" localSheetId="0" hidden="1">90</definedName>
    <definedName name="solver_rhs2" localSheetId="0" hidden="1">0</definedName>
    <definedName name="solver_rhs3" localSheetId="0" hidden="1">0</definedName>
    <definedName name="solver_rhs4" localSheetId="0" hidden="1">-150</definedName>
    <definedName name="solver_rhs5" localSheetId="0" hidden="1">-150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0.0005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ThreeWarehouses!$N$1:$N$4"/>
          <x15:modelTable id="Range 1" name="Range 1" connection="WorksheetConnection_ThreeWarehouses!$B$2:$C$22"/>
          <x15:modelTable id="Range 2" name="Range 2" connection="WorksheetConnection_ThreeWarehouses!$B$1:$C$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N4" i="1"/>
  <c r="N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2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E2" i="1"/>
  <c r="H3" i="1" l="1"/>
  <c r="I3" i="1" s="1"/>
  <c r="H5" i="1"/>
  <c r="I5" i="1" s="1"/>
  <c r="H7" i="1"/>
  <c r="I7" i="1" s="1"/>
  <c r="H9" i="1"/>
  <c r="I9" i="1" s="1"/>
  <c r="H11" i="1"/>
  <c r="I11" i="1" s="1"/>
  <c r="H14" i="1"/>
  <c r="I14" i="1" s="1"/>
  <c r="H18" i="1"/>
  <c r="I18" i="1" s="1"/>
  <c r="H20" i="1"/>
  <c r="I20" i="1" s="1"/>
  <c r="H22" i="1"/>
  <c r="I22" i="1" s="1"/>
  <c r="H21" i="1"/>
  <c r="I21" i="1" s="1"/>
  <c r="H15" i="1"/>
  <c r="I15" i="1" s="1"/>
  <c r="H4" i="1"/>
  <c r="I4" i="1" s="1"/>
  <c r="H6" i="1"/>
  <c r="I6" i="1" s="1"/>
  <c r="H8" i="1"/>
  <c r="I8" i="1" s="1"/>
  <c r="H12" i="1"/>
  <c r="I12" i="1" s="1"/>
  <c r="H17" i="1"/>
  <c r="I17" i="1" s="1"/>
  <c r="H19" i="1"/>
  <c r="I19" i="1" s="1"/>
  <c r="H13" i="1"/>
  <c r="I13" i="1" s="1"/>
  <c r="H2" i="1"/>
  <c r="I2" i="1" s="1"/>
  <c r="H10" i="1"/>
  <c r="I10" i="1" s="1"/>
  <c r="H16" i="1"/>
  <c r="I16" i="1" s="1"/>
  <c r="J2" i="1" l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44486-421E-4937-806D-DCF7A590E0F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BE96F02-198C-4111-B3EF-AD4D88FA6093}" name="WorksheetConnection_ThreeWarehouses!$B$1:$C$22" type="102" refreshedVersion="6" minRefreshableVersion="5">
    <extLst>
      <ext xmlns:x15="http://schemas.microsoft.com/office/spreadsheetml/2010/11/main" uri="{DE250136-89BD-433C-8126-D09CA5730AF9}">
        <x15:connection id="Range 2">
          <x15:rangePr sourceName="_xlcn.WorksheetConnection_ThreeWarehousesB1C221"/>
        </x15:connection>
      </ext>
    </extLst>
  </connection>
  <connection id="3" xr16:uid="{838A4174-B969-454A-A20D-A0D6C240EB28}" name="WorksheetConnection_ThreeWarehouses!$B$2:$C$22" type="102" refreshedVersion="6" minRefreshableVersion="5">
    <extLst>
      <ext xmlns:x15="http://schemas.microsoft.com/office/spreadsheetml/2010/11/main" uri="{DE250136-89BD-433C-8126-D09CA5730AF9}">
        <x15:connection id="Range 1">
          <x15:rangePr sourceName="_xlcn.WorksheetConnection_ThreeWarehousesB2C221"/>
        </x15:connection>
      </ext>
    </extLst>
  </connection>
  <connection id="4" xr16:uid="{A02FFBDD-5C6C-408E-81E1-9F9B50B99834}" name="WorksheetConnection_ThreeWarehouses!$N$1:$N$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ThreeWarehousesN1N41"/>
        </x15:connection>
      </ext>
    </extLst>
  </connection>
</connections>
</file>

<file path=xl/sharedStrings.xml><?xml version="1.0" encoding="utf-8"?>
<sst xmlns="http://schemas.openxmlformats.org/spreadsheetml/2006/main" count="38" uniqueCount="38">
  <si>
    <t>City</t>
  </si>
  <si>
    <t>Distance to 1</t>
  </si>
  <si>
    <t>Distance to 2</t>
  </si>
  <si>
    <t>Min Distance</t>
  </si>
  <si>
    <t>Dist*Shipped</t>
  </si>
  <si>
    <t>New York</t>
  </si>
  <si>
    <t>Boston</t>
  </si>
  <si>
    <t>Philadelphia</t>
  </si>
  <si>
    <t>Charlotte</t>
  </si>
  <si>
    <t>Atlanta</t>
  </si>
  <si>
    <t>New Orleans</t>
  </si>
  <si>
    <t>Miami</t>
  </si>
  <si>
    <t>Dallas</t>
  </si>
  <si>
    <t>Houston</t>
  </si>
  <si>
    <t>Chicago</t>
  </si>
  <si>
    <t>Detroit</t>
  </si>
  <si>
    <t>Cleveland</t>
  </si>
  <si>
    <t>Indy</t>
  </si>
  <si>
    <t>Denver</t>
  </si>
  <si>
    <t>Minneapolis</t>
  </si>
  <si>
    <t>Phoenix</t>
  </si>
  <si>
    <t>Salt Lake City</t>
  </si>
  <si>
    <t>LA</t>
  </si>
  <si>
    <t>SF</t>
  </si>
  <si>
    <t>SD</t>
  </si>
  <si>
    <t>Seattle</t>
  </si>
  <si>
    <t>Distance to 3</t>
  </si>
  <si>
    <t>Number of Shipments</t>
  </si>
  <si>
    <t>Mean distance per shipment</t>
  </si>
  <si>
    <t>Total distance of all shipments</t>
  </si>
  <si>
    <t>Additional Questions:</t>
  </si>
  <si>
    <t>What happens to warehouse locations if the Number of Shipments is changed? (Example, set Houston shipments to a large number, like 99)</t>
  </si>
  <si>
    <t>Latitude-Store</t>
  </si>
  <si>
    <t>Longitude-Store</t>
  </si>
  <si>
    <t>Latitude-Warehouse</t>
  </si>
  <si>
    <t>Longitude-Warehouse</t>
  </si>
  <si>
    <t>Warehouse Location</t>
  </si>
  <si>
    <t>below is the 'Capture Screen' option, performed in 3D Maps.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</si>
</sst>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 applyAlignment="1">
      <alignment textRotation="45"/>
    </xf>
    <xf numFmtId="0" fontId="1" fillId="0" borderId="0" xfId="0" applyFont="1" applyAlignment="1">
      <alignment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273071</xdr:colOff>
      <xdr:row>0</xdr:row>
      <xdr:rowOff>803211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7613CBFF-9DAA-40E0-BAFA-8BA8668D3AFE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3</xdr:col>
      <xdr:colOff>608319</xdr:colOff>
      <xdr:row>108</xdr:row>
      <xdr:rowOff>131350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5CEFA-A5E5-4892-947D-547E29F7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0"/>
          <a:ext cx="10247619" cy="16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2"/>
  <sheetViews>
    <sheetView workbookViewId="0">
      <selection activeCell="B1" sqref="B1:C22"/>
    </sheetView>
  </sheetViews>
  <sheetFormatPr defaultColWidth="9.140625" defaultRowHeight="12.75" x14ac:dyDescent="0.2"/>
  <cols>
    <col min="1" max="1" width="13.140625" style="1" bestFit="1" customWidth="1"/>
    <col min="2" max="2" width="11.5703125" style="1" bestFit="1" customWidth="1"/>
    <col min="3" max="3" width="12.7109375" style="1" bestFit="1" customWidth="1"/>
    <col min="4" max="4" width="16.28515625" style="1" bestFit="1" customWidth="1"/>
    <col min="5" max="7" width="10.7109375" style="1" bestFit="1" customWidth="1"/>
    <col min="8" max="8" width="10.5703125" style="1" bestFit="1" customWidth="1"/>
    <col min="9" max="9" width="10.7109375" style="1" bestFit="1" customWidth="1"/>
    <col min="10" max="10" width="21.7109375" style="1" bestFit="1" customWidth="1"/>
    <col min="11" max="11" width="20.28515625" style="1" bestFit="1" customWidth="1"/>
    <col min="12" max="12" width="15.42578125" style="1" bestFit="1" customWidth="1"/>
    <col min="13" max="13" width="16.5703125" style="1" bestFit="1" customWidth="1"/>
    <col min="14" max="14" width="34.5703125" style="1" bestFit="1" customWidth="1"/>
    <col min="15" max="255" width="8.42578125" style="1" customWidth="1"/>
    <col min="256" max="16384" width="9.140625" style="1"/>
  </cols>
  <sheetData>
    <row r="1" spans="1:14" ht="108.6" customHeight="1" x14ac:dyDescent="0.2">
      <c r="A1" s="1" t="s">
        <v>0</v>
      </c>
      <c r="B1" s="4" t="s">
        <v>32</v>
      </c>
      <c r="C1" s="4" t="s">
        <v>33</v>
      </c>
      <c r="D1" s="4" t="s">
        <v>27</v>
      </c>
      <c r="E1" s="5" t="s">
        <v>1</v>
      </c>
      <c r="F1" s="5" t="s">
        <v>2</v>
      </c>
      <c r="G1" s="5" t="s">
        <v>26</v>
      </c>
      <c r="H1" s="5" t="s">
        <v>3</v>
      </c>
      <c r="I1" s="5" t="s">
        <v>4</v>
      </c>
      <c r="J1" s="4" t="s">
        <v>29</v>
      </c>
      <c r="K1" s="4" t="s">
        <v>28</v>
      </c>
      <c r="L1" s="4" t="s">
        <v>34</v>
      </c>
      <c r="M1" s="4" t="s">
        <v>35</v>
      </c>
      <c r="N1" s="1" t="s">
        <v>36</v>
      </c>
    </row>
    <row r="2" spans="1:14" x14ac:dyDescent="0.2">
      <c r="A2" s="1" t="s">
        <v>5</v>
      </c>
      <c r="B2" s="1">
        <v>40.700000000000003</v>
      </c>
      <c r="C2" s="1">
        <v>-73.900000000000006</v>
      </c>
      <c r="D2" s="1">
        <v>15</v>
      </c>
      <c r="E2" s="2">
        <f t="shared" ref="E2:E22" si="0">69*SQRT((B2-$L$2)^2+(C2-$M$2)^2)</f>
        <v>4.1480809533923566E-3</v>
      </c>
      <c r="F2" s="2">
        <f t="shared" ref="F2:F22" si="1">69*SQRT((B2-$L$3)^2+(C2-$M$3)^2)</f>
        <v>904.44732767197854</v>
      </c>
      <c r="G2" s="2">
        <f t="shared" ref="G2:G22" si="2">69*SQRT((B2-$L$4)^2+(C2-$M$4)^2)</f>
        <v>3054.8616390590473</v>
      </c>
      <c r="H2" s="2">
        <f>MIN(E2,F2,G2)</f>
        <v>4.1480809533923566E-3</v>
      </c>
      <c r="I2" s="2">
        <f>H2*D2</f>
        <v>6.2221214300885348E-2</v>
      </c>
      <c r="J2" s="3">
        <f>SUM(I2:I22)</f>
        <v>94804.19674516152</v>
      </c>
      <c r="K2" s="3">
        <f>SUM(I2:I21)/SUM(D2:D22)</f>
        <v>390.75438901736896</v>
      </c>
      <c r="L2" s="3">
        <v>40.699944622435616</v>
      </c>
      <c r="M2" s="3">
        <v>-73.900023396429447</v>
      </c>
      <c r="N2" s="1" t="str">
        <f>L2 &amp; ", " &amp; M2</f>
        <v>40.6999446224356, -73.9000233964294</v>
      </c>
    </row>
    <row r="3" spans="1:14" x14ac:dyDescent="0.2">
      <c r="A3" s="1" t="s">
        <v>6</v>
      </c>
      <c r="B3" s="1">
        <v>42.3</v>
      </c>
      <c r="C3" s="1">
        <v>-71</v>
      </c>
      <c r="D3" s="1">
        <v>8</v>
      </c>
      <c r="E3" s="2">
        <f t="shared" si="0"/>
        <v>228.5380926012092</v>
      </c>
      <c r="F3" s="2">
        <f t="shared" si="1"/>
        <v>1127.8874473347948</v>
      </c>
      <c r="G3" s="2">
        <f t="shared" si="2"/>
        <v>3268.7181545585763</v>
      </c>
      <c r="H3" s="2">
        <f t="shared" ref="H3:H22" si="3">MIN(E3,F3,G3)</f>
        <v>228.5380926012092</v>
      </c>
      <c r="I3" s="2">
        <f t="shared" ref="I3:I22" si="4">H3*D3</f>
        <v>1828.3047408096736</v>
      </c>
      <c r="L3" s="3">
        <v>37.234659366319555</v>
      </c>
      <c r="M3" s="3">
        <v>-86.541570435802669</v>
      </c>
      <c r="N3" s="1" t="str">
        <f t="shared" ref="N3:N4" si="5">L3 &amp; ", " &amp; M3</f>
        <v>37.2346593663196, -86.5415704358027</v>
      </c>
    </row>
    <row r="4" spans="1:14" x14ac:dyDescent="0.2">
      <c r="A4" s="1" t="s">
        <v>7</v>
      </c>
      <c r="B4" s="1">
        <v>40</v>
      </c>
      <c r="C4" s="1">
        <v>-75.099999999999994</v>
      </c>
      <c r="D4" s="1">
        <v>10</v>
      </c>
      <c r="E4" s="2">
        <f t="shared" si="0"/>
        <v>95.854543797503098</v>
      </c>
      <c r="F4" s="2">
        <f t="shared" si="1"/>
        <v>812.19959163101976</v>
      </c>
      <c r="G4" s="2">
        <f t="shared" si="2"/>
        <v>2966.6993849329374</v>
      </c>
      <c r="H4" s="2">
        <f t="shared" si="3"/>
        <v>95.854543797503098</v>
      </c>
      <c r="I4" s="2">
        <f t="shared" si="4"/>
        <v>958.54543797503095</v>
      </c>
      <c r="L4" s="3">
        <v>34.923546237099934</v>
      </c>
      <c r="M4" s="3">
        <v>-117.79490551020717</v>
      </c>
      <c r="N4" s="1" t="str">
        <f t="shared" si="5"/>
        <v>34.9235462370999, -117.794905510207</v>
      </c>
    </row>
    <row r="5" spans="1:14" x14ac:dyDescent="0.2">
      <c r="A5" s="1" t="s">
        <v>8</v>
      </c>
      <c r="B5" s="1">
        <v>35.200000000000003</v>
      </c>
      <c r="C5" s="1">
        <v>-80.8</v>
      </c>
      <c r="D5" s="1">
        <v>6</v>
      </c>
      <c r="E5" s="2">
        <f t="shared" si="0"/>
        <v>608.84072026372678</v>
      </c>
      <c r="F5" s="2">
        <f t="shared" si="1"/>
        <v>420.30838886166146</v>
      </c>
      <c r="G5" s="2">
        <f t="shared" si="2"/>
        <v>2552.7197517407121</v>
      </c>
      <c r="H5" s="2">
        <f t="shared" si="3"/>
        <v>420.30838886166146</v>
      </c>
      <c r="I5" s="2">
        <f t="shared" si="4"/>
        <v>2521.8503331699685</v>
      </c>
    </row>
    <row r="6" spans="1:14" x14ac:dyDescent="0.2">
      <c r="A6" s="1" t="s">
        <v>9</v>
      </c>
      <c r="B6" s="1">
        <v>33.799999999999997</v>
      </c>
      <c r="C6" s="1">
        <v>-84.4</v>
      </c>
      <c r="D6" s="1">
        <v>11</v>
      </c>
      <c r="E6" s="2">
        <f t="shared" si="0"/>
        <v>866.92876432446008</v>
      </c>
      <c r="F6" s="2">
        <f t="shared" si="1"/>
        <v>279.28562001121963</v>
      </c>
      <c r="G6" s="2">
        <f t="shared" si="2"/>
        <v>2305.5522410344984</v>
      </c>
      <c r="H6" s="2">
        <f t="shared" si="3"/>
        <v>279.28562001121963</v>
      </c>
      <c r="I6" s="2">
        <f t="shared" si="4"/>
        <v>3072.141820123416</v>
      </c>
    </row>
    <row r="7" spans="1:14" x14ac:dyDescent="0.2">
      <c r="A7" s="1" t="s">
        <v>10</v>
      </c>
      <c r="B7" s="1">
        <v>30</v>
      </c>
      <c r="C7" s="1">
        <v>-89.9</v>
      </c>
      <c r="D7" s="1">
        <v>8</v>
      </c>
      <c r="E7" s="2">
        <f t="shared" si="0"/>
        <v>1328.1165925321054</v>
      </c>
      <c r="F7" s="2">
        <f t="shared" si="1"/>
        <v>550.35597834382634</v>
      </c>
      <c r="G7" s="2">
        <f t="shared" si="2"/>
        <v>1954.4998279070962</v>
      </c>
      <c r="H7" s="2">
        <f t="shared" si="3"/>
        <v>550.35597834382634</v>
      </c>
      <c r="I7" s="2">
        <f t="shared" si="4"/>
        <v>4402.8478267506107</v>
      </c>
    </row>
    <row r="8" spans="1:14" x14ac:dyDescent="0.2">
      <c r="A8" s="1" t="s">
        <v>11</v>
      </c>
      <c r="B8" s="1">
        <v>25.8</v>
      </c>
      <c r="C8" s="1">
        <v>-80.2</v>
      </c>
      <c r="D8" s="1">
        <v>13</v>
      </c>
      <c r="E8" s="2">
        <f t="shared" si="0"/>
        <v>1116.2188135178312</v>
      </c>
      <c r="F8" s="2">
        <f t="shared" si="1"/>
        <v>902.20488301194871</v>
      </c>
      <c r="G8" s="2">
        <f t="shared" si="2"/>
        <v>2669.3424009337832</v>
      </c>
      <c r="H8" s="2">
        <f t="shared" si="3"/>
        <v>902.20488301194871</v>
      </c>
      <c r="I8" s="2">
        <f t="shared" si="4"/>
        <v>11728.663479155333</v>
      </c>
    </row>
    <row r="9" spans="1:14" x14ac:dyDescent="0.2">
      <c r="A9" s="1" t="s">
        <v>12</v>
      </c>
      <c r="B9" s="1">
        <v>32.799999999999997</v>
      </c>
      <c r="C9" s="1">
        <v>-96.8</v>
      </c>
      <c r="D9" s="1">
        <v>10</v>
      </c>
      <c r="E9" s="2">
        <f t="shared" si="0"/>
        <v>1671.4786126738297</v>
      </c>
      <c r="F9" s="2">
        <f t="shared" si="1"/>
        <v>771.13969310281561</v>
      </c>
      <c r="G9" s="2">
        <f t="shared" si="2"/>
        <v>1456.0398016823845</v>
      </c>
      <c r="H9" s="2">
        <f t="shared" si="3"/>
        <v>771.13969310281561</v>
      </c>
      <c r="I9" s="2">
        <f t="shared" si="4"/>
        <v>7711.3969310281564</v>
      </c>
    </row>
    <row r="10" spans="1:14" x14ac:dyDescent="0.2">
      <c r="A10" s="1" t="s">
        <v>13</v>
      </c>
      <c r="B10" s="1">
        <v>29.8</v>
      </c>
      <c r="C10" s="1">
        <v>-95.4</v>
      </c>
      <c r="D10" s="1">
        <v>12</v>
      </c>
      <c r="E10" s="2">
        <f t="shared" si="0"/>
        <v>1663.2546776136392</v>
      </c>
      <c r="F10" s="2">
        <f t="shared" si="1"/>
        <v>797.97518313703711</v>
      </c>
      <c r="G10" s="2">
        <f t="shared" si="2"/>
        <v>1585.1727263196722</v>
      </c>
      <c r="H10" s="2">
        <f t="shared" si="3"/>
        <v>797.97518313703711</v>
      </c>
      <c r="I10" s="2">
        <f t="shared" si="4"/>
        <v>9575.7021976444448</v>
      </c>
    </row>
    <row r="11" spans="1:14" x14ac:dyDescent="0.2">
      <c r="A11" s="1" t="s">
        <v>14</v>
      </c>
      <c r="B11" s="1">
        <v>41.8</v>
      </c>
      <c r="C11" s="1">
        <v>-87.7</v>
      </c>
      <c r="D11" s="1">
        <v>14</v>
      </c>
      <c r="E11" s="2">
        <f t="shared" si="0"/>
        <v>955.21890458566372</v>
      </c>
      <c r="F11" s="2">
        <f t="shared" si="1"/>
        <v>324.99142216409336</v>
      </c>
      <c r="G11" s="2">
        <f t="shared" si="2"/>
        <v>2130.0658229493374</v>
      </c>
      <c r="H11" s="2">
        <f t="shared" si="3"/>
        <v>324.99142216409336</v>
      </c>
      <c r="I11" s="2">
        <f t="shared" si="4"/>
        <v>4549.8799102973071</v>
      </c>
    </row>
    <row r="12" spans="1:14" x14ac:dyDescent="0.2">
      <c r="A12" s="1" t="s">
        <v>15</v>
      </c>
      <c r="B12" s="1">
        <v>42.4</v>
      </c>
      <c r="C12" s="1">
        <v>-83.1</v>
      </c>
      <c r="D12" s="1">
        <v>11</v>
      </c>
      <c r="E12" s="2">
        <f t="shared" si="0"/>
        <v>645.54564273382005</v>
      </c>
      <c r="F12" s="2">
        <f t="shared" si="1"/>
        <v>428.27356159499635</v>
      </c>
      <c r="G12" s="2">
        <f t="shared" si="2"/>
        <v>2448.9011129420333</v>
      </c>
      <c r="H12" s="2">
        <f t="shared" si="3"/>
        <v>428.27356159499635</v>
      </c>
      <c r="I12" s="2">
        <f t="shared" si="4"/>
        <v>4711.00917754496</v>
      </c>
    </row>
    <row r="13" spans="1:14" x14ac:dyDescent="0.2">
      <c r="A13" s="1" t="s">
        <v>16</v>
      </c>
      <c r="B13" s="1">
        <v>41.5</v>
      </c>
      <c r="C13" s="1">
        <v>-81.7</v>
      </c>
      <c r="D13" s="1">
        <v>8</v>
      </c>
      <c r="E13" s="2">
        <f t="shared" si="0"/>
        <v>541.02214757909121</v>
      </c>
      <c r="F13" s="2">
        <f t="shared" si="1"/>
        <v>445.21810898069549</v>
      </c>
      <c r="G13" s="2">
        <f t="shared" si="2"/>
        <v>2531.5496763616738</v>
      </c>
      <c r="H13" s="2">
        <f t="shared" si="3"/>
        <v>445.21810898069549</v>
      </c>
      <c r="I13" s="2">
        <f t="shared" si="4"/>
        <v>3561.7448718455639</v>
      </c>
    </row>
    <row r="14" spans="1:14" x14ac:dyDescent="0.2">
      <c r="A14" s="1" t="s">
        <v>17</v>
      </c>
      <c r="B14" s="1">
        <v>39.799999999999997</v>
      </c>
      <c r="C14" s="1">
        <v>-86.1</v>
      </c>
      <c r="D14" s="1">
        <v>7</v>
      </c>
      <c r="E14" s="2">
        <f t="shared" si="0"/>
        <v>844.08557475932503</v>
      </c>
      <c r="F14" s="2">
        <f t="shared" si="1"/>
        <v>179.61161253095636</v>
      </c>
      <c r="G14" s="2">
        <f t="shared" si="2"/>
        <v>2212.6814703127252</v>
      </c>
      <c r="H14" s="2">
        <f t="shared" si="3"/>
        <v>179.61161253095636</v>
      </c>
      <c r="I14" s="2">
        <f t="shared" si="4"/>
        <v>1257.2812877166946</v>
      </c>
    </row>
    <row r="15" spans="1:14" x14ac:dyDescent="0.2">
      <c r="A15" s="1" t="s">
        <v>18</v>
      </c>
      <c r="B15" s="1">
        <v>39.799999999999997</v>
      </c>
      <c r="C15" s="1">
        <v>-104.9</v>
      </c>
      <c r="D15" s="1">
        <v>8</v>
      </c>
      <c r="E15" s="2">
        <f t="shared" si="0"/>
        <v>2139.8995371833976</v>
      </c>
      <c r="F15" s="2">
        <f t="shared" si="1"/>
        <v>1279.0391151131253</v>
      </c>
      <c r="G15" s="2">
        <f t="shared" si="2"/>
        <v>951.24549513953332</v>
      </c>
      <c r="H15" s="2">
        <f t="shared" si="3"/>
        <v>951.24549513953332</v>
      </c>
      <c r="I15" s="2">
        <f t="shared" si="4"/>
        <v>7609.9639611162665</v>
      </c>
    </row>
    <row r="16" spans="1:14" x14ac:dyDescent="0.2">
      <c r="A16" s="1" t="s">
        <v>19</v>
      </c>
      <c r="B16" s="1">
        <v>45</v>
      </c>
      <c r="C16" s="1">
        <v>-93.3</v>
      </c>
      <c r="D16" s="1">
        <v>9</v>
      </c>
      <c r="E16" s="2">
        <f t="shared" si="0"/>
        <v>1371.0867206277965</v>
      </c>
      <c r="F16" s="2">
        <f t="shared" si="1"/>
        <v>710.32101972442263</v>
      </c>
      <c r="G16" s="2">
        <f t="shared" si="2"/>
        <v>1827.5693259988886</v>
      </c>
      <c r="H16" s="2">
        <f t="shared" si="3"/>
        <v>710.32101972442263</v>
      </c>
      <c r="I16" s="2">
        <f t="shared" si="4"/>
        <v>6392.8891775198035</v>
      </c>
    </row>
    <row r="17" spans="1:9" x14ac:dyDescent="0.2">
      <c r="A17" s="1" t="s">
        <v>20</v>
      </c>
      <c r="B17" s="1">
        <v>33.5</v>
      </c>
      <c r="C17" s="1">
        <v>-112.1</v>
      </c>
      <c r="D17" s="1">
        <v>11</v>
      </c>
      <c r="E17" s="2">
        <f t="shared" si="0"/>
        <v>2682.207966059565</v>
      </c>
      <c r="F17" s="2">
        <f t="shared" si="1"/>
        <v>1782.2594514508341</v>
      </c>
      <c r="G17" s="2">
        <f t="shared" si="2"/>
        <v>405.03900786364119</v>
      </c>
      <c r="H17" s="2">
        <f t="shared" si="3"/>
        <v>405.03900786364119</v>
      </c>
      <c r="I17" s="2">
        <f t="shared" si="4"/>
        <v>4455.429086500053</v>
      </c>
    </row>
    <row r="18" spans="1:9" x14ac:dyDescent="0.2">
      <c r="A18" s="1" t="s">
        <v>21</v>
      </c>
      <c r="B18" s="1">
        <v>40.799999999999997</v>
      </c>
      <c r="C18" s="1">
        <v>-111.9</v>
      </c>
      <c r="D18" s="1">
        <v>10</v>
      </c>
      <c r="E18" s="2">
        <f t="shared" si="0"/>
        <v>2622.007474641764</v>
      </c>
      <c r="F18" s="2">
        <f t="shared" si="1"/>
        <v>1766.9411409764846</v>
      </c>
      <c r="G18" s="2">
        <f t="shared" si="2"/>
        <v>574.32965522967891</v>
      </c>
      <c r="H18" s="2">
        <f t="shared" si="3"/>
        <v>574.32965522967891</v>
      </c>
      <c r="I18" s="2">
        <f t="shared" si="4"/>
        <v>5743.2965522967888</v>
      </c>
    </row>
    <row r="19" spans="1:9" x14ac:dyDescent="0.2">
      <c r="A19" s="1" t="s">
        <v>22</v>
      </c>
      <c r="B19" s="1">
        <v>34.1</v>
      </c>
      <c r="C19" s="1">
        <v>-118.4</v>
      </c>
      <c r="D19" s="1">
        <v>18</v>
      </c>
      <c r="E19" s="2">
        <f t="shared" si="0"/>
        <v>3104.0853751237973</v>
      </c>
      <c r="F19" s="2">
        <f t="shared" si="1"/>
        <v>2208.8468380919903</v>
      </c>
      <c r="G19" s="2">
        <f t="shared" si="2"/>
        <v>70.514075472554936</v>
      </c>
      <c r="H19" s="2">
        <f t="shared" si="3"/>
        <v>70.514075472554936</v>
      </c>
      <c r="I19" s="2">
        <f t="shared" si="4"/>
        <v>1269.2533585059889</v>
      </c>
    </row>
    <row r="20" spans="1:9" x14ac:dyDescent="0.2">
      <c r="A20" s="1" t="s">
        <v>23</v>
      </c>
      <c r="B20" s="1">
        <v>37.799999999999997</v>
      </c>
      <c r="C20" s="1">
        <v>-122.6</v>
      </c>
      <c r="D20" s="1">
        <v>12</v>
      </c>
      <c r="E20" s="2">
        <f t="shared" si="0"/>
        <v>3366.2506920024834</v>
      </c>
      <c r="F20" s="2">
        <f t="shared" si="1"/>
        <v>2488.3374177658534</v>
      </c>
      <c r="G20" s="2">
        <f t="shared" si="2"/>
        <v>386.41798459126727</v>
      </c>
      <c r="H20" s="2">
        <f t="shared" si="3"/>
        <v>386.41798459126727</v>
      </c>
      <c r="I20" s="2">
        <f t="shared" si="4"/>
        <v>4637.0158150952075</v>
      </c>
    </row>
    <row r="21" spans="1:9" x14ac:dyDescent="0.2">
      <c r="A21" s="1" t="s">
        <v>24</v>
      </c>
      <c r="B21" s="1">
        <v>32.799999999999997</v>
      </c>
      <c r="C21" s="1">
        <v>-117.1</v>
      </c>
      <c r="D21" s="1">
        <v>10</v>
      </c>
      <c r="E21" s="2">
        <f t="shared" si="0"/>
        <v>3030.2291761805354</v>
      </c>
      <c r="F21" s="2">
        <f t="shared" si="1"/>
        <v>2130.6188003435827</v>
      </c>
      <c r="G21" s="2">
        <f t="shared" si="2"/>
        <v>154.17049535810995</v>
      </c>
      <c r="H21" s="2">
        <f t="shared" si="3"/>
        <v>154.17049535810995</v>
      </c>
      <c r="I21" s="2">
        <f t="shared" si="4"/>
        <v>1541.7049535810995</v>
      </c>
    </row>
    <row r="22" spans="1:9" x14ac:dyDescent="0.2">
      <c r="A22" s="1" t="s">
        <v>25</v>
      </c>
      <c r="B22" s="1">
        <v>41.6</v>
      </c>
      <c r="C22" s="1">
        <v>-122.4</v>
      </c>
      <c r="D22" s="1">
        <v>13</v>
      </c>
      <c r="E22" s="2">
        <f t="shared" si="0"/>
        <v>3347.0745927933845</v>
      </c>
      <c r="F22" s="2">
        <f t="shared" si="1"/>
        <v>2492.4984996473759</v>
      </c>
      <c r="G22" s="2">
        <f t="shared" si="2"/>
        <v>559.63181579006653</v>
      </c>
      <c r="H22" s="2">
        <f t="shared" si="3"/>
        <v>559.63181579006653</v>
      </c>
      <c r="I22" s="2">
        <f t="shared" si="4"/>
        <v>7275.2136052708647</v>
      </c>
    </row>
  </sheetData>
  <printOptions headings="1" gridLines="1"/>
  <pageMargins left="0.75" right="0.75" top="1" bottom="1" header="0.5" footer="0.5"/>
  <pageSetup scale="6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tabSelected="1" topLeftCell="A39" workbookViewId="0">
      <selection activeCell="A9" sqref="A9"/>
    </sheetView>
  </sheetViews>
  <sheetFormatPr defaultRowHeight="12.75" x14ac:dyDescent="0.2"/>
  <cols>
    <col min="1" max="1" width="126.28515625" bestFit="1" customWidth="1"/>
  </cols>
  <sheetData>
    <row r="1" spans="1:1" x14ac:dyDescent="0.2">
      <c r="A1" s="1" t="s">
        <v>30</v>
      </c>
    </row>
    <row r="2" spans="1:1" x14ac:dyDescent="0.2">
      <c r="A2" s="1" t="s">
        <v>31</v>
      </c>
    </row>
    <row r="9" spans="1:1" x14ac:dyDescent="0.2">
      <c r="A9" t="s">
        <v>37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7D4E8126-1908-4543-B9D0-C2B8C215434E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00E28621-54ED-4BC9-BF60-F3E7301F7592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9BB59141-2C91-453E-8039-9331ED58EF07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ThreeWarehouses</vt:lpstr>
      <vt:lpstr>Additional Questions</vt:lpstr>
      <vt:lpstr>Latitude</vt:lpstr>
      <vt:lpstr>Longitude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Paulson, Patrick G</cp:lastModifiedBy>
  <dcterms:created xsi:type="dcterms:W3CDTF">2010-07-31T13:17:59Z</dcterms:created>
  <dcterms:modified xsi:type="dcterms:W3CDTF">2019-07-17T00:45:05Z</dcterms:modified>
</cp:coreProperties>
</file>