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-CoA" sheetId="1" state="visible" r:id="rId2"/>
    <sheet name="10-Journal" sheetId="2" state="visible" r:id="rId3"/>
    <sheet name="Case-01" sheetId="3" state="visible" r:id="rId4"/>
    <sheet name="Case-02" sheetId="4" state="visible" r:id="rId5"/>
    <sheet name="Case-03" sheetId="5" state="visible" r:id="rId6"/>
    <sheet name="Case-04" sheetId="6" state="visible" r:id="rId7"/>
    <sheet name="Case-05" sheetId="7" state="visible" r:id="rId8"/>
    <sheet name="Case-06" sheetId="8" state="visible" r:id="rId9"/>
  </sheets>
  <definedNames>
    <definedName function="false" hidden="false" localSheetId="0" name="_xlnm.Print_Area" vbProcedure="false">'00-CoA'!$A$1:$E$55</definedName>
    <definedName function="false" hidden="false" localSheetId="1" name="_xlnm.Print_Area" vbProcedure="false">'10-Journal'!$A$1:$J$114</definedName>
    <definedName function="false" hidden="false" localSheetId="2" name="_xlnm.Print_Area" vbProcedure="false">'Case-01'!$A$1:$J$25</definedName>
    <definedName function="false" hidden="false" localSheetId="3" name="_xlnm.Print_Area" vbProcedure="false">'Case-02'!$A$1:$J$27</definedName>
    <definedName function="false" hidden="false" localSheetId="4" name="_xlnm.Print_Area" vbProcedure="false">'Case-03'!$A$1:$J$27</definedName>
    <definedName function="false" hidden="false" localSheetId="5" name="_xlnm.Print_Area" vbProcedure="false">'Case-04'!$A$1:$J$29</definedName>
    <definedName function="false" hidden="false" localSheetId="6" name="_xlnm.Print_Area" vbProcedure="false">'Case-05'!$A$1:$J$29</definedName>
    <definedName function="false" hidden="false" localSheetId="7" name="_xlnm.Print_Area" vbProcedure="false">'Case-06'!$A$1:$J$14</definedName>
    <definedName function="false" hidden="false" localSheetId="0" name="_xlnm.Print_Area" vbProcedure="false">'00-CoA'!$A$1:$E$56</definedName>
    <definedName function="false" hidden="false" localSheetId="1" name="_xlnm.Print_Area_0" vbProcedure="false">'10-Journal'!$A$1:$J$95</definedName>
    <definedName function="false" hidden="false" localSheetId="6" name="_xlnm.Print_Area_0" vbProcedure="false">'Case-05'!$A$1:$J$19</definedName>
    <definedName function="false" hidden="false" localSheetId="7" name="_xlnm.Print_Area_0" vbProcedure="false">'Case-06'!$A$1:$J$5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<sst xmlns="http://schemas.openxmlformats.org/spreadsheetml/2006/main" count="478" uniqueCount="94">
  <si>
    <t xml:space="preserve">Chart of Accounts: 2018</t>
  </si>
  <si>
    <t xml:space="preserve">Nomor Akun</t>
  </si>
  <si>
    <t xml:space="preserve">Nama Akun</t>
  </si>
  <si>
    <t xml:space="preserve">Assets</t>
  </si>
  <si>
    <t xml:space="preserve">Aset</t>
  </si>
  <si>
    <t xml:space="preserve">Current Assets</t>
  </si>
  <si>
    <t xml:space="preserve">Cash and Bank</t>
  </si>
  <si>
    <t xml:space="preserve">Bank BCA</t>
  </si>
  <si>
    <t xml:space="preserve">Account Receiveable</t>
  </si>
  <si>
    <t xml:space="preserve">Sales Invoice (Piutang Usaha)</t>
  </si>
  <si>
    <t xml:space="preserve">WHT/VAT in</t>
  </si>
  <si>
    <t xml:space="preserve">Piutang Pajak</t>
  </si>
  <si>
    <t xml:space="preserve">PPN Masukan</t>
  </si>
  <si>
    <t xml:space="preserve">Income Tax Receivable</t>
  </si>
  <si>
    <t xml:space="preserve">Dipotong: PPh 22</t>
  </si>
  <si>
    <t xml:space="preserve">Dipotong: PPh 23</t>
  </si>
  <si>
    <t xml:space="preserve">Dipotong: PPh 15</t>
  </si>
  <si>
    <t xml:space="preserve">Dipotong: PPh 4(2)</t>
  </si>
  <si>
    <t xml:space="preserve">PPh 25 (cicilan)</t>
  </si>
  <si>
    <t xml:space="preserve">Liabilities</t>
  </si>
  <si>
    <t xml:space="preserve">Kewajiban</t>
  </si>
  <si>
    <t xml:space="preserve">Current Liabilities</t>
  </si>
  <si>
    <t xml:space="preserve">Kewajiban Lancar</t>
  </si>
  <si>
    <t xml:space="preserve">Account Payable</t>
  </si>
  <si>
    <t xml:space="preserve">Purchase Invoice (Hutang Usaha)</t>
  </si>
  <si>
    <t xml:space="preserve">WHT/VAT out</t>
  </si>
  <si>
    <t xml:space="preserve">Hutang Pajak</t>
  </si>
  <si>
    <t xml:space="preserve">PPN Keluaran</t>
  </si>
  <si>
    <t xml:space="preserve">Income Tax Payable</t>
  </si>
  <si>
    <t xml:space="preserve">PPN Keluaran WaPu</t>
  </si>
  <si>
    <t xml:space="preserve">Memotong: PPh 22</t>
  </si>
  <si>
    <t xml:space="preserve">Memotong: PPh 23</t>
  </si>
  <si>
    <t xml:space="preserve">Withholding Tax: 23</t>
  </si>
  <si>
    <t xml:space="preserve">Memotong: PPh 15</t>
  </si>
  <si>
    <t xml:space="preserve">Memotong: PPh 4(2)</t>
  </si>
  <si>
    <t xml:space="preserve">Withholding Tax: 4.2 Final</t>
  </si>
  <si>
    <t xml:space="preserve">PPh 25 (hutang)</t>
  </si>
  <si>
    <t xml:space="preserve">PPh 29 (tahunan)</t>
  </si>
  <si>
    <t xml:space="preserve">Income</t>
  </si>
  <si>
    <t xml:space="preserve">Pemasukan</t>
  </si>
  <si>
    <t xml:space="preserve">Sales Revenue</t>
  </si>
  <si>
    <t xml:space="preserve">Penjualan</t>
  </si>
  <si>
    <t xml:space="preserve">Costs</t>
  </si>
  <si>
    <t xml:space="preserve">Biaya</t>
  </si>
  <si>
    <t xml:space="preserve">Cost of Goods Sold</t>
  </si>
  <si>
    <t xml:space="preserve">Harga Pokok Penjualan</t>
  </si>
  <si>
    <t xml:space="preserve">Pembelian</t>
  </si>
  <si>
    <t xml:space="preserve">Purchases</t>
  </si>
  <si>
    <t xml:space="preserve">Payroll Expenses</t>
  </si>
  <si>
    <t xml:space="preserve">Biaya Gaji &amp; Honor</t>
  </si>
  <si>
    <t xml:space="preserve">Wages and Salaries</t>
  </si>
  <si>
    <t xml:space="preserve">Menunjang: PPh 21</t>
  </si>
  <si>
    <t xml:space="preserve">WHT: Income Taxes</t>
  </si>
  <si>
    <t xml:space="preserve">General &amp; Administrative Expenses</t>
  </si>
  <si>
    <t xml:space="preserve">Interest and Bank Charges</t>
  </si>
  <si>
    <t xml:space="preserve">Bunga dan Jasa Bank</t>
  </si>
  <si>
    <t xml:space="preserve">Office</t>
  </si>
  <si>
    <t xml:space="preserve">Kantor</t>
  </si>
  <si>
    <t xml:space="preserve">Denda STP</t>
  </si>
  <si>
    <t xml:space="preserve">Tax Fine</t>
  </si>
  <si>
    <t xml:space="preserve">Journal</t>
  </si>
  <si>
    <t xml:space="preserve">By Payment</t>
  </si>
  <si>
    <t xml:space="preserve">Current: 2018</t>
  </si>
  <si>
    <t xml:space="preserve">Piutang/Payment</t>
  </si>
  <si>
    <t xml:space="preserve">Maret</t>
  </si>
  <si>
    <t xml:space="preserve">Tanggal</t>
  </si>
  <si>
    <t xml:space="preserve">Akun</t>
  </si>
  <si>
    <t xml:space="preserve">%</t>
  </si>
  <si>
    <t xml:space="preserve">Debit</t>
  </si>
  <si>
    <t xml:space="preserve">Kredit</t>
  </si>
  <si>
    <t xml:space="preserve">PT Simetri Sama Sisi</t>
  </si>
  <si>
    <t xml:space="preserve">Inv:</t>
  </si>
  <si>
    <t xml:space="preserve">1803/INV/005</t>
  </si>
  <si>
    <t xml:space="preserve">BCA-03-18-005</t>
  </si>
  <si>
    <t xml:space="preserve">Jasa Teknik: Structure Grid Stereometry</t>
  </si>
  <si>
    <t xml:space="preserve">Case:</t>
  </si>
  <si>
    <t xml:space="preserve">Non PKP</t>
  </si>
  <si>
    <t xml:space="preserve">🡆</t>
  </si>
  <si>
    <t xml:space="preserve">🡄</t>
  </si>
  <si>
    <t xml:space="preserve">PKP</t>
  </si>
  <si>
    <t xml:space="preserve">Non PKP, PPh 23 di Inv</t>
  </si>
  <si>
    <t xml:space="preserve">Dipotong: PPh 23 – Jasa</t>
  </si>
  <si>
    <t xml:space="preserve">PKP, PPh 23 di Inv</t>
  </si>
  <si>
    <t xml:space="preserve">PKP, PPh 23 belakangan</t>
  </si>
  <si>
    <t xml:space="preserve">Hutang/Payment</t>
  </si>
  <si>
    <t xml:space="preserve">PT Tiga Jam Saja</t>
  </si>
  <si>
    <t xml:space="preserve">002/INV-20/3/2018</t>
  </si>
  <si>
    <t xml:space="preserve">BCA-03-18-003</t>
  </si>
  <si>
    <t xml:space="preserve">PPn Masukan</t>
  </si>
  <si>
    <t xml:space="preserve">Memotong: PPh 23 – Jasa</t>
  </si>
  <si>
    <t xml:space="preserve">Bambang Rudolfo</t>
  </si>
  <si>
    <t xml:space="preserve">BCA-03-18-007</t>
  </si>
  <si>
    <t xml:space="preserve">Sewa Ruangan Kantor</t>
  </si>
  <si>
    <t xml:space="preserve">Pribadi, PPh Final 4(2)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</si>
</sst>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dd\ mmm\ yyyy&quot;, &quot;ddd"/>
    <numFmt numFmtId="167" formatCode="* #,##0\ ;* \(#,##0\);* &quot;- &quot;;@\ "/>
    <numFmt numFmtId="168" formatCode="#,##0\ ;&quot; (&quot;#,##0\);&quot; - &quot;;@\ "/>
    <numFmt numFmtId="169" formatCode="0.0%"/>
    <numFmt numFmtId="170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b val="true"/>
      <sz val="16"/>
      <color rgb="FF8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9"/>
      <color rgb="FF000080"/>
      <name val="Arial"/>
      <family val="2"/>
      <charset val="1"/>
    </font>
    <font>
      <b val="true"/>
      <sz val="14"/>
      <name val="Inconsolata"/>
      <family val="0"/>
      <charset val="1"/>
    </font>
    <font>
      <sz val="10"/>
      <name val="Inconsolata"/>
      <family val="0"/>
      <charset val="1"/>
    </font>
    <font>
      <b val="true"/>
      <sz val="10"/>
      <name val="Inconsolata"/>
      <family val="0"/>
      <charset val="1"/>
    </font>
    <font>
      <b val="true"/>
      <sz val="12"/>
      <name val="Inconsolata"/>
      <family val="0"/>
      <charset val="1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  <font>
      <sz val="10"/>
      <name val="Arial"/>
      <family val="2"/>
      <charset val="1"/>
    </font>
    <font>
      <sz val="10"/>
      <color rgb="FFE0E0E0"/>
      <name val="Inconsolat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3B"/>
        <bgColor rgb="FFFFF176"/>
      </patternFill>
    </fill>
    <fill>
      <patternFill patternType="solid">
        <fgColor rgb="FF90CAF9"/>
        <bgColor rgb="FF80CBC4"/>
      </patternFill>
    </fill>
    <fill>
      <patternFill patternType="solid">
        <fgColor rgb="FF64B5F6"/>
        <bgColor rgb="FF80CBC4"/>
      </patternFill>
    </fill>
    <fill>
      <patternFill patternType="solid">
        <fgColor rgb="FFBBDEFB"/>
        <bgColor rgb="FFB2DFDB"/>
      </patternFill>
    </fill>
    <fill>
      <patternFill patternType="solid">
        <fgColor rgb="FFFFF176"/>
        <bgColor rgb="FFFFEB3B"/>
      </patternFill>
    </fill>
    <fill>
      <patternFill patternType="solid">
        <fgColor rgb="FFFFF9C4"/>
        <bgColor rgb="FFFFFFFF"/>
      </patternFill>
    </fill>
    <fill>
      <patternFill patternType="solid">
        <fgColor rgb="FF80CBC4"/>
        <bgColor rgb="FF90CAF9"/>
      </patternFill>
    </fill>
    <fill>
      <patternFill patternType="solid">
        <fgColor rgb="FFB2DFDB"/>
        <bgColor rgb="FFBBDEFB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>
        <color rgb="FF9E9E9E"/>
      </bottom>
      <diagonal/>
    </border>
    <border diagonalUp="false" diagonalDown="false">
      <left/>
      <right/>
      <top/>
      <bottom style="thin">
        <color rgb="FF9E9E9E"/>
      </bottom>
      <diagonal/>
    </border>
    <border diagonalUp="false" diagonalDown="false">
      <left/>
      <right style="thin"/>
      <top/>
      <bottom style="thin">
        <color rgb="FF9E9E9E"/>
      </bottom>
      <diagonal/>
    </border>
    <border diagonalUp="false" diagonalDown="false">
      <left style="thin"/>
      <right/>
      <top style="thin">
        <color rgb="FF9E9E9E"/>
      </top>
      <bottom/>
      <diagonal/>
    </border>
    <border diagonalUp="false" diagonalDown="false">
      <left/>
      <right/>
      <top style="thin">
        <color rgb="FF9E9E9E"/>
      </top>
      <bottom/>
      <diagonal/>
    </border>
    <border diagonalUp="false" diagonalDown="false">
      <left/>
      <right style="thin"/>
      <top style="thin">
        <color rgb="FF9E9E9E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1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1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0" xfId="20"/>
    <cellStyle name="S1" xfId="21"/>
    <cellStyle name="S3" xfId="22"/>
    <cellStyle name="S4" xfId="23"/>
    <cellStyle name="S6" xfId="24"/>
    <cellStyle name="S8" xfId="25"/>
    <cellStyle name="Excel Built-in Comma [0] 1" xfId="26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DFDB"/>
      <rgbColor rgb="FF808080"/>
      <rgbColor rgb="FF80CBC4"/>
      <rgbColor rgb="FF993366"/>
      <rgbColor rgb="FFFFF9C4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176"/>
      <rgbColor rgb="FF90CAF9"/>
      <rgbColor rgb="FFFF99CC"/>
      <rgbColor rgb="FFCC99FF"/>
      <rgbColor rgb="FFFFCC99"/>
      <rgbColor rgb="FF3366FF"/>
      <rgbColor rgb="FF64B5F6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B2:D1048576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90" zoomScalePageLayoutView="100" workbookViewId="0">
      <selection pane="topLeft" activeCell="C11" activeCellId="0" sqref="C11"/>
    </sheetView>
  </sheetViews>
  <sheetFormatPr defaultColWidth="10.60546875" defaultRowHeight="12.75" zeroHeight="false" outlineLevelRow="0" outlineLevelCol="0"/>
  <cols>
    <col collapsed="false" customWidth="true" hidden="false" outlineLevel="0" max="1" min="1" style="1" width="4.1"/>
    <col collapsed="false" customWidth="true" hidden="false" outlineLevel="0" max="2" min="2" style="1" width="12.25"/>
    <col collapsed="false" customWidth="true" hidden="false" outlineLevel="0" max="4" min="3" style="1" width="26.53"/>
    <col collapsed="false" customWidth="true" hidden="false" outlineLevel="0" max="5" min="5" style="2" width="4.1"/>
  </cols>
  <sheetData>
    <row r="2" customFormat="false" ht="18" hidden="false" customHeight="true" outlineLevel="0" collapsed="false">
      <c r="B2" s="3" t="s">
        <v>0</v>
      </c>
      <c r="C2" s="3"/>
      <c r="D2" s="4"/>
    </row>
    <row r="3" customFormat="false" ht="12.75" hidden="false" customHeight="false" outlineLevel="0" collapsed="false">
      <c r="B3" s="4"/>
      <c r="C3" s="4"/>
      <c r="D3" s="4"/>
    </row>
    <row r="4" customFormat="false" ht="12.75" hidden="false" customHeight="true" outlineLevel="0" collapsed="false">
      <c r="B4" s="5" t="s">
        <v>1</v>
      </c>
      <c r="C4" s="5" t="s">
        <v>2</v>
      </c>
      <c r="D4" s="5" t="s">
        <v>2</v>
      </c>
    </row>
    <row r="5" customFormat="false" ht="7.2" hidden="false" customHeight="true" outlineLevel="0" collapsed="false">
      <c r="B5" s="6"/>
      <c r="C5" s="4"/>
      <c r="D5" s="4"/>
    </row>
    <row r="6" customFormat="false" ht="15.75" hidden="false" customHeight="true" outlineLevel="0" collapsed="false">
      <c r="B6" s="7" t="n">
        <v>1</v>
      </c>
      <c r="C6" s="8" t="s">
        <v>3</v>
      </c>
      <c r="D6" s="8" t="s">
        <v>4</v>
      </c>
    </row>
    <row r="7" customFormat="false" ht="12.75" hidden="false" customHeight="true" outlineLevel="0" collapsed="false">
      <c r="B7" s="9"/>
      <c r="C7" s="10" t="s">
        <v>5</v>
      </c>
      <c r="D7" s="11"/>
    </row>
    <row r="8" customFormat="false" ht="12.75" hidden="false" customHeight="true" outlineLevel="0" collapsed="false">
      <c r="B8" s="12"/>
      <c r="C8" s="13" t="s">
        <v>6</v>
      </c>
      <c r="D8" s="14"/>
    </row>
    <row r="9" customFormat="false" ht="12.75" hidden="false" customHeight="true" outlineLevel="0" collapsed="false">
      <c r="B9" s="15" t="n">
        <v>1050</v>
      </c>
      <c r="C9" s="15" t="s">
        <v>7</v>
      </c>
      <c r="D9" s="4"/>
    </row>
    <row r="10" customFormat="false" ht="12.75" hidden="false" customHeight="true" outlineLevel="0" collapsed="false">
      <c r="B10" s="16"/>
      <c r="C10" s="13" t="s">
        <v>8</v>
      </c>
      <c r="D10" s="14"/>
    </row>
    <row r="11" customFormat="false" ht="12.75" hidden="false" customHeight="true" outlineLevel="0" collapsed="false">
      <c r="B11" s="15" t="n">
        <v>1320</v>
      </c>
      <c r="C11" s="15" t="s">
        <v>9</v>
      </c>
      <c r="D11" s="4"/>
    </row>
    <row r="12" customFormat="false" ht="7.2" hidden="false" customHeight="true" outlineLevel="0" collapsed="false">
      <c r="B12" s="6"/>
      <c r="C12" s="4"/>
      <c r="D12" s="4"/>
    </row>
    <row r="13" customFormat="false" ht="12.75" hidden="false" customHeight="true" outlineLevel="0" collapsed="false">
      <c r="B13" s="16"/>
      <c r="C13" s="13" t="s">
        <v>10</v>
      </c>
      <c r="D13" s="14" t="s">
        <v>11</v>
      </c>
    </row>
    <row r="14" customFormat="false" ht="12.75" hidden="false" customHeight="true" outlineLevel="0" collapsed="false">
      <c r="B14" s="15" t="n">
        <v>1411</v>
      </c>
      <c r="C14" s="15" t="s">
        <v>12</v>
      </c>
      <c r="D14" s="4" t="s">
        <v>13</v>
      </c>
    </row>
    <row r="15" customFormat="false" ht="12.75" hidden="false" customHeight="true" outlineLevel="0" collapsed="false">
      <c r="B15" s="15" t="n">
        <v>1422</v>
      </c>
      <c r="C15" s="15" t="s">
        <v>14</v>
      </c>
      <c r="D15" s="4"/>
    </row>
    <row r="16" customFormat="false" ht="12.75" hidden="false" customHeight="true" outlineLevel="0" collapsed="false">
      <c r="B16" s="15" t="n">
        <v>1423</v>
      </c>
      <c r="C16" s="15" t="s">
        <v>15</v>
      </c>
      <c r="D16" s="4"/>
    </row>
    <row r="17" customFormat="false" ht="12.75" hidden="false" customHeight="true" outlineLevel="0" collapsed="false">
      <c r="B17" s="15" t="n">
        <v>1441</v>
      </c>
      <c r="C17" s="15" t="s">
        <v>16</v>
      </c>
      <c r="D17" s="4"/>
    </row>
    <row r="18" customFormat="false" ht="12.75" hidden="false" customHeight="true" outlineLevel="0" collapsed="false">
      <c r="B18" s="15" t="n">
        <v>1442</v>
      </c>
      <c r="C18" s="15" t="s">
        <v>17</v>
      </c>
      <c r="D18" s="4"/>
    </row>
    <row r="19" customFormat="false" ht="12.75" hidden="false" customHeight="true" outlineLevel="0" collapsed="false">
      <c r="B19" s="15" t="n">
        <v>1451</v>
      </c>
      <c r="C19" s="15" t="s">
        <v>18</v>
      </c>
      <c r="D19" s="4"/>
    </row>
    <row r="20" customFormat="false" ht="7.2" hidden="false" customHeight="true" outlineLevel="0" collapsed="false">
      <c r="B20" s="6"/>
      <c r="C20" s="4"/>
      <c r="D20" s="4"/>
    </row>
    <row r="21" customFormat="false" ht="15.75" hidden="false" customHeight="true" outlineLevel="0" collapsed="false">
      <c r="B21" s="7" t="n">
        <v>2</v>
      </c>
      <c r="C21" s="8" t="s">
        <v>19</v>
      </c>
      <c r="D21" s="8" t="s">
        <v>20</v>
      </c>
    </row>
    <row r="22" customFormat="false" ht="12.75" hidden="false" customHeight="true" outlineLevel="0" collapsed="false">
      <c r="B22" s="9"/>
      <c r="C22" s="10" t="s">
        <v>21</v>
      </c>
      <c r="D22" s="11" t="s">
        <v>22</v>
      </c>
    </row>
    <row r="23" customFormat="false" ht="12.75" hidden="false" customHeight="true" outlineLevel="0" collapsed="false">
      <c r="B23" s="16"/>
      <c r="C23" s="13" t="s">
        <v>23</v>
      </c>
      <c r="D23" s="14"/>
    </row>
    <row r="24" customFormat="false" ht="12.75" hidden="false" customHeight="true" outlineLevel="0" collapsed="false">
      <c r="B24" s="15" t="n">
        <v>2320</v>
      </c>
      <c r="C24" s="15" t="s">
        <v>24</v>
      </c>
      <c r="D24" s="4"/>
    </row>
    <row r="25" customFormat="false" ht="7.2" hidden="false" customHeight="true" outlineLevel="0" collapsed="false">
      <c r="B25" s="6"/>
      <c r="C25" s="4"/>
      <c r="D25" s="4"/>
    </row>
    <row r="26" customFormat="false" ht="12.75" hidden="false" customHeight="true" outlineLevel="0" collapsed="false">
      <c r="B26" s="16"/>
      <c r="C26" s="13" t="s">
        <v>25</v>
      </c>
      <c r="D26" s="14" t="s">
        <v>26</v>
      </c>
    </row>
    <row r="27" customFormat="false" ht="12.75" hidden="false" customHeight="true" outlineLevel="0" collapsed="false">
      <c r="B27" s="15" t="n">
        <v>2411</v>
      </c>
      <c r="C27" s="15" t="s">
        <v>27</v>
      </c>
      <c r="D27" s="4" t="s">
        <v>28</v>
      </c>
    </row>
    <row r="28" customFormat="false" ht="12.75" hidden="false" customHeight="true" outlineLevel="0" collapsed="false">
      <c r="B28" s="15" t="n">
        <v>2412</v>
      </c>
      <c r="C28" s="15" t="s">
        <v>29</v>
      </c>
      <c r="D28" s="4"/>
    </row>
    <row r="29" customFormat="false" ht="12.75" hidden="false" customHeight="true" outlineLevel="0" collapsed="false">
      <c r="B29" s="15" t="n">
        <v>2422</v>
      </c>
      <c r="C29" s="15" t="s">
        <v>30</v>
      </c>
      <c r="D29" s="4"/>
    </row>
    <row r="30" customFormat="false" ht="12.75" hidden="false" customHeight="true" outlineLevel="0" collapsed="false">
      <c r="B30" s="15" t="n">
        <v>2423</v>
      </c>
      <c r="C30" s="15" t="s">
        <v>31</v>
      </c>
      <c r="D30" s="4" t="s">
        <v>32</v>
      </c>
    </row>
    <row r="31" customFormat="false" ht="12.75" hidden="false" customHeight="true" outlineLevel="0" collapsed="false">
      <c r="B31" s="15" t="n">
        <v>2441</v>
      </c>
      <c r="C31" s="15" t="s">
        <v>33</v>
      </c>
      <c r="D31" s="4"/>
    </row>
    <row r="32" customFormat="false" ht="12.75" hidden="false" customHeight="true" outlineLevel="0" collapsed="false">
      <c r="B32" s="15" t="n">
        <v>2442</v>
      </c>
      <c r="C32" s="15" t="s">
        <v>34</v>
      </c>
      <c r="D32" s="4" t="s">
        <v>35</v>
      </c>
    </row>
    <row r="33" customFormat="false" ht="12.75" hidden="false" customHeight="true" outlineLevel="0" collapsed="false">
      <c r="B33" s="15" t="n">
        <v>2451</v>
      </c>
      <c r="C33" s="15" t="s">
        <v>36</v>
      </c>
      <c r="D33" s="4"/>
    </row>
    <row r="34" customFormat="false" ht="12.75" hidden="false" customHeight="true" outlineLevel="0" collapsed="false">
      <c r="B34" s="15" t="n">
        <v>2452</v>
      </c>
      <c r="C34" s="15" t="s">
        <v>37</v>
      </c>
      <c r="D34" s="4"/>
    </row>
    <row r="35" customFormat="false" ht="7.2" hidden="false" customHeight="true" outlineLevel="0" collapsed="false">
      <c r="B35" s="6"/>
      <c r="C35" s="4"/>
      <c r="D35" s="4"/>
    </row>
    <row r="36" customFormat="false" ht="15.75" hidden="false" customHeight="true" outlineLevel="0" collapsed="false">
      <c r="B36" s="7" t="n">
        <v>4</v>
      </c>
      <c r="C36" s="8" t="s">
        <v>38</v>
      </c>
      <c r="D36" s="8" t="s">
        <v>39</v>
      </c>
    </row>
    <row r="37" customFormat="false" ht="12.75" hidden="false" customHeight="true" outlineLevel="0" collapsed="false">
      <c r="B37" s="9"/>
      <c r="C37" s="10" t="s">
        <v>40</v>
      </c>
      <c r="D37" s="11"/>
    </row>
    <row r="38" customFormat="false" ht="12.75" hidden="false" customHeight="true" outlineLevel="0" collapsed="false">
      <c r="B38" s="15" t="n">
        <v>4110</v>
      </c>
      <c r="C38" s="15" t="s">
        <v>41</v>
      </c>
      <c r="D38" s="4"/>
    </row>
    <row r="39" customFormat="false" ht="7.2" hidden="false" customHeight="true" outlineLevel="0" collapsed="false">
      <c r="B39" s="6"/>
      <c r="C39" s="4"/>
      <c r="D39" s="4"/>
    </row>
    <row r="40" customFormat="false" ht="15.75" hidden="false" customHeight="true" outlineLevel="0" collapsed="false">
      <c r="B40" s="7" t="n">
        <v>5</v>
      </c>
      <c r="C40" s="8" t="s">
        <v>42</v>
      </c>
      <c r="D40" s="8" t="s">
        <v>43</v>
      </c>
    </row>
    <row r="41" customFormat="false" ht="12.75" hidden="false" customHeight="true" outlineLevel="0" collapsed="false">
      <c r="B41" s="9"/>
      <c r="C41" s="10" t="s">
        <v>44</v>
      </c>
      <c r="D41" s="10" t="s">
        <v>45</v>
      </c>
    </row>
    <row r="42" customFormat="false" ht="12.75" hidden="false" customHeight="true" outlineLevel="0" collapsed="false">
      <c r="B42" s="15" t="n">
        <v>5110</v>
      </c>
      <c r="C42" s="15" t="s">
        <v>46</v>
      </c>
      <c r="D42" s="4" t="s">
        <v>47</v>
      </c>
    </row>
    <row r="43" customFormat="false" ht="7.2" hidden="false" customHeight="true" outlineLevel="0" collapsed="false">
      <c r="B43" s="6"/>
      <c r="C43" s="4"/>
      <c r="D43" s="4"/>
    </row>
    <row r="44" customFormat="false" ht="12.75" hidden="false" customHeight="true" outlineLevel="0" collapsed="false">
      <c r="B44" s="9"/>
      <c r="C44" s="10" t="s">
        <v>48</v>
      </c>
      <c r="D44" s="11"/>
    </row>
    <row r="45" customFormat="false" ht="12.75" hidden="false" customHeight="true" outlineLevel="0" collapsed="false">
      <c r="B45" s="15" t="n">
        <v>5210</v>
      </c>
      <c r="C45" s="15" t="s">
        <v>49</v>
      </c>
      <c r="D45" s="15" t="s">
        <v>50</v>
      </c>
    </row>
    <row r="46" customFormat="false" ht="12.75" hidden="false" customHeight="true" outlineLevel="0" collapsed="false">
      <c r="B46" s="15" t="n">
        <v>5221</v>
      </c>
      <c r="C46" s="15" t="s">
        <v>51</v>
      </c>
      <c r="D46" s="4" t="s">
        <v>52</v>
      </c>
    </row>
    <row r="47" customFormat="false" ht="7.2" hidden="false" customHeight="true" outlineLevel="0" collapsed="false">
      <c r="B47" s="6"/>
      <c r="C47" s="4"/>
      <c r="D47" s="4"/>
    </row>
    <row r="48" customFormat="false" ht="12.75" hidden="false" customHeight="true" outlineLevel="0" collapsed="false">
      <c r="B48" s="9"/>
      <c r="C48" s="10" t="s">
        <v>53</v>
      </c>
      <c r="D48" s="11"/>
    </row>
    <row r="49" customFormat="false" ht="12.75" hidden="false" customHeight="true" outlineLevel="0" collapsed="false">
      <c r="B49" s="16"/>
      <c r="C49" s="13" t="s">
        <v>54</v>
      </c>
      <c r="D49" s="13" t="s">
        <v>55</v>
      </c>
    </row>
    <row r="50" customFormat="false" ht="7.2" hidden="false" customHeight="true" outlineLevel="0" collapsed="false">
      <c r="B50" s="6"/>
      <c r="C50" s="4"/>
      <c r="D50" s="4"/>
    </row>
    <row r="51" customFormat="false" ht="12.75" hidden="false" customHeight="true" outlineLevel="0" collapsed="false">
      <c r="B51" s="12"/>
      <c r="C51" s="13" t="s">
        <v>56</v>
      </c>
      <c r="D51" s="13" t="s">
        <v>57</v>
      </c>
    </row>
    <row r="52" customFormat="false" ht="7.2" hidden="false" customHeight="true" outlineLevel="0" collapsed="false">
      <c r="B52" s="6"/>
      <c r="C52" s="4"/>
      <c r="D52" s="4"/>
    </row>
    <row r="53" customFormat="false" ht="12.75" hidden="false" customHeight="true" outlineLevel="0" collapsed="false">
      <c r="B53" s="16"/>
      <c r="C53" s="13" t="s">
        <v>10</v>
      </c>
      <c r="D53" s="14" t="s">
        <v>11</v>
      </c>
    </row>
    <row r="54" customFormat="false" ht="12.75" hidden="false" customHeight="true" outlineLevel="0" collapsed="false">
      <c r="B54" s="15" t="n">
        <v>6410</v>
      </c>
      <c r="C54" s="15" t="s">
        <v>58</v>
      </c>
      <c r="D54" s="4" t="s">
        <v>59</v>
      </c>
    </row>
    <row r="55" customFormat="false" ht="7.2" hidden="false" customHeight="true" outlineLevel="0" collapsed="false">
      <c r="B55" s="6"/>
      <c r="C55" s="4"/>
      <c r="D55" s="4"/>
    </row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97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34" colorId="64" zoomScale="100" zoomScaleNormal="100" zoomScalePageLayoutView="100" workbookViewId="0">
      <selection pane="topLeft" activeCell="D65" activeCellId="0" sqref="D65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12.8" hidden="false" customHeight="true" outlineLevel="0" collapsed="false"/>
    <row r="2" customFormat="false" ht="17" hidden="false" customHeight="true" outlineLevel="0" collapsed="false">
      <c r="B2" s="19" t="s">
        <v>60</v>
      </c>
      <c r="C2" s="20" t="s">
        <v>61</v>
      </c>
      <c r="D2" s="20"/>
    </row>
    <row r="3" customFormat="false" ht="12.8" hidden="false" customHeight="true" outlineLevel="0" collapsed="false"/>
    <row r="4" customFormat="false" ht="12.75" hidden="false" customHeight="true" outlineLevel="0" collapsed="false">
      <c r="B4" s="21" t="s">
        <v>62</v>
      </c>
      <c r="C4" s="22"/>
      <c r="D4" s="22"/>
      <c r="E4" s="22"/>
      <c r="F4" s="23"/>
      <c r="G4" s="23"/>
      <c r="H4" s="22"/>
      <c r="I4" s="22"/>
    </row>
    <row r="5" customFormat="false" ht="8.5" hidden="false" customHeight="true" outlineLevel="0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0" collapsed="false">
      <c r="B6" s="25" t="s">
        <v>63</v>
      </c>
      <c r="C6" s="26" t="s">
        <v>64</v>
      </c>
      <c r="D6" s="26"/>
      <c r="E6" s="22"/>
      <c r="F6" s="23"/>
      <c r="G6" s="23"/>
      <c r="H6" s="22"/>
      <c r="I6" s="22"/>
    </row>
    <row r="7" customFormat="false" ht="8.5" hidden="false" customHeight="true" outlineLevel="1" collapsed="false">
      <c r="B7" s="22"/>
      <c r="C7" s="24"/>
      <c r="D7" s="24"/>
      <c r="E7" s="22"/>
      <c r="F7" s="23"/>
      <c r="G7" s="23"/>
      <c r="H7" s="22"/>
      <c r="I7" s="22"/>
    </row>
    <row r="8" customFormat="false" ht="12.8" hidden="false" customHeight="true" outlineLevel="1" collapsed="false">
      <c r="B8" s="5" t="s">
        <v>65</v>
      </c>
      <c r="C8" s="27" t="s">
        <v>66</v>
      </c>
      <c r="D8" s="5" t="s">
        <v>2</v>
      </c>
      <c r="E8" s="5"/>
      <c r="F8" s="27" t="s">
        <v>67</v>
      </c>
      <c r="G8" s="27"/>
      <c r="H8" s="5" t="s">
        <v>68</v>
      </c>
      <c r="I8" s="27" t="s">
        <v>69</v>
      </c>
    </row>
    <row r="9" customFormat="false" ht="8.5" hidden="false" customHeight="true" outlineLevel="1" collapsed="false">
      <c r="B9" s="22"/>
      <c r="C9" s="24"/>
      <c r="D9" s="24"/>
      <c r="E9" s="22"/>
      <c r="F9" s="23"/>
      <c r="G9" s="23"/>
      <c r="H9" s="22"/>
      <c r="I9" s="22"/>
    </row>
    <row r="10" customFormat="false" ht="12.75" hidden="false" customHeight="true" outlineLevel="1" collapsed="false">
      <c r="A10" s="28" t="n">
        <v>1</v>
      </c>
      <c r="B10" s="29" t="n">
        <v>43161</v>
      </c>
      <c r="C10" s="30" t="s">
        <v>70</v>
      </c>
      <c r="D10" s="31"/>
      <c r="E10" s="32"/>
      <c r="F10" s="33" t="s">
        <v>71</v>
      </c>
      <c r="G10" s="33"/>
      <c r="H10" s="34" t="s">
        <v>72</v>
      </c>
      <c r="I10" s="35"/>
    </row>
    <row r="11" customFormat="false" ht="12.75" hidden="false" customHeight="true" outlineLevel="1" collapsed="false">
      <c r="B11" s="36" t="s">
        <v>73</v>
      </c>
      <c r="C11" s="37" t="s">
        <v>74</v>
      </c>
      <c r="D11" s="38"/>
      <c r="E11" s="39"/>
      <c r="F11" s="40" t="s">
        <v>75</v>
      </c>
      <c r="G11" s="41"/>
      <c r="H11" s="42" t="s">
        <v>76</v>
      </c>
      <c r="I11" s="43"/>
    </row>
    <row r="12" customFormat="false" ht="12.75" hidden="false" customHeight="true" outlineLevel="1" collapsed="false">
      <c r="B12" s="36"/>
      <c r="C12" s="44" t="n">
        <v>1320</v>
      </c>
      <c r="D12" s="45" t="s">
        <v>9</v>
      </c>
      <c r="E12" s="46"/>
      <c r="F12" s="47"/>
      <c r="G12" s="47"/>
      <c r="H12" s="48" t="n">
        <f aca="false">I13</f>
        <v>17500000</v>
      </c>
      <c r="I12" s="49"/>
    </row>
    <row r="13" customFormat="false" ht="12.75" hidden="false" customHeight="true" outlineLevel="1" collapsed="false">
      <c r="B13" s="50"/>
      <c r="C13" s="51" t="n">
        <v>4110</v>
      </c>
      <c r="D13" s="52"/>
      <c r="E13" s="53" t="s">
        <v>41</v>
      </c>
      <c r="F13" s="54"/>
      <c r="G13" s="54"/>
      <c r="H13" s="55" t="s">
        <v>77</v>
      </c>
      <c r="I13" s="56" t="n">
        <v>17500000</v>
      </c>
    </row>
    <row r="14" customFormat="false" ht="5.65" hidden="false" customHeight="true" outlineLevel="1" collapsed="false">
      <c r="B14" s="36"/>
      <c r="C14" s="51"/>
      <c r="D14" s="52"/>
      <c r="E14" s="53"/>
      <c r="F14" s="57"/>
      <c r="G14" s="57"/>
      <c r="H14" s="57"/>
      <c r="I14" s="58"/>
    </row>
    <row r="15" customFormat="false" ht="12.75" hidden="false" customHeight="true" outlineLevel="1" collapsed="false">
      <c r="B15" s="59" t="n">
        <v>43170</v>
      </c>
      <c r="C15" s="44" t="n">
        <v>1050</v>
      </c>
      <c r="D15" s="45" t="s">
        <v>7</v>
      </c>
      <c r="E15" s="46"/>
      <c r="F15" s="47"/>
      <c r="G15" s="47"/>
      <c r="H15" s="48" t="n">
        <v>17500000</v>
      </c>
      <c r="I15" s="60" t="s">
        <v>78</v>
      </c>
    </row>
    <row r="16" customFormat="false" ht="12.75" hidden="false" customHeight="true" outlineLevel="1" collapsed="false">
      <c r="B16" s="61"/>
      <c r="C16" s="62" t="n">
        <v>1320</v>
      </c>
      <c r="D16" s="63"/>
      <c r="E16" s="64" t="s">
        <v>9</v>
      </c>
      <c r="F16" s="65"/>
      <c r="G16" s="65"/>
      <c r="H16" s="64"/>
      <c r="I16" s="66" t="n">
        <f aca="false">H15</f>
        <v>17500000</v>
      </c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75" hidden="false" customHeight="true" outlineLevel="1" collapsed="false">
      <c r="A18" s="28" t="n">
        <v>2</v>
      </c>
      <c r="B18" s="29" t="n">
        <v>43161</v>
      </c>
      <c r="C18" s="30" t="s">
        <v>70</v>
      </c>
      <c r="D18" s="31"/>
      <c r="E18" s="32"/>
      <c r="F18" s="33" t="s">
        <v>71</v>
      </c>
      <c r="G18" s="33"/>
      <c r="H18" s="34" t="s">
        <v>72</v>
      </c>
      <c r="I18" s="35"/>
    </row>
    <row r="19" customFormat="false" ht="12.75" hidden="false" customHeight="true" outlineLevel="1" collapsed="false">
      <c r="B19" s="36" t="s">
        <v>73</v>
      </c>
      <c r="C19" s="37" t="s">
        <v>74</v>
      </c>
      <c r="D19" s="38"/>
      <c r="E19" s="39"/>
      <c r="F19" s="40" t="s">
        <v>75</v>
      </c>
      <c r="G19" s="41"/>
      <c r="H19" s="42" t="s">
        <v>79</v>
      </c>
      <c r="I19" s="43"/>
    </row>
    <row r="20" customFormat="false" ht="12.75" hidden="false" customHeight="true" outlineLevel="1" collapsed="false">
      <c r="B20" s="36"/>
      <c r="C20" s="44" t="n">
        <v>1320</v>
      </c>
      <c r="D20" s="45" t="s">
        <v>9</v>
      </c>
      <c r="E20" s="46"/>
      <c r="F20" s="47"/>
      <c r="G20" s="47"/>
      <c r="H20" s="48" t="n">
        <f aca="false">I21+I22</f>
        <v>19250000</v>
      </c>
      <c r="I20" s="49"/>
    </row>
    <row r="21" customFormat="false" ht="12.75" hidden="false" customHeight="true" outlineLevel="1" collapsed="false">
      <c r="B21" s="50"/>
      <c r="C21" s="51" t="n">
        <v>4110</v>
      </c>
      <c r="D21" s="52"/>
      <c r="E21" s="53" t="s">
        <v>41</v>
      </c>
      <c r="F21" s="54"/>
      <c r="G21" s="54"/>
      <c r="H21" s="55" t="s">
        <v>77</v>
      </c>
      <c r="I21" s="56" t="n">
        <v>17500000</v>
      </c>
    </row>
    <row r="22" customFormat="false" ht="12.75" hidden="false" customHeight="true" outlineLevel="1" collapsed="false">
      <c r="B22" s="59" t="n">
        <v>43161</v>
      </c>
      <c r="C22" s="51" t="n">
        <v>2411</v>
      </c>
      <c r="D22" s="52"/>
      <c r="E22" s="53" t="s">
        <v>27</v>
      </c>
      <c r="F22" s="67" t="n">
        <v>0.1</v>
      </c>
      <c r="G22" s="67"/>
      <c r="H22" s="53"/>
      <c r="I22" s="56" t="n">
        <f aca="false">I21*F22</f>
        <v>1750000</v>
      </c>
    </row>
    <row r="23" customFormat="false" ht="5.65" hidden="false" customHeight="true" outlineLevel="1" collapsed="false">
      <c r="B23" s="36"/>
      <c r="C23" s="51"/>
      <c r="D23" s="52"/>
      <c r="E23" s="53"/>
      <c r="F23" s="57"/>
      <c r="G23" s="57"/>
      <c r="H23" s="57"/>
      <c r="I23" s="58"/>
    </row>
    <row r="24" customFormat="false" ht="12.75" hidden="false" customHeight="true" outlineLevel="1" collapsed="false">
      <c r="B24" s="59" t="n">
        <v>43170</v>
      </c>
      <c r="C24" s="44" t="n">
        <v>1050</v>
      </c>
      <c r="D24" s="45" t="s">
        <v>7</v>
      </c>
      <c r="E24" s="46"/>
      <c r="F24" s="47"/>
      <c r="G24" s="47"/>
      <c r="H24" s="48" t="n">
        <v>19250000</v>
      </c>
      <c r="I24" s="60" t="s">
        <v>78</v>
      </c>
    </row>
    <row r="25" customFormat="false" ht="12.75" hidden="false" customHeight="true" outlineLevel="1" collapsed="false">
      <c r="B25" s="61"/>
      <c r="C25" s="62" t="n">
        <v>1320</v>
      </c>
      <c r="D25" s="63"/>
      <c r="E25" s="64" t="s">
        <v>9</v>
      </c>
      <c r="F25" s="65"/>
      <c r="G25" s="65"/>
      <c r="H25" s="64"/>
      <c r="I25" s="66" t="n">
        <f aca="false">H24</f>
        <v>19250000</v>
      </c>
    </row>
    <row r="26" customFormat="false" ht="8.5" hidden="false" customHeight="true" outlineLevel="1" collapsed="false">
      <c r="B26" s="22"/>
      <c r="C26" s="24"/>
      <c r="D26" s="24"/>
      <c r="E26" s="22"/>
      <c r="F26" s="23"/>
      <c r="G26" s="23"/>
      <c r="H26" s="22"/>
      <c r="I26" s="22"/>
    </row>
    <row r="27" customFormat="false" ht="12.75" hidden="false" customHeight="true" outlineLevel="1" collapsed="false">
      <c r="A27" s="28" t="n">
        <v>3</v>
      </c>
      <c r="B27" s="29" t="n">
        <v>43161</v>
      </c>
      <c r="C27" s="30" t="s">
        <v>70</v>
      </c>
      <c r="D27" s="31"/>
      <c r="E27" s="32"/>
      <c r="F27" s="33" t="s">
        <v>71</v>
      </c>
      <c r="G27" s="33"/>
      <c r="H27" s="34" t="s">
        <v>72</v>
      </c>
      <c r="I27" s="35"/>
    </row>
    <row r="28" customFormat="false" ht="12.75" hidden="false" customHeight="true" outlineLevel="1" collapsed="false">
      <c r="B28" s="36" t="s">
        <v>73</v>
      </c>
      <c r="C28" s="37" t="s">
        <v>74</v>
      </c>
      <c r="D28" s="38"/>
      <c r="E28" s="39"/>
      <c r="F28" s="40" t="s">
        <v>75</v>
      </c>
      <c r="G28" s="41"/>
      <c r="H28" s="42" t="s">
        <v>80</v>
      </c>
      <c r="I28" s="43"/>
    </row>
    <row r="29" customFormat="false" ht="12.75" hidden="false" customHeight="true" outlineLevel="1" collapsed="false">
      <c r="B29" s="36"/>
      <c r="C29" s="44" t="n">
        <v>1320</v>
      </c>
      <c r="D29" s="45" t="s">
        <v>9</v>
      </c>
      <c r="E29" s="46"/>
      <c r="F29" s="47"/>
      <c r="G29" s="47"/>
      <c r="H29" s="48" t="n">
        <f aca="false">I31+-H30</f>
        <v>17150000</v>
      </c>
      <c r="I29" s="49"/>
    </row>
    <row r="30" customFormat="false" ht="12.75" hidden="false" customHeight="true" outlineLevel="1" collapsed="false">
      <c r="B30" s="36"/>
      <c r="C30" s="51" t="n">
        <v>1423</v>
      </c>
      <c r="D30" s="52" t="s">
        <v>81</v>
      </c>
      <c r="E30" s="53"/>
      <c r="F30" s="67" t="n">
        <v>0.02</v>
      </c>
      <c r="G30" s="57"/>
      <c r="H30" s="68" t="n">
        <f aca="false">I31*F30</f>
        <v>350000</v>
      </c>
      <c r="I30" s="58"/>
    </row>
    <row r="31" customFormat="false" ht="12.75" hidden="false" customHeight="true" outlineLevel="1" collapsed="false">
      <c r="B31" s="50"/>
      <c r="C31" s="51" t="n">
        <v>4110</v>
      </c>
      <c r="D31" s="52"/>
      <c r="E31" s="53" t="s">
        <v>41</v>
      </c>
      <c r="F31" s="54"/>
      <c r="G31" s="54"/>
      <c r="H31" s="55" t="s">
        <v>77</v>
      </c>
      <c r="I31" s="56" t="n">
        <v>17500000</v>
      </c>
    </row>
    <row r="32" customFormat="false" ht="5.65" hidden="false" customHeight="true" outlineLevel="1" collapsed="false">
      <c r="B32" s="36"/>
      <c r="C32" s="51"/>
      <c r="D32" s="52"/>
      <c r="E32" s="53"/>
      <c r="F32" s="57"/>
      <c r="G32" s="57"/>
      <c r="H32" s="57"/>
      <c r="I32" s="58"/>
    </row>
    <row r="33" customFormat="false" ht="12.75" hidden="false" customHeight="true" outlineLevel="1" collapsed="false">
      <c r="B33" s="59" t="n">
        <v>43170</v>
      </c>
      <c r="C33" s="44" t="n">
        <v>1050</v>
      </c>
      <c r="D33" s="45" t="s">
        <v>7</v>
      </c>
      <c r="E33" s="46"/>
      <c r="F33" s="47"/>
      <c r="G33" s="47"/>
      <c r="H33" s="48" t="n">
        <v>17150000</v>
      </c>
      <c r="I33" s="60" t="s">
        <v>78</v>
      </c>
    </row>
    <row r="34" customFormat="false" ht="12.75" hidden="false" customHeight="true" outlineLevel="1" collapsed="false">
      <c r="B34" s="61"/>
      <c r="C34" s="62" t="n">
        <v>1320</v>
      </c>
      <c r="D34" s="63"/>
      <c r="E34" s="64" t="s">
        <v>9</v>
      </c>
      <c r="F34" s="65"/>
      <c r="G34" s="65"/>
      <c r="H34" s="64"/>
      <c r="I34" s="66" t="n">
        <f aca="false">H33</f>
        <v>17150000</v>
      </c>
    </row>
    <row r="35" customFormat="false" ht="8.5" hidden="false" customHeight="true" outlineLevel="1" collapsed="false">
      <c r="B35" s="22"/>
      <c r="C35" s="24"/>
      <c r="D35" s="24"/>
      <c r="E35" s="22"/>
      <c r="F35" s="23"/>
      <c r="G35" s="23"/>
      <c r="H35" s="22"/>
      <c r="I35" s="22"/>
    </row>
    <row r="36" customFormat="false" ht="12.75" hidden="false" customHeight="true" outlineLevel="1" collapsed="false">
      <c r="A36" s="28" t="n">
        <v>4</v>
      </c>
      <c r="B36" s="29" t="n">
        <v>43161</v>
      </c>
      <c r="C36" s="30" t="s">
        <v>70</v>
      </c>
      <c r="D36" s="31"/>
      <c r="E36" s="32"/>
      <c r="F36" s="33" t="s">
        <v>71</v>
      </c>
      <c r="G36" s="33"/>
      <c r="H36" s="34" t="s">
        <v>72</v>
      </c>
      <c r="I36" s="35"/>
    </row>
    <row r="37" customFormat="false" ht="12.75" hidden="false" customHeight="true" outlineLevel="1" collapsed="false">
      <c r="B37" s="36" t="s">
        <v>73</v>
      </c>
      <c r="C37" s="37" t="s">
        <v>74</v>
      </c>
      <c r="D37" s="38"/>
      <c r="E37" s="39"/>
      <c r="F37" s="40" t="s">
        <v>75</v>
      </c>
      <c r="G37" s="41"/>
      <c r="H37" s="42" t="s">
        <v>82</v>
      </c>
      <c r="I37" s="43"/>
    </row>
    <row r="38" customFormat="false" ht="12.75" hidden="false" customHeight="true" outlineLevel="1" collapsed="false">
      <c r="B38" s="36"/>
      <c r="C38" s="44" t="n">
        <v>1320</v>
      </c>
      <c r="D38" s="45" t="s">
        <v>9</v>
      </c>
      <c r="E38" s="46"/>
      <c r="F38" s="47"/>
      <c r="G38" s="47"/>
      <c r="H38" s="48" t="n">
        <f aca="false">I40+I41-H39</f>
        <v>18900000</v>
      </c>
      <c r="I38" s="49"/>
    </row>
    <row r="39" customFormat="false" ht="12.75" hidden="false" customHeight="true" outlineLevel="1" collapsed="false">
      <c r="B39" s="36"/>
      <c r="C39" s="51" t="n">
        <v>1423</v>
      </c>
      <c r="D39" s="52" t="s">
        <v>81</v>
      </c>
      <c r="E39" s="53"/>
      <c r="F39" s="67" t="n">
        <v>0.02</v>
      </c>
      <c r="G39" s="57"/>
      <c r="H39" s="68" t="n">
        <f aca="false">I40*F39</f>
        <v>350000</v>
      </c>
      <c r="I39" s="58"/>
    </row>
    <row r="40" customFormat="false" ht="12.75" hidden="false" customHeight="true" outlineLevel="1" collapsed="false">
      <c r="B40" s="50"/>
      <c r="C40" s="51" t="n">
        <v>4110</v>
      </c>
      <c r="D40" s="52"/>
      <c r="E40" s="53" t="s">
        <v>41</v>
      </c>
      <c r="F40" s="54"/>
      <c r="G40" s="54"/>
      <c r="H40" s="55" t="s">
        <v>77</v>
      </c>
      <c r="I40" s="56" t="n">
        <v>17500000</v>
      </c>
    </row>
    <row r="41" customFormat="false" ht="12.75" hidden="false" customHeight="true" outlineLevel="1" collapsed="false">
      <c r="B41" s="59" t="n">
        <v>43161</v>
      </c>
      <c r="C41" s="51" t="n">
        <v>2411</v>
      </c>
      <c r="D41" s="52"/>
      <c r="E41" s="53" t="s">
        <v>27</v>
      </c>
      <c r="F41" s="67" t="n">
        <v>0.1</v>
      </c>
      <c r="G41" s="67"/>
      <c r="H41" s="53"/>
      <c r="I41" s="56" t="n">
        <f aca="false">I40*F41</f>
        <v>1750000</v>
      </c>
    </row>
    <row r="42" customFormat="false" ht="5.65" hidden="false" customHeight="true" outlineLevel="1" collapsed="false">
      <c r="B42" s="36"/>
      <c r="C42" s="51"/>
      <c r="D42" s="52"/>
      <c r="E42" s="53"/>
      <c r="F42" s="57"/>
      <c r="G42" s="57"/>
      <c r="H42" s="57"/>
      <c r="I42" s="58"/>
    </row>
    <row r="43" customFormat="false" ht="12.75" hidden="false" customHeight="true" outlineLevel="1" collapsed="false">
      <c r="B43" s="59" t="n">
        <v>43170</v>
      </c>
      <c r="C43" s="44" t="n">
        <v>1050</v>
      </c>
      <c r="D43" s="45" t="s">
        <v>7</v>
      </c>
      <c r="E43" s="46"/>
      <c r="F43" s="47"/>
      <c r="G43" s="47"/>
      <c r="H43" s="48" t="n">
        <v>18900000</v>
      </c>
      <c r="I43" s="60" t="s">
        <v>78</v>
      </c>
    </row>
    <row r="44" customFormat="false" ht="12.75" hidden="false" customHeight="true" outlineLevel="1" collapsed="false">
      <c r="B44" s="61"/>
      <c r="C44" s="62" t="n">
        <v>1320</v>
      </c>
      <c r="D44" s="63"/>
      <c r="E44" s="64" t="s">
        <v>9</v>
      </c>
      <c r="F44" s="65"/>
      <c r="G44" s="65"/>
      <c r="H44" s="64"/>
      <c r="I44" s="66" t="n">
        <f aca="false">H43</f>
        <v>18900000</v>
      </c>
    </row>
    <row r="45" customFormat="false" ht="8.5" hidden="false" customHeight="true" outlineLevel="1" collapsed="false">
      <c r="B45" s="22"/>
      <c r="C45" s="24"/>
      <c r="D45" s="24"/>
      <c r="E45" s="22"/>
      <c r="F45" s="23"/>
      <c r="G45" s="23"/>
      <c r="H45" s="22"/>
      <c r="I45" s="22"/>
    </row>
    <row r="46" customFormat="false" ht="12.75" hidden="false" customHeight="true" outlineLevel="1" collapsed="false">
      <c r="A46" s="28" t="n">
        <v>5</v>
      </c>
      <c r="B46" s="29" t="n">
        <v>43161</v>
      </c>
      <c r="C46" s="30" t="s">
        <v>70</v>
      </c>
      <c r="D46" s="31"/>
      <c r="E46" s="32"/>
      <c r="F46" s="33" t="s">
        <v>71</v>
      </c>
      <c r="G46" s="33"/>
      <c r="H46" s="34" t="s">
        <v>72</v>
      </c>
      <c r="I46" s="35"/>
    </row>
    <row r="47" customFormat="false" ht="12.75" hidden="false" customHeight="true" outlineLevel="1" collapsed="false">
      <c r="B47" s="36" t="s">
        <v>73</v>
      </c>
      <c r="C47" s="37" t="s">
        <v>74</v>
      </c>
      <c r="D47" s="38"/>
      <c r="E47" s="39"/>
      <c r="F47" s="40" t="s">
        <v>75</v>
      </c>
      <c r="G47" s="41"/>
      <c r="H47" s="42" t="s">
        <v>83</v>
      </c>
      <c r="I47" s="43"/>
    </row>
    <row r="48" customFormat="false" ht="12.75" hidden="false" customHeight="true" outlineLevel="1" collapsed="false">
      <c r="B48" s="36"/>
      <c r="C48" s="44" t="n">
        <v>1320</v>
      </c>
      <c r="D48" s="45" t="s">
        <v>9</v>
      </c>
      <c r="E48" s="46"/>
      <c r="F48" s="47"/>
      <c r="G48" s="47"/>
      <c r="H48" s="48" t="n">
        <f aca="false">I49+I50</f>
        <v>19250000</v>
      </c>
      <c r="I48" s="49"/>
    </row>
    <row r="49" customFormat="false" ht="12.75" hidden="false" customHeight="true" outlineLevel="1" collapsed="false">
      <c r="B49" s="50"/>
      <c r="C49" s="51" t="n">
        <v>4110</v>
      </c>
      <c r="D49" s="52"/>
      <c r="E49" s="53" t="s">
        <v>41</v>
      </c>
      <c r="F49" s="54"/>
      <c r="G49" s="54"/>
      <c r="H49" s="55" t="s">
        <v>77</v>
      </c>
      <c r="I49" s="56" t="n">
        <v>17500000</v>
      </c>
    </row>
    <row r="50" customFormat="false" ht="12.75" hidden="false" customHeight="true" outlineLevel="1" collapsed="false">
      <c r="B50" s="59" t="n">
        <v>43161</v>
      </c>
      <c r="C50" s="51" t="n">
        <v>2411</v>
      </c>
      <c r="D50" s="52"/>
      <c r="E50" s="53" t="s">
        <v>27</v>
      </c>
      <c r="F50" s="67" t="n">
        <v>0.1</v>
      </c>
      <c r="G50" s="67"/>
      <c r="H50" s="53"/>
      <c r="I50" s="56" t="n">
        <f aca="false">I49*F50</f>
        <v>1750000</v>
      </c>
    </row>
    <row r="51" customFormat="false" ht="5.65" hidden="false" customHeight="true" outlineLevel="1" collapsed="false">
      <c r="B51" s="36"/>
      <c r="C51" s="51"/>
      <c r="D51" s="52"/>
      <c r="E51" s="53"/>
      <c r="F51" s="57"/>
      <c r="G51" s="57"/>
      <c r="H51" s="57"/>
      <c r="I51" s="58"/>
    </row>
    <row r="52" customFormat="false" ht="12.75" hidden="false" customHeight="true" outlineLevel="1" collapsed="false">
      <c r="B52" s="59" t="n">
        <v>43170</v>
      </c>
      <c r="C52" s="44" t="n">
        <v>1050</v>
      </c>
      <c r="D52" s="45" t="s">
        <v>7</v>
      </c>
      <c r="E52" s="46"/>
      <c r="F52" s="47"/>
      <c r="G52" s="47"/>
      <c r="H52" s="48" t="n">
        <v>18900000</v>
      </c>
      <c r="I52" s="60" t="s">
        <v>78</v>
      </c>
    </row>
    <row r="53" customFormat="false" ht="12.75" hidden="false" customHeight="true" outlineLevel="1" collapsed="false">
      <c r="B53" s="36"/>
      <c r="C53" s="51" t="n">
        <v>1423</v>
      </c>
      <c r="D53" s="52" t="s">
        <v>81</v>
      </c>
      <c r="E53" s="53"/>
      <c r="F53" s="67" t="n">
        <v>0.02</v>
      </c>
      <c r="G53" s="57"/>
      <c r="H53" s="68" t="n">
        <f aca="false">I49*F53</f>
        <v>350000</v>
      </c>
      <c r="I53" s="58"/>
    </row>
    <row r="54" customFormat="false" ht="12.75" hidden="false" customHeight="true" outlineLevel="1" collapsed="false">
      <c r="B54" s="61"/>
      <c r="C54" s="62" t="n">
        <v>1320</v>
      </c>
      <c r="D54" s="63"/>
      <c r="E54" s="64" t="s">
        <v>9</v>
      </c>
      <c r="F54" s="65"/>
      <c r="G54" s="65"/>
      <c r="H54" s="64"/>
      <c r="I54" s="66" t="n">
        <f aca="false">H53+H52</f>
        <v>19250000</v>
      </c>
    </row>
    <row r="55" customFormat="false" ht="8.5" hidden="false" customHeight="true" outlineLevel="1" collapsed="false">
      <c r="B55" s="22"/>
      <c r="C55" s="24"/>
      <c r="D55" s="24"/>
      <c r="E55" s="22"/>
      <c r="F55" s="23"/>
      <c r="G55" s="23"/>
      <c r="H55" s="22"/>
      <c r="I55" s="22"/>
    </row>
    <row r="56" customFormat="false" ht="12.75" hidden="false" customHeight="true" outlineLevel="0" collapsed="false">
      <c r="B56" s="25" t="s">
        <v>84</v>
      </c>
      <c r="C56" s="26" t="s">
        <v>64</v>
      </c>
      <c r="D56" s="26"/>
      <c r="E56" s="22"/>
      <c r="F56" s="23"/>
      <c r="G56" s="23"/>
      <c r="H56" s="22"/>
      <c r="I56" s="22"/>
    </row>
    <row r="57" customFormat="false" ht="8.5" hidden="false" customHeight="true" outlineLevel="1" collapsed="false">
      <c r="B57" s="22"/>
      <c r="C57" s="24"/>
      <c r="D57" s="24"/>
      <c r="E57" s="22"/>
      <c r="F57" s="23"/>
      <c r="G57" s="23"/>
      <c r="H57" s="22"/>
      <c r="I57" s="22"/>
    </row>
    <row r="58" customFormat="false" ht="12.8" hidden="false" customHeight="true" outlineLevel="1" collapsed="false">
      <c r="B58" s="69" t="s">
        <v>65</v>
      </c>
      <c r="C58" s="70" t="s">
        <v>66</v>
      </c>
      <c r="D58" s="69" t="s">
        <v>2</v>
      </c>
      <c r="E58" s="69"/>
      <c r="F58" s="70" t="s">
        <v>67</v>
      </c>
      <c r="G58" s="70"/>
      <c r="H58" s="69" t="s">
        <v>68</v>
      </c>
      <c r="I58" s="70" t="s">
        <v>69</v>
      </c>
    </row>
    <row r="59" customFormat="false" ht="8.5" hidden="false" customHeight="true" outlineLevel="1" collapsed="false">
      <c r="B59" s="22"/>
      <c r="C59" s="24"/>
      <c r="D59" s="24"/>
      <c r="E59" s="22"/>
      <c r="F59" s="23"/>
      <c r="G59" s="23"/>
      <c r="H59" s="22"/>
      <c r="I59" s="22"/>
    </row>
    <row r="60" customFormat="false" ht="12.75" hidden="false" customHeight="true" outlineLevel="1" collapsed="false">
      <c r="A60" s="28" t="n">
        <v>1</v>
      </c>
      <c r="B60" s="71" t="n">
        <v>43166</v>
      </c>
      <c r="C60" s="30" t="s">
        <v>85</v>
      </c>
      <c r="D60" s="31"/>
      <c r="E60" s="32"/>
      <c r="F60" s="33" t="s">
        <v>71</v>
      </c>
      <c r="G60" s="33"/>
      <c r="H60" s="34" t="s">
        <v>86</v>
      </c>
      <c r="I60" s="35"/>
    </row>
    <row r="61" customFormat="false" ht="12.75" hidden="false" customHeight="true" outlineLevel="1" collapsed="false">
      <c r="B61" s="36" t="s">
        <v>87</v>
      </c>
      <c r="C61" s="37" t="s">
        <v>74</v>
      </c>
      <c r="D61" s="38"/>
      <c r="E61" s="39"/>
      <c r="F61" s="40" t="s">
        <v>75</v>
      </c>
      <c r="G61" s="41"/>
      <c r="H61" s="42" t="s">
        <v>76</v>
      </c>
      <c r="I61" s="43"/>
    </row>
    <row r="62" customFormat="false" ht="12.75" hidden="false" customHeight="true" outlineLevel="1" collapsed="false">
      <c r="B62" s="36"/>
      <c r="C62" s="44" t="n">
        <v>5110</v>
      </c>
      <c r="D62" s="45" t="s">
        <v>46</v>
      </c>
      <c r="E62" s="46"/>
      <c r="F62" s="47"/>
      <c r="G62" s="47"/>
      <c r="H62" s="72" t="n">
        <v>12500000</v>
      </c>
      <c r="I62" s="60" t="s">
        <v>78</v>
      </c>
    </row>
    <row r="63" customFormat="false" ht="12.75" hidden="false" customHeight="true" outlineLevel="1" collapsed="false">
      <c r="B63" s="50"/>
      <c r="C63" s="51" t="n">
        <v>2320</v>
      </c>
      <c r="D63" s="52"/>
      <c r="E63" s="53" t="s">
        <v>24</v>
      </c>
      <c r="F63" s="67"/>
      <c r="G63" s="67"/>
      <c r="H63" s="53"/>
      <c r="I63" s="73" t="n">
        <f aca="false">H62</f>
        <v>12500000</v>
      </c>
    </row>
    <row r="64" customFormat="false" ht="5.65" hidden="false" customHeight="true" outlineLevel="1" collapsed="false">
      <c r="B64" s="36"/>
      <c r="C64" s="51"/>
      <c r="D64" s="52"/>
      <c r="E64" s="53"/>
      <c r="F64" s="57"/>
      <c r="G64" s="57"/>
      <c r="H64" s="57"/>
      <c r="I64" s="58"/>
    </row>
    <row r="65" customFormat="false" ht="12.75" hidden="false" customHeight="true" outlineLevel="1" collapsed="false">
      <c r="B65" s="50"/>
      <c r="C65" s="44" t="n">
        <v>2320</v>
      </c>
      <c r="D65" s="45" t="s">
        <v>24</v>
      </c>
      <c r="E65" s="46"/>
      <c r="F65" s="47"/>
      <c r="G65" s="47"/>
      <c r="H65" s="72" t="n">
        <v>12500000</v>
      </c>
      <c r="I65" s="60" t="s">
        <v>78</v>
      </c>
    </row>
    <row r="66" customFormat="false" ht="12.75" hidden="false" customHeight="true" outlineLevel="1" collapsed="false">
      <c r="B66" s="74" t="n">
        <v>43168</v>
      </c>
      <c r="C66" s="62" t="n">
        <v>1050</v>
      </c>
      <c r="D66" s="63"/>
      <c r="E66" s="64" t="s">
        <v>7</v>
      </c>
      <c r="F66" s="65"/>
      <c r="G66" s="65"/>
      <c r="H66" s="64"/>
      <c r="I66" s="75" t="n">
        <f aca="false">H65</f>
        <v>12500000</v>
      </c>
    </row>
    <row r="67" customFormat="false" ht="8.5" hidden="false" customHeight="true" outlineLevel="1" collapsed="false">
      <c r="B67" s="22"/>
      <c r="C67" s="24"/>
      <c r="D67" s="24"/>
      <c r="E67" s="22"/>
      <c r="F67" s="23"/>
      <c r="G67" s="23"/>
      <c r="H67" s="22"/>
      <c r="I67" s="22"/>
    </row>
    <row r="68" customFormat="false" ht="12.75" hidden="false" customHeight="true" outlineLevel="1" collapsed="false">
      <c r="A68" s="28" t="n">
        <v>2</v>
      </c>
      <c r="B68" s="71" t="n">
        <v>43166</v>
      </c>
      <c r="C68" s="30" t="s">
        <v>85</v>
      </c>
      <c r="D68" s="31"/>
      <c r="E68" s="32"/>
      <c r="F68" s="33" t="s">
        <v>71</v>
      </c>
      <c r="G68" s="33"/>
      <c r="H68" s="34" t="s">
        <v>86</v>
      </c>
      <c r="I68" s="35"/>
    </row>
    <row r="69" customFormat="false" ht="12.75" hidden="false" customHeight="true" outlineLevel="1" collapsed="false">
      <c r="B69" s="36" t="s">
        <v>87</v>
      </c>
      <c r="C69" s="37" t="s">
        <v>74</v>
      </c>
      <c r="D69" s="38"/>
      <c r="E69" s="39"/>
      <c r="F69" s="40" t="s">
        <v>75</v>
      </c>
      <c r="G69" s="41"/>
      <c r="H69" s="42" t="s">
        <v>79</v>
      </c>
      <c r="I69" s="43"/>
    </row>
    <row r="70" customFormat="false" ht="12.75" hidden="false" customHeight="true" outlineLevel="1" collapsed="false">
      <c r="B70" s="36"/>
      <c r="C70" s="44" t="n">
        <v>5110</v>
      </c>
      <c r="D70" s="45" t="s">
        <v>46</v>
      </c>
      <c r="E70" s="46"/>
      <c r="F70" s="47"/>
      <c r="G70" s="47"/>
      <c r="H70" s="72" t="n">
        <v>12500000</v>
      </c>
      <c r="I70" s="60" t="s">
        <v>78</v>
      </c>
    </row>
    <row r="71" customFormat="false" ht="12.75" hidden="false" customHeight="true" outlineLevel="1" collapsed="false">
      <c r="B71" s="76" t="n">
        <v>43166</v>
      </c>
      <c r="C71" s="51" t="n">
        <v>1411</v>
      </c>
      <c r="D71" s="52" t="s">
        <v>88</v>
      </c>
      <c r="E71" s="53"/>
      <c r="F71" s="67" t="n">
        <v>0.1</v>
      </c>
      <c r="G71" s="57"/>
      <c r="H71" s="77" t="n">
        <f aca="false">H70*F71</f>
        <v>1250000</v>
      </c>
      <c r="I71" s="58"/>
    </row>
    <row r="72" customFormat="false" ht="12.75" hidden="false" customHeight="true" outlineLevel="1" collapsed="false">
      <c r="B72" s="50"/>
      <c r="C72" s="51" t="n">
        <v>2320</v>
      </c>
      <c r="D72" s="52"/>
      <c r="E72" s="53" t="s">
        <v>24</v>
      </c>
      <c r="F72" s="67"/>
      <c r="G72" s="67"/>
      <c r="H72" s="53"/>
      <c r="I72" s="73" t="n">
        <f aca="false">H70+H71</f>
        <v>13750000</v>
      </c>
    </row>
    <row r="73" customFormat="false" ht="5.65" hidden="false" customHeight="true" outlineLevel="1" collapsed="false">
      <c r="B73" s="36"/>
      <c r="C73" s="51"/>
      <c r="D73" s="52"/>
      <c r="E73" s="53"/>
      <c r="F73" s="57"/>
      <c r="G73" s="57"/>
      <c r="H73" s="57"/>
      <c r="I73" s="58"/>
    </row>
    <row r="74" customFormat="false" ht="12.75" hidden="false" customHeight="true" outlineLevel="1" collapsed="false">
      <c r="B74" s="50"/>
      <c r="C74" s="44" t="n">
        <v>2320</v>
      </c>
      <c r="D74" s="45" t="s">
        <v>24</v>
      </c>
      <c r="E74" s="46"/>
      <c r="F74" s="47"/>
      <c r="G74" s="47"/>
      <c r="H74" s="72" t="n">
        <v>13750000</v>
      </c>
      <c r="I74" s="60" t="s">
        <v>78</v>
      </c>
    </row>
    <row r="75" customFormat="false" ht="12.75" hidden="false" customHeight="true" outlineLevel="1" collapsed="false">
      <c r="B75" s="74" t="n">
        <v>43168</v>
      </c>
      <c r="C75" s="62" t="n">
        <v>1050</v>
      </c>
      <c r="D75" s="63"/>
      <c r="E75" s="64" t="s">
        <v>7</v>
      </c>
      <c r="F75" s="65"/>
      <c r="G75" s="65"/>
      <c r="H75" s="64"/>
      <c r="I75" s="75" t="n">
        <f aca="false">H74</f>
        <v>13750000</v>
      </c>
    </row>
    <row r="76" customFormat="false" ht="8.5" hidden="false" customHeight="true" outlineLevel="1" collapsed="false">
      <c r="B76" s="22"/>
      <c r="C76" s="24"/>
      <c r="D76" s="24"/>
      <c r="E76" s="22"/>
      <c r="F76" s="23"/>
      <c r="G76" s="23"/>
      <c r="H76" s="22"/>
      <c r="I76" s="22"/>
    </row>
    <row r="77" customFormat="false" ht="12.75" hidden="false" customHeight="true" outlineLevel="1" collapsed="false">
      <c r="A77" s="28" t="n">
        <v>3</v>
      </c>
      <c r="B77" s="71" t="n">
        <v>43166</v>
      </c>
      <c r="C77" s="30" t="s">
        <v>85</v>
      </c>
      <c r="D77" s="31"/>
      <c r="E77" s="32"/>
      <c r="F77" s="33" t="s">
        <v>71</v>
      </c>
      <c r="G77" s="33"/>
      <c r="H77" s="34" t="s">
        <v>86</v>
      </c>
      <c r="I77" s="35"/>
    </row>
    <row r="78" customFormat="false" ht="12.75" hidden="false" customHeight="true" outlineLevel="1" collapsed="false">
      <c r="B78" s="36" t="s">
        <v>87</v>
      </c>
      <c r="C78" s="37" t="s">
        <v>74</v>
      </c>
      <c r="D78" s="38"/>
      <c r="E78" s="39"/>
      <c r="F78" s="40" t="s">
        <v>75</v>
      </c>
      <c r="G78" s="41"/>
      <c r="H78" s="42" t="s">
        <v>80</v>
      </c>
      <c r="I78" s="43"/>
    </row>
    <row r="79" customFormat="false" ht="12.75" hidden="false" customHeight="true" outlineLevel="1" collapsed="false">
      <c r="B79" s="36"/>
      <c r="C79" s="44" t="n">
        <v>5110</v>
      </c>
      <c r="D79" s="45" t="s">
        <v>46</v>
      </c>
      <c r="E79" s="46"/>
      <c r="F79" s="47"/>
      <c r="G79" s="47"/>
      <c r="H79" s="72" t="n">
        <v>12500000</v>
      </c>
      <c r="I79" s="60" t="s">
        <v>78</v>
      </c>
    </row>
    <row r="80" customFormat="false" ht="12.75" hidden="false" customHeight="true" outlineLevel="1" collapsed="false">
      <c r="B80" s="50"/>
      <c r="C80" s="51" t="n">
        <v>2423</v>
      </c>
      <c r="D80" s="52"/>
      <c r="E80" s="53" t="s">
        <v>89</v>
      </c>
      <c r="F80" s="67" t="n">
        <v>0.02</v>
      </c>
      <c r="G80" s="54"/>
      <c r="H80" s="53"/>
      <c r="I80" s="73" t="n">
        <f aca="false">H79*F80</f>
        <v>250000</v>
      </c>
    </row>
    <row r="81" customFormat="false" ht="12.75" hidden="false" customHeight="true" outlineLevel="1" collapsed="false">
      <c r="B81" s="50"/>
      <c r="C81" s="51" t="n">
        <v>2320</v>
      </c>
      <c r="D81" s="52"/>
      <c r="E81" s="53" t="s">
        <v>24</v>
      </c>
      <c r="F81" s="67"/>
      <c r="G81" s="67"/>
      <c r="H81" s="53"/>
      <c r="I81" s="73" t="n">
        <f aca="false">H79+-I80</f>
        <v>12250000</v>
      </c>
    </row>
    <row r="82" customFormat="false" ht="5.65" hidden="false" customHeight="true" outlineLevel="1" collapsed="false">
      <c r="B82" s="36"/>
      <c r="C82" s="51"/>
      <c r="D82" s="52"/>
      <c r="E82" s="53"/>
      <c r="F82" s="57"/>
      <c r="G82" s="57"/>
      <c r="H82" s="57"/>
      <c r="I82" s="58"/>
    </row>
    <row r="83" customFormat="false" ht="12.75" hidden="false" customHeight="true" outlineLevel="1" collapsed="false">
      <c r="B83" s="50"/>
      <c r="C83" s="44" t="n">
        <v>2320</v>
      </c>
      <c r="D83" s="45" t="s">
        <v>24</v>
      </c>
      <c r="E83" s="46"/>
      <c r="F83" s="47"/>
      <c r="G83" s="47"/>
      <c r="H83" s="72" t="n">
        <v>12250000</v>
      </c>
      <c r="I83" s="60" t="s">
        <v>78</v>
      </c>
    </row>
    <row r="84" customFormat="false" ht="12.75" hidden="false" customHeight="true" outlineLevel="1" collapsed="false">
      <c r="B84" s="74" t="n">
        <v>43168</v>
      </c>
      <c r="C84" s="62" t="n">
        <v>1050</v>
      </c>
      <c r="D84" s="63"/>
      <c r="E84" s="64" t="s">
        <v>7</v>
      </c>
      <c r="F84" s="65"/>
      <c r="G84" s="65"/>
      <c r="H84" s="64"/>
      <c r="I84" s="75" t="n">
        <f aca="false">H83</f>
        <v>12250000</v>
      </c>
    </row>
    <row r="85" customFormat="false" ht="8.5" hidden="false" customHeight="true" outlineLevel="1" collapsed="false">
      <c r="B85" s="22"/>
      <c r="C85" s="24"/>
      <c r="D85" s="24"/>
      <c r="E85" s="22"/>
      <c r="F85" s="23"/>
      <c r="G85" s="23"/>
      <c r="H85" s="22"/>
      <c r="I85" s="22"/>
    </row>
    <row r="86" customFormat="false" ht="12.75" hidden="false" customHeight="true" outlineLevel="1" collapsed="false">
      <c r="A86" s="28" t="n">
        <v>4</v>
      </c>
      <c r="B86" s="71" t="n">
        <v>43166</v>
      </c>
      <c r="C86" s="30" t="s">
        <v>85</v>
      </c>
      <c r="D86" s="31"/>
      <c r="E86" s="32"/>
      <c r="F86" s="33" t="s">
        <v>71</v>
      </c>
      <c r="G86" s="33"/>
      <c r="H86" s="34" t="s">
        <v>86</v>
      </c>
      <c r="I86" s="35"/>
    </row>
    <row r="87" customFormat="false" ht="12.75" hidden="false" customHeight="true" outlineLevel="1" collapsed="false">
      <c r="B87" s="36" t="s">
        <v>87</v>
      </c>
      <c r="C87" s="37" t="s">
        <v>74</v>
      </c>
      <c r="D87" s="38"/>
      <c r="E87" s="39"/>
      <c r="F87" s="40" t="s">
        <v>75</v>
      </c>
      <c r="G87" s="41"/>
      <c r="H87" s="42" t="s">
        <v>82</v>
      </c>
      <c r="I87" s="43"/>
    </row>
    <row r="88" customFormat="false" ht="12.75" hidden="false" customHeight="true" outlineLevel="1" collapsed="false">
      <c r="B88" s="36"/>
      <c r="C88" s="44" t="n">
        <v>5110</v>
      </c>
      <c r="D88" s="45" t="s">
        <v>46</v>
      </c>
      <c r="E88" s="46"/>
      <c r="F88" s="47"/>
      <c r="G88" s="47"/>
      <c r="H88" s="72" t="n">
        <v>12500000</v>
      </c>
      <c r="I88" s="60" t="s">
        <v>78</v>
      </c>
    </row>
    <row r="89" customFormat="false" ht="12.75" hidden="false" customHeight="true" outlineLevel="1" collapsed="false">
      <c r="B89" s="76" t="n">
        <v>43166</v>
      </c>
      <c r="C89" s="51" t="n">
        <v>1411</v>
      </c>
      <c r="D89" s="52" t="s">
        <v>88</v>
      </c>
      <c r="E89" s="53"/>
      <c r="F89" s="67" t="n">
        <v>0.1</v>
      </c>
      <c r="G89" s="57"/>
      <c r="H89" s="77" t="n">
        <f aca="false">H88*F89</f>
        <v>1250000</v>
      </c>
      <c r="I89" s="58"/>
    </row>
    <row r="90" customFormat="false" ht="12.75" hidden="false" customHeight="true" outlineLevel="1" collapsed="false">
      <c r="B90" s="50"/>
      <c r="C90" s="51" t="n">
        <v>2423</v>
      </c>
      <c r="D90" s="52"/>
      <c r="E90" s="53" t="s">
        <v>89</v>
      </c>
      <c r="F90" s="67" t="n">
        <v>0.02</v>
      </c>
      <c r="G90" s="54"/>
      <c r="H90" s="53"/>
      <c r="I90" s="73" t="n">
        <f aca="false">H88*F90</f>
        <v>250000</v>
      </c>
    </row>
    <row r="91" customFormat="false" ht="12.75" hidden="false" customHeight="true" outlineLevel="1" collapsed="false">
      <c r="B91" s="50"/>
      <c r="C91" s="51" t="n">
        <v>2320</v>
      </c>
      <c r="D91" s="52"/>
      <c r="E91" s="53" t="s">
        <v>24</v>
      </c>
      <c r="F91" s="67"/>
      <c r="G91" s="67"/>
      <c r="H91" s="53"/>
      <c r="I91" s="73" t="n">
        <f aca="false">H88+H89-I90</f>
        <v>13500000</v>
      </c>
    </row>
    <row r="92" customFormat="false" ht="5.65" hidden="false" customHeight="true" outlineLevel="1" collapsed="false">
      <c r="B92" s="36"/>
      <c r="C92" s="51"/>
      <c r="D92" s="52"/>
      <c r="E92" s="53"/>
      <c r="F92" s="57"/>
      <c r="G92" s="57"/>
      <c r="H92" s="57"/>
      <c r="I92" s="58"/>
    </row>
    <row r="93" customFormat="false" ht="12.75" hidden="false" customHeight="true" outlineLevel="1" collapsed="false">
      <c r="B93" s="50"/>
      <c r="C93" s="44" t="n">
        <v>2320</v>
      </c>
      <c r="D93" s="45" t="s">
        <v>24</v>
      </c>
      <c r="E93" s="46"/>
      <c r="F93" s="47"/>
      <c r="G93" s="47"/>
      <c r="H93" s="72" t="n">
        <v>13500000</v>
      </c>
      <c r="I93" s="60" t="s">
        <v>78</v>
      </c>
    </row>
    <row r="94" customFormat="false" ht="12.75" hidden="false" customHeight="true" outlineLevel="1" collapsed="false">
      <c r="B94" s="74" t="n">
        <v>43168</v>
      </c>
      <c r="C94" s="62" t="n">
        <v>1050</v>
      </c>
      <c r="D94" s="63"/>
      <c r="E94" s="64" t="s">
        <v>7</v>
      </c>
      <c r="F94" s="65"/>
      <c r="G94" s="65"/>
      <c r="H94" s="64"/>
      <c r="I94" s="75" t="n">
        <f aca="false">H93</f>
        <v>13500000</v>
      </c>
    </row>
    <row r="95" customFormat="false" ht="8.5" hidden="false" customHeight="true" outlineLevel="1" collapsed="false">
      <c r="B95" s="22"/>
      <c r="C95" s="24"/>
      <c r="D95" s="24"/>
      <c r="E95" s="22"/>
      <c r="F95" s="23"/>
      <c r="G95" s="23"/>
      <c r="H95" s="22"/>
      <c r="I95" s="22"/>
    </row>
    <row r="96" customFormat="false" ht="12.75" hidden="false" customHeight="true" outlineLevel="1" collapsed="false">
      <c r="A96" s="28" t="n">
        <v>5</v>
      </c>
      <c r="B96" s="71" t="n">
        <v>43166</v>
      </c>
      <c r="C96" s="30" t="s">
        <v>85</v>
      </c>
      <c r="D96" s="31"/>
      <c r="E96" s="32"/>
      <c r="F96" s="33" t="s">
        <v>71</v>
      </c>
      <c r="G96" s="33"/>
      <c r="H96" s="34" t="s">
        <v>86</v>
      </c>
      <c r="I96" s="35"/>
    </row>
    <row r="97" customFormat="false" ht="12.75" hidden="false" customHeight="true" outlineLevel="1" collapsed="false">
      <c r="B97" s="36" t="s">
        <v>87</v>
      </c>
      <c r="C97" s="37" t="s">
        <v>74</v>
      </c>
      <c r="D97" s="38"/>
      <c r="E97" s="39"/>
      <c r="F97" s="40" t="s">
        <v>75</v>
      </c>
      <c r="G97" s="41"/>
      <c r="H97" s="42" t="s">
        <v>83</v>
      </c>
      <c r="I97" s="43"/>
    </row>
    <row r="98" customFormat="false" ht="12.75" hidden="false" customHeight="true" outlineLevel="1" collapsed="false">
      <c r="B98" s="36"/>
      <c r="C98" s="44" t="n">
        <v>5110</v>
      </c>
      <c r="D98" s="45" t="s">
        <v>46</v>
      </c>
      <c r="E98" s="46"/>
      <c r="F98" s="47"/>
      <c r="G98" s="47"/>
      <c r="H98" s="72" t="n">
        <v>12500000</v>
      </c>
      <c r="I98" s="60" t="s">
        <v>78</v>
      </c>
    </row>
    <row r="99" customFormat="false" ht="12.75" hidden="false" customHeight="true" outlineLevel="1" collapsed="false">
      <c r="B99" s="76" t="n">
        <v>43166</v>
      </c>
      <c r="C99" s="51" t="n">
        <v>1411</v>
      </c>
      <c r="D99" s="52" t="s">
        <v>88</v>
      </c>
      <c r="E99" s="53"/>
      <c r="F99" s="67" t="n">
        <v>0.1</v>
      </c>
      <c r="G99" s="57"/>
      <c r="H99" s="77" t="n">
        <f aca="false">H98*F99</f>
        <v>1250000</v>
      </c>
      <c r="I99" s="58"/>
    </row>
    <row r="100" customFormat="false" ht="12.75" hidden="false" customHeight="true" outlineLevel="1" collapsed="false">
      <c r="B100" s="50"/>
      <c r="C100" s="51" t="n">
        <v>2320</v>
      </c>
      <c r="D100" s="52"/>
      <c r="E100" s="53" t="s">
        <v>24</v>
      </c>
      <c r="F100" s="67"/>
      <c r="G100" s="67"/>
      <c r="H100" s="53"/>
      <c r="I100" s="73" t="n">
        <f aca="false">H98+H99</f>
        <v>13750000</v>
      </c>
    </row>
    <row r="101" customFormat="false" ht="5.65" hidden="false" customHeight="true" outlineLevel="1" collapsed="false">
      <c r="B101" s="36"/>
      <c r="C101" s="51"/>
      <c r="D101" s="52"/>
      <c r="E101" s="53"/>
      <c r="F101" s="57"/>
      <c r="G101" s="57"/>
      <c r="H101" s="57"/>
      <c r="I101" s="58"/>
    </row>
    <row r="102" customFormat="false" ht="12.75" hidden="false" customHeight="true" outlineLevel="1" collapsed="false">
      <c r="B102" s="50"/>
      <c r="C102" s="44" t="n">
        <v>2320</v>
      </c>
      <c r="D102" s="45" t="s">
        <v>24</v>
      </c>
      <c r="E102" s="46"/>
      <c r="F102" s="47"/>
      <c r="G102" s="47"/>
      <c r="H102" s="72" t="n">
        <v>13750000</v>
      </c>
      <c r="I102" s="60" t="s">
        <v>78</v>
      </c>
    </row>
    <row r="103" customFormat="false" ht="12.75" hidden="false" customHeight="true" outlineLevel="1" collapsed="false">
      <c r="B103" s="50"/>
      <c r="C103" s="51" t="n">
        <v>2423</v>
      </c>
      <c r="D103" s="52"/>
      <c r="E103" s="53" t="s">
        <v>89</v>
      </c>
      <c r="F103" s="67" t="n">
        <v>0.02</v>
      </c>
      <c r="G103" s="54"/>
      <c r="H103" s="53"/>
      <c r="I103" s="73" t="n">
        <f aca="false">H98*F103</f>
        <v>250000</v>
      </c>
    </row>
    <row r="104" customFormat="false" ht="12.75" hidden="false" customHeight="true" outlineLevel="1" collapsed="false">
      <c r="B104" s="74" t="n">
        <v>43168</v>
      </c>
      <c r="C104" s="62" t="n">
        <v>1050</v>
      </c>
      <c r="D104" s="63"/>
      <c r="E104" s="64" t="s">
        <v>7</v>
      </c>
      <c r="F104" s="65"/>
      <c r="G104" s="65"/>
      <c r="H104" s="64"/>
      <c r="I104" s="75" t="n">
        <f aca="false">H102-I103</f>
        <v>13500000</v>
      </c>
    </row>
    <row r="105" customFormat="false" ht="8.5" hidden="false" customHeight="true" outlineLevel="1" collapsed="false">
      <c r="B105" s="22"/>
      <c r="C105" s="24"/>
      <c r="D105" s="24"/>
      <c r="E105" s="22"/>
      <c r="F105" s="23"/>
      <c r="G105" s="23"/>
      <c r="H105" s="22"/>
      <c r="I105" s="22"/>
    </row>
    <row r="106" customFormat="false" ht="12.75" hidden="false" customHeight="true" outlineLevel="1" collapsed="false">
      <c r="A106" s="28" t="n">
        <v>6</v>
      </c>
      <c r="B106" s="71" t="n">
        <v>43186</v>
      </c>
      <c r="C106" s="30" t="s">
        <v>90</v>
      </c>
      <c r="D106" s="31"/>
      <c r="E106" s="32"/>
      <c r="F106" s="33"/>
      <c r="G106" s="33"/>
      <c r="H106" s="34"/>
      <c r="I106" s="35"/>
    </row>
    <row r="107" customFormat="false" ht="12.75" hidden="false" customHeight="true" outlineLevel="1" collapsed="false">
      <c r="B107" s="36" t="s">
        <v>91</v>
      </c>
      <c r="C107" s="37" t="s">
        <v>92</v>
      </c>
      <c r="D107" s="38"/>
      <c r="E107" s="39"/>
      <c r="F107" s="40" t="s">
        <v>75</v>
      </c>
      <c r="G107" s="41"/>
      <c r="H107" s="42" t="s">
        <v>93</v>
      </c>
      <c r="I107" s="43"/>
    </row>
    <row r="108" customFormat="false" ht="12.75" hidden="false" customHeight="true" outlineLevel="1" collapsed="false">
      <c r="B108" s="36"/>
      <c r="C108" s="44" t="n">
        <v>5110</v>
      </c>
      <c r="D108" s="45" t="s">
        <v>46</v>
      </c>
      <c r="E108" s="46"/>
      <c r="F108" s="47"/>
      <c r="G108" s="47"/>
      <c r="H108" s="72" t="n">
        <v>3000000</v>
      </c>
      <c r="I108" s="60" t="s">
        <v>78</v>
      </c>
    </row>
    <row r="109" customFormat="false" ht="12.75" hidden="false" customHeight="true" outlineLevel="1" collapsed="false">
      <c r="B109" s="50"/>
      <c r="C109" s="51" t="n">
        <v>2442</v>
      </c>
      <c r="D109" s="52"/>
      <c r="E109" s="53" t="s">
        <v>34</v>
      </c>
      <c r="F109" s="67" t="n">
        <v>0.1</v>
      </c>
      <c r="G109" s="54"/>
      <c r="H109" s="53"/>
      <c r="I109" s="73" t="n">
        <f aca="false">H108*F109</f>
        <v>300000</v>
      </c>
    </row>
    <row r="110" customFormat="false" ht="12.75" hidden="false" customHeight="true" outlineLevel="1" collapsed="false">
      <c r="B110" s="50"/>
      <c r="C110" s="51" t="n">
        <v>2320</v>
      </c>
      <c r="D110" s="52"/>
      <c r="E110" s="53" t="s">
        <v>24</v>
      </c>
      <c r="F110" s="67"/>
      <c r="G110" s="67"/>
      <c r="H110" s="53"/>
      <c r="I110" s="73" t="n">
        <f aca="false">H108-I109</f>
        <v>2700000</v>
      </c>
    </row>
    <row r="111" customFormat="false" ht="5.65" hidden="false" customHeight="true" outlineLevel="1" collapsed="false">
      <c r="B111" s="36"/>
      <c r="C111" s="51"/>
      <c r="D111" s="52"/>
      <c r="E111" s="53"/>
      <c r="F111" s="57"/>
      <c r="G111" s="57"/>
      <c r="H111" s="57"/>
      <c r="I111" s="58"/>
    </row>
    <row r="112" customFormat="false" ht="12.75" hidden="false" customHeight="true" outlineLevel="1" collapsed="false">
      <c r="B112" s="50"/>
      <c r="C112" s="44" t="n">
        <v>2320</v>
      </c>
      <c r="D112" s="45" t="s">
        <v>24</v>
      </c>
      <c r="E112" s="46"/>
      <c r="F112" s="47"/>
      <c r="G112" s="47"/>
      <c r="H112" s="72" t="n">
        <v>2700000</v>
      </c>
      <c r="I112" s="60" t="s">
        <v>78</v>
      </c>
    </row>
    <row r="113" customFormat="false" ht="12.75" hidden="false" customHeight="true" outlineLevel="1" collapsed="false">
      <c r="B113" s="74" t="n">
        <v>43168</v>
      </c>
      <c r="C113" s="62" t="n">
        <v>1050</v>
      </c>
      <c r="D113" s="63"/>
      <c r="E113" s="64" t="s">
        <v>7</v>
      </c>
      <c r="F113" s="65"/>
      <c r="G113" s="65"/>
      <c r="H113" s="64"/>
      <c r="I113" s="75" t="n">
        <f aca="false">H112</f>
        <v>2700000</v>
      </c>
    </row>
    <row r="114" customFormat="false" ht="8.5" hidden="false" customHeight="true" outlineLevel="1" collapsed="false">
      <c r="B114" s="22"/>
      <c r="C114" s="24"/>
      <c r="D114" s="24"/>
      <c r="E114" s="22"/>
      <c r="F114" s="23"/>
      <c r="G114" s="23"/>
      <c r="H114" s="22"/>
      <c r="I114" s="22"/>
    </row>
    <row r="64800" customFormat="false" ht="12.8" hidden="false" customHeight="true" outlineLevel="0" collapsed="false"/>
    <row r="64801" customFormat="false" ht="12.8" hidden="false" customHeight="true" outlineLevel="0" collapsed="false"/>
    <row r="64802" customFormat="false" ht="12.8" hidden="false" customHeight="true" outlineLevel="0" collapsed="false"/>
    <row r="64803" customFormat="false" ht="12.8" hidden="false" customHeight="true" outlineLevel="0" collapsed="false"/>
    <row r="64804" customFormat="false" ht="12.8" hidden="false" customHeight="true" outlineLevel="0" collapsed="false"/>
    <row r="64805" customFormat="false" ht="12.8" hidden="false" customHeight="true" outlineLevel="0" collapsed="false"/>
    <row r="64806" customFormat="false" ht="12.8" hidden="false" customHeight="tru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2:D2"/>
    <mergeCell ref="C6:D6"/>
    <mergeCell ref="D8:E8"/>
    <mergeCell ref="F8:G8"/>
    <mergeCell ref="C56:D56"/>
    <mergeCell ref="D58:E58"/>
    <mergeCell ref="F58:G5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3" activeCellId="0" sqref="D23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63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65</v>
      </c>
      <c r="C4" s="27" t="s">
        <v>66</v>
      </c>
      <c r="D4" s="5" t="s">
        <v>2</v>
      </c>
      <c r="E4" s="5"/>
      <c r="F4" s="27" t="s">
        <v>67</v>
      </c>
      <c r="G4" s="27"/>
      <c r="H4" s="5" t="s">
        <v>68</v>
      </c>
      <c r="I4" s="27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70</v>
      </c>
      <c r="D6" s="31"/>
      <c r="E6" s="32"/>
      <c r="F6" s="33" t="s">
        <v>71</v>
      </c>
      <c r="G6" s="33"/>
      <c r="H6" s="34" t="s">
        <v>72</v>
      </c>
      <c r="I6" s="35"/>
    </row>
    <row r="7" customFormat="false" ht="12.75" hidden="false" customHeight="true" outlineLevel="1" collapsed="false">
      <c r="B7" s="36" t="s">
        <v>73</v>
      </c>
      <c r="C7" s="37" t="s">
        <v>74</v>
      </c>
      <c r="D7" s="38"/>
      <c r="E7" s="39"/>
      <c r="F7" s="40" t="s">
        <v>75</v>
      </c>
      <c r="G7" s="41"/>
      <c r="H7" s="42" t="s">
        <v>76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</f>
        <v>17500000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41</v>
      </c>
      <c r="F9" s="54"/>
      <c r="G9" s="54"/>
      <c r="H9" s="55" t="s">
        <v>77</v>
      </c>
      <c r="I9" s="56" t="n">
        <v>17500000</v>
      </c>
    </row>
    <row r="10" customFormat="false" ht="5.65" hidden="false" customHeight="true" outlineLevel="1" collapsed="false">
      <c r="B10" s="36"/>
      <c r="C10" s="51"/>
      <c r="D10" s="52"/>
      <c r="E10" s="53"/>
      <c r="F10" s="57"/>
      <c r="G10" s="57"/>
      <c r="H10" s="57"/>
      <c r="I10" s="58"/>
    </row>
    <row r="11" customFormat="false" ht="12.75" hidden="false" customHeight="true" outlineLevel="1" collapsed="false">
      <c r="B11" s="59" t="n">
        <v>43170</v>
      </c>
      <c r="C11" s="44" t="n">
        <v>1050</v>
      </c>
      <c r="D11" s="45" t="s">
        <v>7</v>
      </c>
      <c r="E11" s="46"/>
      <c r="F11" s="47"/>
      <c r="G11" s="47"/>
      <c r="H11" s="48" t="n">
        <v>17500000</v>
      </c>
      <c r="I11" s="60" t="s">
        <v>78</v>
      </c>
    </row>
    <row r="12" customFormat="false" ht="12.75" hidden="false" customHeight="true" outlineLevel="1" collapsed="false">
      <c r="B12" s="61"/>
      <c r="C12" s="62" t="n">
        <v>1320</v>
      </c>
      <c r="D12" s="63"/>
      <c r="E12" s="64" t="s">
        <v>9</v>
      </c>
      <c r="F12" s="65"/>
      <c r="G12" s="65"/>
      <c r="H12" s="64"/>
      <c r="I12" s="66" t="n">
        <f aca="false">H11</f>
        <v>17500000</v>
      </c>
    </row>
    <row r="13" customFormat="false" ht="8.5" hidden="false" customHeight="true" outlineLevel="1" collapsed="false">
      <c r="B13" s="22"/>
      <c r="C13" s="24"/>
      <c r="D13" s="24"/>
      <c r="E13" s="22"/>
      <c r="F13" s="23"/>
      <c r="G13" s="23"/>
      <c r="H13" s="22"/>
      <c r="I13" s="22"/>
    </row>
    <row r="14" customFormat="false" ht="12.75" hidden="false" customHeight="true" outlineLevel="0" collapsed="false">
      <c r="B14" s="25" t="s">
        <v>84</v>
      </c>
      <c r="C14" s="26" t="s">
        <v>64</v>
      </c>
      <c r="D14" s="26"/>
      <c r="E14" s="22"/>
      <c r="F14" s="23"/>
      <c r="G14" s="23"/>
      <c r="H14" s="22"/>
      <c r="I14" s="22"/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8" hidden="false" customHeight="true" outlineLevel="1" collapsed="false">
      <c r="B16" s="69" t="s">
        <v>65</v>
      </c>
      <c r="C16" s="70" t="s">
        <v>66</v>
      </c>
      <c r="D16" s="69" t="s">
        <v>2</v>
      </c>
      <c r="E16" s="69"/>
      <c r="F16" s="70" t="s">
        <v>67</v>
      </c>
      <c r="G16" s="70"/>
      <c r="H16" s="69" t="s">
        <v>68</v>
      </c>
      <c r="I16" s="70" t="s">
        <v>69</v>
      </c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75" hidden="false" customHeight="true" outlineLevel="1" collapsed="false">
      <c r="A18" s="28"/>
      <c r="B18" s="71" t="n">
        <v>43166</v>
      </c>
      <c r="C18" s="30" t="s">
        <v>85</v>
      </c>
      <c r="D18" s="31"/>
      <c r="E18" s="32"/>
      <c r="F18" s="33" t="s">
        <v>71</v>
      </c>
      <c r="G18" s="33"/>
      <c r="H18" s="34" t="s">
        <v>86</v>
      </c>
      <c r="I18" s="35"/>
    </row>
    <row r="19" customFormat="false" ht="12.75" hidden="false" customHeight="true" outlineLevel="1" collapsed="false">
      <c r="B19" s="36" t="s">
        <v>87</v>
      </c>
      <c r="C19" s="37" t="s">
        <v>74</v>
      </c>
      <c r="D19" s="38"/>
      <c r="E19" s="39"/>
      <c r="F19" s="40" t="s">
        <v>75</v>
      </c>
      <c r="G19" s="41"/>
      <c r="H19" s="42" t="s">
        <v>76</v>
      </c>
      <c r="I19" s="43"/>
    </row>
    <row r="20" customFormat="false" ht="12.75" hidden="false" customHeight="true" outlineLevel="1" collapsed="false">
      <c r="B20" s="36"/>
      <c r="C20" s="44" t="n">
        <v>5110</v>
      </c>
      <c r="D20" s="45" t="s">
        <v>46</v>
      </c>
      <c r="E20" s="46"/>
      <c r="F20" s="47"/>
      <c r="G20" s="47"/>
      <c r="H20" s="72" t="n">
        <v>12500000</v>
      </c>
      <c r="I20" s="60" t="s">
        <v>78</v>
      </c>
    </row>
    <row r="21" customFormat="false" ht="12.75" hidden="false" customHeight="true" outlineLevel="1" collapsed="false">
      <c r="B21" s="50"/>
      <c r="C21" s="51" t="n">
        <v>2320</v>
      </c>
      <c r="D21" s="52"/>
      <c r="E21" s="53" t="s">
        <v>24</v>
      </c>
      <c r="F21" s="67"/>
      <c r="G21" s="67"/>
      <c r="H21" s="53"/>
      <c r="I21" s="73" t="n">
        <f aca="false">H20</f>
        <v>12500000</v>
      </c>
    </row>
    <row r="22" customFormat="false" ht="5.65" hidden="false" customHeight="true" outlineLevel="1" collapsed="false">
      <c r="B22" s="36"/>
      <c r="C22" s="51"/>
      <c r="D22" s="52"/>
      <c r="E22" s="53"/>
      <c r="F22" s="57"/>
      <c r="G22" s="57"/>
      <c r="H22" s="57"/>
      <c r="I22" s="58"/>
    </row>
    <row r="23" customFormat="false" ht="12.75" hidden="false" customHeight="true" outlineLevel="1" collapsed="false">
      <c r="B23" s="50"/>
      <c r="C23" s="44" t="n">
        <v>2320</v>
      </c>
      <c r="D23" s="45" t="s">
        <v>24</v>
      </c>
      <c r="E23" s="46"/>
      <c r="F23" s="47"/>
      <c r="G23" s="47"/>
      <c r="H23" s="72" t="n">
        <v>12500000</v>
      </c>
      <c r="I23" s="60" t="s">
        <v>78</v>
      </c>
    </row>
    <row r="24" customFormat="false" ht="12.75" hidden="false" customHeight="true" outlineLevel="1" collapsed="false">
      <c r="B24" s="74" t="n">
        <v>43168</v>
      </c>
      <c r="C24" s="62" t="n">
        <v>1050</v>
      </c>
      <c r="D24" s="63"/>
      <c r="E24" s="64" t="s">
        <v>7</v>
      </c>
      <c r="F24" s="65"/>
      <c r="G24" s="65"/>
      <c r="H24" s="64"/>
      <c r="I24" s="75" t="n">
        <f aca="false">H23</f>
        <v>12500000</v>
      </c>
    </row>
    <row r="25" customFormat="false" ht="8.5" hidden="false" customHeight="true" outlineLevel="1" collapsed="false">
      <c r="B25" s="22"/>
      <c r="C25" s="24"/>
      <c r="D25" s="24"/>
      <c r="E25" s="22"/>
      <c r="F25" s="23"/>
      <c r="G25" s="23"/>
      <c r="H25" s="22"/>
      <c r="I25" s="22"/>
    </row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4:D14"/>
    <mergeCell ref="D16:E16"/>
    <mergeCell ref="F16:G16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5" activeCellId="0" sqref="D25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63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65</v>
      </c>
      <c r="C4" s="27" t="s">
        <v>66</v>
      </c>
      <c r="D4" s="5" t="s">
        <v>2</v>
      </c>
      <c r="E4" s="5"/>
      <c r="F4" s="27" t="s">
        <v>67</v>
      </c>
      <c r="G4" s="27"/>
      <c r="H4" s="5" t="s">
        <v>68</v>
      </c>
      <c r="I4" s="27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70</v>
      </c>
      <c r="D6" s="31"/>
      <c r="E6" s="32"/>
      <c r="F6" s="33" t="s">
        <v>71</v>
      </c>
      <c r="G6" s="33"/>
      <c r="H6" s="34" t="s">
        <v>72</v>
      </c>
      <c r="I6" s="35"/>
    </row>
    <row r="7" customFormat="false" ht="12.75" hidden="false" customHeight="true" outlineLevel="1" collapsed="false">
      <c r="B7" s="36" t="s">
        <v>73</v>
      </c>
      <c r="C7" s="37" t="s">
        <v>74</v>
      </c>
      <c r="D7" s="38"/>
      <c r="E7" s="39"/>
      <c r="F7" s="40" t="s">
        <v>75</v>
      </c>
      <c r="G7" s="41"/>
      <c r="H7" s="42" t="s">
        <v>79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I9+I10</f>
        <v>19250000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41</v>
      </c>
      <c r="F9" s="54"/>
      <c r="G9" s="54"/>
      <c r="H9" s="55" t="s">
        <v>77</v>
      </c>
      <c r="I9" s="56" t="n">
        <v>17500000</v>
      </c>
    </row>
    <row r="10" customFormat="false" ht="12.75" hidden="false" customHeight="true" outlineLevel="1" collapsed="false">
      <c r="B10" s="59" t="n">
        <v>43161</v>
      </c>
      <c r="C10" s="51" t="n">
        <v>2411</v>
      </c>
      <c r="D10" s="52"/>
      <c r="E10" s="53" t="s">
        <v>27</v>
      </c>
      <c r="F10" s="67" t="n">
        <v>0.1</v>
      </c>
      <c r="G10" s="67"/>
      <c r="H10" s="53"/>
      <c r="I10" s="56" t="n">
        <f aca="false">I9*F10</f>
        <v>1750000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19250000</v>
      </c>
      <c r="I12" s="60" t="s">
        <v>78</v>
      </c>
    </row>
    <row r="13" customFormat="false" ht="12.75" hidden="false" customHeight="true" outlineLevel="1" collapsed="false">
      <c r="B13" s="61"/>
      <c r="C13" s="62" t="n">
        <v>1320</v>
      </c>
      <c r="D13" s="63"/>
      <c r="E13" s="64" t="s">
        <v>9</v>
      </c>
      <c r="F13" s="65"/>
      <c r="G13" s="65"/>
      <c r="H13" s="64"/>
      <c r="I13" s="66" t="n">
        <f aca="false">H12</f>
        <v>19250000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5" customFormat="false" ht="12.75" hidden="false" customHeight="true" outlineLevel="0" collapsed="false">
      <c r="B15" s="25" t="s">
        <v>84</v>
      </c>
      <c r="C15" s="26" t="s">
        <v>64</v>
      </c>
      <c r="D15" s="26"/>
      <c r="E15" s="22"/>
      <c r="F15" s="23"/>
      <c r="G15" s="23"/>
      <c r="H15" s="22"/>
      <c r="I15" s="22"/>
    </row>
    <row r="16" customFormat="false" ht="8.5" hidden="false" customHeight="true" outlineLevel="1" collapsed="false">
      <c r="B16" s="22"/>
      <c r="C16" s="24"/>
      <c r="D16" s="24"/>
      <c r="E16" s="22"/>
      <c r="F16" s="23"/>
      <c r="G16" s="23"/>
      <c r="H16" s="22"/>
      <c r="I16" s="22"/>
    </row>
    <row r="17" customFormat="false" ht="12.8" hidden="false" customHeight="true" outlineLevel="1" collapsed="false">
      <c r="B17" s="69" t="s">
        <v>65</v>
      </c>
      <c r="C17" s="70" t="s">
        <v>66</v>
      </c>
      <c r="D17" s="69" t="s">
        <v>2</v>
      </c>
      <c r="E17" s="69"/>
      <c r="F17" s="70" t="s">
        <v>67</v>
      </c>
      <c r="G17" s="70"/>
      <c r="H17" s="69" t="s">
        <v>68</v>
      </c>
      <c r="I17" s="70" t="s">
        <v>69</v>
      </c>
    </row>
    <row r="18" customFormat="false" ht="8.5" hidden="false" customHeight="true" outlineLevel="1" collapsed="false">
      <c r="A18" s="28"/>
      <c r="B18" s="22"/>
      <c r="C18" s="24"/>
      <c r="D18" s="24"/>
      <c r="E18" s="22"/>
      <c r="F18" s="23"/>
      <c r="G18" s="23"/>
      <c r="H18" s="22"/>
      <c r="I18" s="22"/>
    </row>
    <row r="19" customFormat="false" ht="12.75" hidden="false" customHeight="true" outlineLevel="1" collapsed="false">
      <c r="B19" s="71" t="n">
        <v>43166</v>
      </c>
      <c r="C19" s="30" t="s">
        <v>85</v>
      </c>
      <c r="D19" s="31"/>
      <c r="E19" s="32"/>
      <c r="F19" s="33" t="s">
        <v>71</v>
      </c>
      <c r="G19" s="33"/>
      <c r="H19" s="34" t="s">
        <v>86</v>
      </c>
      <c r="I19" s="35"/>
    </row>
    <row r="20" customFormat="false" ht="12.75" hidden="false" customHeight="true" outlineLevel="1" collapsed="false">
      <c r="B20" s="36" t="s">
        <v>87</v>
      </c>
      <c r="C20" s="37" t="s">
        <v>74</v>
      </c>
      <c r="D20" s="38"/>
      <c r="E20" s="39"/>
      <c r="F20" s="40" t="s">
        <v>75</v>
      </c>
      <c r="G20" s="41"/>
      <c r="H20" s="42" t="s">
        <v>79</v>
      </c>
      <c r="I20" s="43"/>
    </row>
    <row r="21" customFormat="false" ht="12.75" hidden="false" customHeight="true" outlineLevel="1" collapsed="false">
      <c r="B21" s="36"/>
      <c r="C21" s="44" t="n">
        <v>5110</v>
      </c>
      <c r="D21" s="45" t="s">
        <v>46</v>
      </c>
      <c r="E21" s="46"/>
      <c r="F21" s="47"/>
      <c r="G21" s="47"/>
      <c r="H21" s="72" t="n">
        <v>12500000</v>
      </c>
      <c r="I21" s="60" t="s">
        <v>78</v>
      </c>
    </row>
    <row r="22" customFormat="false" ht="12.75" hidden="false" customHeight="true" outlineLevel="1" collapsed="false">
      <c r="B22" s="76" t="n">
        <v>43166</v>
      </c>
      <c r="C22" s="51" t="n">
        <v>1411</v>
      </c>
      <c r="D22" s="52" t="s">
        <v>88</v>
      </c>
      <c r="E22" s="53"/>
      <c r="F22" s="67" t="n">
        <v>0.1</v>
      </c>
      <c r="G22" s="57"/>
      <c r="H22" s="77" t="n">
        <f aca="false">H21*F22</f>
        <v>1250000</v>
      </c>
      <c r="I22" s="58"/>
    </row>
    <row r="23" customFormat="false" ht="12.75" hidden="false" customHeight="true" outlineLevel="1" collapsed="false">
      <c r="B23" s="50"/>
      <c r="C23" s="51" t="n">
        <v>2320</v>
      </c>
      <c r="D23" s="52"/>
      <c r="E23" s="53" t="s">
        <v>24</v>
      </c>
      <c r="F23" s="67"/>
      <c r="G23" s="67"/>
      <c r="H23" s="53"/>
      <c r="I23" s="73" t="n">
        <f aca="false">H21+H22</f>
        <v>13750000</v>
      </c>
    </row>
    <row r="24" customFormat="false" ht="5.65" hidden="false" customHeight="true" outlineLevel="1" collapsed="false">
      <c r="B24" s="36"/>
      <c r="C24" s="51"/>
      <c r="D24" s="52"/>
      <c r="E24" s="53"/>
      <c r="F24" s="57"/>
      <c r="G24" s="57"/>
      <c r="H24" s="57"/>
      <c r="I24" s="58"/>
    </row>
    <row r="25" customFormat="false" ht="12.75" hidden="false" customHeight="true" outlineLevel="1" collapsed="false">
      <c r="B25" s="50"/>
      <c r="C25" s="44" t="n">
        <v>2320</v>
      </c>
      <c r="D25" s="45" t="s">
        <v>24</v>
      </c>
      <c r="E25" s="46"/>
      <c r="F25" s="47"/>
      <c r="G25" s="47"/>
      <c r="H25" s="72" t="n">
        <v>13750000</v>
      </c>
      <c r="I25" s="60" t="s">
        <v>78</v>
      </c>
    </row>
    <row r="26" customFormat="false" ht="12.75" hidden="false" customHeight="true" outlineLevel="1" collapsed="false">
      <c r="B26" s="74" t="n">
        <v>43168</v>
      </c>
      <c r="C26" s="62" t="n">
        <v>1050</v>
      </c>
      <c r="D26" s="63"/>
      <c r="E26" s="64" t="s">
        <v>7</v>
      </c>
      <c r="F26" s="65"/>
      <c r="G26" s="65"/>
      <c r="H26" s="64"/>
      <c r="I26" s="75" t="n">
        <f aca="false">H25</f>
        <v>13750000</v>
      </c>
    </row>
    <row r="27" customFormat="false" ht="8.5" hidden="false" customHeight="true" outlineLevel="1" collapsed="false">
      <c r="B27" s="22"/>
      <c r="C27" s="24"/>
      <c r="D27" s="24"/>
      <c r="E27" s="22"/>
      <c r="F27" s="23"/>
      <c r="G27" s="23"/>
      <c r="H27" s="22"/>
      <c r="I27" s="22"/>
    </row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5:D15"/>
    <mergeCell ref="D17:E17"/>
    <mergeCell ref="F17:G17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5" activeCellId="0" sqref="D25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63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65</v>
      </c>
      <c r="C4" s="27" t="s">
        <v>66</v>
      </c>
      <c r="D4" s="5" t="s">
        <v>2</v>
      </c>
      <c r="E4" s="5"/>
      <c r="F4" s="27" t="s">
        <v>67</v>
      </c>
      <c r="G4" s="27"/>
      <c r="H4" s="5" t="s">
        <v>68</v>
      </c>
      <c r="I4" s="27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70</v>
      </c>
      <c r="D6" s="31"/>
      <c r="E6" s="32"/>
      <c r="F6" s="33" t="s">
        <v>71</v>
      </c>
      <c r="G6" s="33"/>
      <c r="H6" s="34" t="s">
        <v>72</v>
      </c>
      <c r="I6" s="35"/>
    </row>
    <row r="7" customFormat="false" ht="12.75" hidden="false" customHeight="true" outlineLevel="1" collapsed="false">
      <c r="B7" s="36" t="s">
        <v>73</v>
      </c>
      <c r="C7" s="37" t="s">
        <v>74</v>
      </c>
      <c r="D7" s="38"/>
      <c r="E7" s="39"/>
      <c r="F7" s="40" t="s">
        <v>75</v>
      </c>
      <c r="G7" s="41"/>
      <c r="H7" s="42" t="s">
        <v>80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I10+-H9</f>
        <v>17150000</v>
      </c>
      <c r="I8" s="49"/>
    </row>
    <row r="9" customFormat="false" ht="12.75" hidden="false" customHeight="true" outlineLevel="1" collapsed="false">
      <c r="B9" s="36"/>
      <c r="C9" s="51" t="n">
        <v>1423</v>
      </c>
      <c r="D9" s="52" t="s">
        <v>81</v>
      </c>
      <c r="E9" s="53"/>
      <c r="F9" s="67" t="n">
        <v>0.02</v>
      </c>
      <c r="G9" s="57"/>
      <c r="H9" s="68" t="n">
        <f aca="false">I10*F9</f>
        <v>350000</v>
      </c>
      <c r="I9" s="58"/>
    </row>
    <row r="10" customFormat="false" ht="12.75" hidden="false" customHeight="true" outlineLevel="1" collapsed="false">
      <c r="B10" s="50"/>
      <c r="C10" s="51" t="n">
        <v>4110</v>
      </c>
      <c r="D10" s="52"/>
      <c r="E10" s="53" t="s">
        <v>41</v>
      </c>
      <c r="F10" s="54"/>
      <c r="G10" s="54"/>
      <c r="H10" s="55" t="s">
        <v>77</v>
      </c>
      <c r="I10" s="56" t="n">
        <v>17500000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17150000</v>
      </c>
      <c r="I12" s="60" t="s">
        <v>78</v>
      </c>
    </row>
    <row r="13" customFormat="false" ht="12.75" hidden="false" customHeight="true" outlineLevel="1" collapsed="false">
      <c r="B13" s="61"/>
      <c r="C13" s="62" t="n">
        <v>1320</v>
      </c>
      <c r="D13" s="63"/>
      <c r="E13" s="64" t="s">
        <v>9</v>
      </c>
      <c r="F13" s="65"/>
      <c r="G13" s="65"/>
      <c r="H13" s="64"/>
      <c r="I13" s="66" t="n">
        <f aca="false">H12</f>
        <v>17150000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5" customFormat="false" ht="12.75" hidden="false" customHeight="true" outlineLevel="0" collapsed="false">
      <c r="B15" s="25" t="s">
        <v>84</v>
      </c>
      <c r="C15" s="26" t="s">
        <v>64</v>
      </c>
      <c r="D15" s="26"/>
      <c r="E15" s="22"/>
      <c r="F15" s="23"/>
      <c r="G15" s="23"/>
      <c r="H15" s="22"/>
      <c r="I15" s="22"/>
    </row>
    <row r="16" customFormat="false" ht="8.5" hidden="false" customHeight="true" outlineLevel="1" collapsed="false">
      <c r="B16" s="22"/>
      <c r="C16" s="24"/>
      <c r="D16" s="24"/>
      <c r="E16" s="22"/>
      <c r="F16" s="23"/>
      <c r="G16" s="23"/>
      <c r="H16" s="22"/>
      <c r="I16" s="22"/>
    </row>
    <row r="17" customFormat="false" ht="12.8" hidden="false" customHeight="true" outlineLevel="1" collapsed="false">
      <c r="B17" s="69" t="s">
        <v>65</v>
      </c>
      <c r="C17" s="70" t="s">
        <v>66</v>
      </c>
      <c r="D17" s="69" t="s">
        <v>2</v>
      </c>
      <c r="E17" s="69"/>
      <c r="F17" s="70" t="s">
        <v>67</v>
      </c>
      <c r="G17" s="70"/>
      <c r="H17" s="69" t="s">
        <v>68</v>
      </c>
      <c r="I17" s="70" t="s">
        <v>69</v>
      </c>
    </row>
    <row r="18" customFormat="false" ht="8.5" hidden="false" customHeight="true" outlineLevel="1" collapsed="false">
      <c r="A18" s="28"/>
      <c r="B18" s="22"/>
      <c r="C18" s="24"/>
      <c r="D18" s="24"/>
      <c r="E18" s="22"/>
      <c r="F18" s="23"/>
      <c r="G18" s="23"/>
      <c r="H18" s="22"/>
      <c r="I18" s="22"/>
    </row>
    <row r="19" customFormat="false" ht="12.75" hidden="false" customHeight="true" outlineLevel="1" collapsed="false">
      <c r="B19" s="71" t="n">
        <v>43166</v>
      </c>
      <c r="C19" s="30" t="s">
        <v>85</v>
      </c>
      <c r="D19" s="31"/>
      <c r="E19" s="32"/>
      <c r="F19" s="33" t="s">
        <v>71</v>
      </c>
      <c r="G19" s="33"/>
      <c r="H19" s="34" t="s">
        <v>86</v>
      </c>
      <c r="I19" s="35"/>
    </row>
    <row r="20" customFormat="false" ht="12.75" hidden="false" customHeight="true" outlineLevel="1" collapsed="false">
      <c r="B20" s="36" t="s">
        <v>87</v>
      </c>
      <c r="C20" s="37" t="s">
        <v>74</v>
      </c>
      <c r="D20" s="38"/>
      <c r="E20" s="39"/>
      <c r="F20" s="40" t="s">
        <v>75</v>
      </c>
      <c r="G20" s="41"/>
      <c r="H20" s="42" t="s">
        <v>80</v>
      </c>
      <c r="I20" s="43"/>
    </row>
    <row r="21" customFormat="false" ht="12.75" hidden="false" customHeight="true" outlineLevel="1" collapsed="false">
      <c r="B21" s="36"/>
      <c r="C21" s="44" t="n">
        <v>5110</v>
      </c>
      <c r="D21" s="45" t="s">
        <v>46</v>
      </c>
      <c r="E21" s="46"/>
      <c r="F21" s="47"/>
      <c r="G21" s="47"/>
      <c r="H21" s="72" t="n">
        <v>12500000</v>
      </c>
      <c r="I21" s="60" t="s">
        <v>78</v>
      </c>
    </row>
    <row r="22" customFormat="false" ht="12.75" hidden="false" customHeight="true" outlineLevel="1" collapsed="false">
      <c r="B22" s="50"/>
      <c r="C22" s="51" t="n">
        <v>2423</v>
      </c>
      <c r="D22" s="52"/>
      <c r="E22" s="53" t="s">
        <v>89</v>
      </c>
      <c r="F22" s="67" t="n">
        <v>0.02</v>
      </c>
      <c r="G22" s="54"/>
      <c r="H22" s="53"/>
      <c r="I22" s="73" t="n">
        <f aca="false">H21*F22</f>
        <v>250000</v>
      </c>
    </row>
    <row r="23" customFormat="false" ht="12.75" hidden="false" customHeight="true" outlineLevel="1" collapsed="false">
      <c r="B23" s="50"/>
      <c r="C23" s="51" t="n">
        <v>2320</v>
      </c>
      <c r="D23" s="52"/>
      <c r="E23" s="53" t="s">
        <v>24</v>
      </c>
      <c r="F23" s="67"/>
      <c r="G23" s="67"/>
      <c r="H23" s="53"/>
      <c r="I23" s="73" t="n">
        <f aca="false">H21+-I22</f>
        <v>12250000</v>
      </c>
    </row>
    <row r="24" customFormat="false" ht="5.65" hidden="false" customHeight="true" outlineLevel="1" collapsed="false">
      <c r="B24" s="36"/>
      <c r="C24" s="51"/>
      <c r="D24" s="52"/>
      <c r="E24" s="53"/>
      <c r="F24" s="57"/>
      <c r="G24" s="57"/>
      <c r="H24" s="57"/>
      <c r="I24" s="58"/>
    </row>
    <row r="25" customFormat="false" ht="12.75" hidden="false" customHeight="true" outlineLevel="1" collapsed="false">
      <c r="B25" s="50"/>
      <c r="C25" s="44" t="n">
        <v>2320</v>
      </c>
      <c r="D25" s="45" t="s">
        <v>24</v>
      </c>
      <c r="E25" s="46"/>
      <c r="F25" s="47"/>
      <c r="G25" s="47"/>
      <c r="H25" s="72" t="n">
        <v>12250000</v>
      </c>
      <c r="I25" s="60" t="s">
        <v>78</v>
      </c>
    </row>
    <row r="26" customFormat="false" ht="12.75" hidden="false" customHeight="true" outlineLevel="1" collapsed="false">
      <c r="B26" s="74" t="n">
        <v>43168</v>
      </c>
      <c r="C26" s="62" t="n">
        <v>1050</v>
      </c>
      <c r="D26" s="63"/>
      <c r="E26" s="64" t="s">
        <v>7</v>
      </c>
      <c r="F26" s="65"/>
      <c r="G26" s="65"/>
      <c r="H26" s="64"/>
      <c r="I26" s="75" t="n">
        <f aca="false">H25</f>
        <v>12250000</v>
      </c>
    </row>
    <row r="27" customFormat="false" ht="8.5" hidden="false" customHeight="true" outlineLevel="1" collapsed="false">
      <c r="B27" s="22"/>
      <c r="C27" s="24"/>
      <c r="D27" s="24"/>
      <c r="E27" s="22"/>
      <c r="F27" s="23"/>
      <c r="G27" s="23"/>
      <c r="H27" s="22"/>
      <c r="I27" s="22"/>
    </row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5:D15"/>
    <mergeCell ref="D17:E17"/>
    <mergeCell ref="F17:G17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7" activeCellId="0" sqref="D27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63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65</v>
      </c>
      <c r="C4" s="27" t="s">
        <v>66</v>
      </c>
      <c r="D4" s="5" t="s">
        <v>2</v>
      </c>
      <c r="E4" s="5"/>
      <c r="F4" s="27" t="s">
        <v>67</v>
      </c>
      <c r="G4" s="27"/>
      <c r="H4" s="5" t="s">
        <v>68</v>
      </c>
      <c r="I4" s="27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70</v>
      </c>
      <c r="D6" s="31"/>
      <c r="E6" s="32"/>
      <c r="F6" s="33" t="s">
        <v>71</v>
      </c>
      <c r="G6" s="33"/>
      <c r="H6" s="34" t="s">
        <v>72</v>
      </c>
      <c r="I6" s="35"/>
    </row>
    <row r="7" customFormat="false" ht="12.75" hidden="false" customHeight="true" outlineLevel="1" collapsed="false">
      <c r="B7" s="36" t="s">
        <v>73</v>
      </c>
      <c r="C7" s="37" t="s">
        <v>74</v>
      </c>
      <c r="D7" s="38"/>
      <c r="E7" s="39"/>
      <c r="F7" s="40" t="s">
        <v>75</v>
      </c>
      <c r="G7" s="41"/>
      <c r="H7" s="42" t="s">
        <v>82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I10+I11-H9</f>
        <v>18900000</v>
      </c>
      <c r="I8" s="49"/>
    </row>
    <row r="9" customFormat="false" ht="12.75" hidden="false" customHeight="true" outlineLevel="1" collapsed="false">
      <c r="B9" s="36"/>
      <c r="C9" s="51" t="n">
        <v>1423</v>
      </c>
      <c r="D9" s="52" t="s">
        <v>81</v>
      </c>
      <c r="E9" s="53"/>
      <c r="F9" s="67" t="n">
        <v>0.02</v>
      </c>
      <c r="G9" s="57"/>
      <c r="H9" s="68" t="n">
        <f aca="false">I10*F9</f>
        <v>350000</v>
      </c>
      <c r="I9" s="58"/>
    </row>
    <row r="10" customFormat="false" ht="12.75" hidden="false" customHeight="true" outlineLevel="1" collapsed="false">
      <c r="B10" s="50"/>
      <c r="C10" s="51" t="n">
        <v>4110</v>
      </c>
      <c r="D10" s="52"/>
      <c r="E10" s="53" t="s">
        <v>41</v>
      </c>
      <c r="F10" s="54"/>
      <c r="G10" s="54"/>
      <c r="H10" s="55" t="s">
        <v>77</v>
      </c>
      <c r="I10" s="56" t="n">
        <v>17500000</v>
      </c>
    </row>
    <row r="11" customFormat="false" ht="12.75" hidden="false" customHeight="true" outlineLevel="1" collapsed="false">
      <c r="B11" s="59" t="n">
        <v>43161</v>
      </c>
      <c r="C11" s="51" t="n">
        <v>2411</v>
      </c>
      <c r="D11" s="52"/>
      <c r="E11" s="53" t="s">
        <v>27</v>
      </c>
      <c r="F11" s="67" t="n">
        <v>0.1</v>
      </c>
      <c r="G11" s="67"/>
      <c r="H11" s="53"/>
      <c r="I11" s="56" t="n">
        <f aca="false">I10*F11</f>
        <v>1750000</v>
      </c>
    </row>
    <row r="12" customFormat="false" ht="5.65" hidden="false" customHeight="true" outlineLevel="1" collapsed="false">
      <c r="B12" s="36"/>
      <c r="C12" s="51"/>
      <c r="D12" s="52"/>
      <c r="E12" s="53"/>
      <c r="F12" s="57"/>
      <c r="G12" s="57"/>
      <c r="H12" s="57"/>
      <c r="I12" s="58"/>
    </row>
    <row r="13" customFormat="false" ht="12.75" hidden="false" customHeight="true" outlineLevel="1" collapsed="false">
      <c r="B13" s="59" t="n">
        <v>43170</v>
      </c>
      <c r="C13" s="44" t="n">
        <v>1050</v>
      </c>
      <c r="D13" s="45" t="s">
        <v>7</v>
      </c>
      <c r="E13" s="46"/>
      <c r="F13" s="47"/>
      <c r="G13" s="47"/>
      <c r="H13" s="48" t="n">
        <v>18900000</v>
      </c>
      <c r="I13" s="60" t="s">
        <v>78</v>
      </c>
    </row>
    <row r="14" customFormat="false" ht="12.75" hidden="false" customHeight="true" outlineLevel="1" collapsed="false">
      <c r="B14" s="61"/>
      <c r="C14" s="62" t="n">
        <v>1320</v>
      </c>
      <c r="D14" s="63"/>
      <c r="E14" s="64" t="s">
        <v>9</v>
      </c>
      <c r="F14" s="65"/>
      <c r="G14" s="65"/>
      <c r="H14" s="64"/>
      <c r="I14" s="66" t="n">
        <f aca="false">H13</f>
        <v>18900000</v>
      </c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75" hidden="false" customHeight="true" outlineLevel="0" collapsed="false">
      <c r="B16" s="25" t="s">
        <v>84</v>
      </c>
      <c r="C16" s="26" t="s">
        <v>64</v>
      </c>
      <c r="D16" s="26"/>
      <c r="E16" s="22"/>
      <c r="F16" s="23"/>
      <c r="G16" s="23"/>
      <c r="H16" s="22"/>
      <c r="I16" s="22"/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8" hidden="false" customHeight="true" outlineLevel="1" collapsed="false">
      <c r="A18" s="28"/>
      <c r="B18" s="69" t="s">
        <v>65</v>
      </c>
      <c r="C18" s="70" t="s">
        <v>66</v>
      </c>
      <c r="D18" s="69" t="s">
        <v>2</v>
      </c>
      <c r="E18" s="69"/>
      <c r="F18" s="70" t="s">
        <v>67</v>
      </c>
      <c r="G18" s="70"/>
      <c r="H18" s="69" t="s">
        <v>68</v>
      </c>
      <c r="I18" s="70" t="s">
        <v>69</v>
      </c>
    </row>
    <row r="19" customFormat="false" ht="8.5" hidden="false" customHeight="true" outlineLevel="1" collapsed="false">
      <c r="B19" s="22"/>
      <c r="C19" s="24"/>
      <c r="D19" s="24"/>
      <c r="E19" s="22"/>
      <c r="F19" s="23"/>
      <c r="G19" s="23"/>
      <c r="H19" s="22"/>
      <c r="I19" s="22"/>
    </row>
    <row r="20" customFormat="false" ht="12.75" hidden="false" customHeight="true" outlineLevel="1" collapsed="false">
      <c r="B20" s="71" t="n">
        <v>43166</v>
      </c>
      <c r="C20" s="30" t="s">
        <v>85</v>
      </c>
      <c r="D20" s="31"/>
      <c r="E20" s="32"/>
      <c r="F20" s="33" t="s">
        <v>71</v>
      </c>
      <c r="G20" s="33"/>
      <c r="H20" s="34" t="s">
        <v>86</v>
      </c>
      <c r="I20" s="35"/>
    </row>
    <row r="21" customFormat="false" ht="12.75" hidden="false" customHeight="true" outlineLevel="1" collapsed="false">
      <c r="B21" s="36" t="s">
        <v>87</v>
      </c>
      <c r="C21" s="37" t="s">
        <v>74</v>
      </c>
      <c r="D21" s="38"/>
      <c r="E21" s="39"/>
      <c r="F21" s="40" t="s">
        <v>75</v>
      </c>
      <c r="G21" s="41"/>
      <c r="H21" s="42" t="s">
        <v>82</v>
      </c>
      <c r="I21" s="43"/>
    </row>
    <row r="22" customFormat="false" ht="12.75" hidden="false" customHeight="true" outlineLevel="1" collapsed="false">
      <c r="B22" s="36"/>
      <c r="C22" s="44" t="n">
        <v>5110</v>
      </c>
      <c r="D22" s="45" t="s">
        <v>46</v>
      </c>
      <c r="E22" s="46"/>
      <c r="F22" s="47"/>
      <c r="G22" s="47"/>
      <c r="H22" s="72" t="n">
        <v>12500000</v>
      </c>
      <c r="I22" s="60" t="s">
        <v>78</v>
      </c>
    </row>
    <row r="23" customFormat="false" ht="12.75" hidden="false" customHeight="true" outlineLevel="1" collapsed="false">
      <c r="B23" s="76" t="n">
        <v>43166</v>
      </c>
      <c r="C23" s="51" t="n">
        <v>1411</v>
      </c>
      <c r="D23" s="52" t="s">
        <v>88</v>
      </c>
      <c r="E23" s="53"/>
      <c r="F23" s="67" t="n">
        <v>0.1</v>
      </c>
      <c r="G23" s="57"/>
      <c r="H23" s="77" t="n">
        <f aca="false">H22*F23</f>
        <v>1250000</v>
      </c>
      <c r="I23" s="58"/>
    </row>
    <row r="24" customFormat="false" ht="12.75" hidden="false" customHeight="true" outlineLevel="1" collapsed="false">
      <c r="B24" s="50"/>
      <c r="C24" s="51" t="n">
        <v>2423</v>
      </c>
      <c r="D24" s="52"/>
      <c r="E24" s="53" t="s">
        <v>89</v>
      </c>
      <c r="F24" s="67" t="n">
        <v>0.02</v>
      </c>
      <c r="G24" s="54"/>
      <c r="H24" s="53"/>
      <c r="I24" s="73" t="n">
        <f aca="false">H22*F24</f>
        <v>250000</v>
      </c>
    </row>
    <row r="25" customFormat="false" ht="12.75" hidden="false" customHeight="true" outlineLevel="1" collapsed="false">
      <c r="B25" s="50"/>
      <c r="C25" s="51" t="n">
        <v>2320</v>
      </c>
      <c r="D25" s="52"/>
      <c r="E25" s="53" t="s">
        <v>24</v>
      </c>
      <c r="F25" s="67"/>
      <c r="G25" s="67"/>
      <c r="H25" s="53"/>
      <c r="I25" s="73" t="n">
        <f aca="false">H22+H23-I24</f>
        <v>13500000</v>
      </c>
    </row>
    <row r="26" customFormat="false" ht="5.65" hidden="false" customHeight="true" outlineLevel="1" collapsed="false">
      <c r="B26" s="36"/>
      <c r="C26" s="51"/>
      <c r="D26" s="52"/>
      <c r="E26" s="53"/>
      <c r="F26" s="57"/>
      <c r="G26" s="57"/>
      <c r="H26" s="57"/>
      <c r="I26" s="58"/>
    </row>
    <row r="27" customFormat="false" ht="12.75" hidden="false" customHeight="true" outlineLevel="1" collapsed="false">
      <c r="B27" s="50"/>
      <c r="C27" s="44" t="n">
        <v>2320</v>
      </c>
      <c r="D27" s="45" t="s">
        <v>24</v>
      </c>
      <c r="E27" s="46"/>
      <c r="F27" s="47"/>
      <c r="G27" s="47"/>
      <c r="H27" s="72" t="n">
        <v>13500000</v>
      </c>
      <c r="I27" s="60" t="s">
        <v>78</v>
      </c>
    </row>
    <row r="28" customFormat="false" ht="12.75" hidden="false" customHeight="true" outlineLevel="1" collapsed="false">
      <c r="B28" s="74" t="n">
        <v>43168</v>
      </c>
      <c r="C28" s="62" t="n">
        <v>1050</v>
      </c>
      <c r="D28" s="63"/>
      <c r="E28" s="64" t="s">
        <v>7</v>
      </c>
      <c r="F28" s="65"/>
      <c r="G28" s="65"/>
      <c r="H28" s="64"/>
      <c r="I28" s="75" t="n">
        <f aca="false">H27</f>
        <v>13500000</v>
      </c>
    </row>
    <row r="29" customFormat="false" ht="8.5" hidden="false" customHeight="true" outlineLevel="1" collapsed="false">
      <c r="B29" s="22"/>
      <c r="C29" s="24"/>
      <c r="D29" s="24"/>
      <c r="E29" s="22"/>
      <c r="F29" s="23"/>
      <c r="G29" s="23"/>
      <c r="H29" s="22"/>
      <c r="I29" s="22"/>
    </row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6:D16"/>
    <mergeCell ref="D18:E18"/>
    <mergeCell ref="F18:G1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6" activeCellId="0" sqref="D26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63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5" t="s">
        <v>65</v>
      </c>
      <c r="C4" s="27" t="s">
        <v>66</v>
      </c>
      <c r="D4" s="5" t="s">
        <v>2</v>
      </c>
      <c r="E4" s="5"/>
      <c r="F4" s="27" t="s">
        <v>67</v>
      </c>
      <c r="G4" s="27"/>
      <c r="H4" s="5" t="s">
        <v>68</v>
      </c>
      <c r="I4" s="27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29" t="n">
        <v>43161</v>
      </c>
      <c r="C6" s="30" t="s">
        <v>70</v>
      </c>
      <c r="D6" s="31"/>
      <c r="E6" s="32"/>
      <c r="F6" s="33" t="s">
        <v>71</v>
      </c>
      <c r="G6" s="33"/>
      <c r="H6" s="34" t="s">
        <v>72</v>
      </c>
      <c r="I6" s="35"/>
    </row>
    <row r="7" customFormat="false" ht="12.75" hidden="false" customHeight="true" outlineLevel="1" collapsed="false">
      <c r="B7" s="36" t="s">
        <v>73</v>
      </c>
      <c r="C7" s="37" t="s">
        <v>74</v>
      </c>
      <c r="D7" s="38"/>
      <c r="E7" s="39"/>
      <c r="F7" s="40" t="s">
        <v>75</v>
      </c>
      <c r="G7" s="41"/>
      <c r="H7" s="42" t="s">
        <v>83</v>
      </c>
      <c r="I7" s="43"/>
    </row>
    <row r="8" customFormat="false" ht="12.75" hidden="false" customHeight="true" outlineLevel="1" collapsed="false">
      <c r="B8" s="36"/>
      <c r="C8" s="44" t="n">
        <v>1320</v>
      </c>
      <c r="D8" s="45" t="s">
        <v>9</v>
      </c>
      <c r="E8" s="46"/>
      <c r="F8" s="47"/>
      <c r="G8" s="47"/>
      <c r="H8" s="48" t="n">
        <f aca="false">I9+I10</f>
        <v>19250000</v>
      </c>
      <c r="I8" s="49"/>
    </row>
    <row r="9" customFormat="false" ht="12.75" hidden="false" customHeight="true" outlineLevel="1" collapsed="false">
      <c r="B9" s="50"/>
      <c r="C9" s="51" t="n">
        <v>4110</v>
      </c>
      <c r="D9" s="52"/>
      <c r="E9" s="53" t="s">
        <v>41</v>
      </c>
      <c r="F9" s="54"/>
      <c r="G9" s="54"/>
      <c r="H9" s="55" t="s">
        <v>77</v>
      </c>
      <c r="I9" s="56" t="n">
        <v>17500000</v>
      </c>
    </row>
    <row r="10" customFormat="false" ht="12.75" hidden="false" customHeight="true" outlineLevel="1" collapsed="false">
      <c r="B10" s="59" t="n">
        <v>43161</v>
      </c>
      <c r="C10" s="51" t="n">
        <v>2411</v>
      </c>
      <c r="D10" s="52"/>
      <c r="E10" s="53" t="s">
        <v>27</v>
      </c>
      <c r="F10" s="67" t="n">
        <v>0.1</v>
      </c>
      <c r="G10" s="67"/>
      <c r="H10" s="53"/>
      <c r="I10" s="56" t="n">
        <f aca="false">I9*F10</f>
        <v>1750000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9" t="n">
        <v>43170</v>
      </c>
      <c r="C12" s="44" t="n">
        <v>1050</v>
      </c>
      <c r="D12" s="45" t="s">
        <v>7</v>
      </c>
      <c r="E12" s="46"/>
      <c r="F12" s="47"/>
      <c r="G12" s="47"/>
      <c r="H12" s="48" t="n">
        <v>18900000</v>
      </c>
      <c r="I12" s="60" t="s">
        <v>78</v>
      </c>
    </row>
    <row r="13" customFormat="false" ht="12.75" hidden="false" customHeight="true" outlineLevel="1" collapsed="false">
      <c r="B13" s="36"/>
      <c r="C13" s="51" t="n">
        <v>1423</v>
      </c>
      <c r="D13" s="52" t="s">
        <v>81</v>
      </c>
      <c r="E13" s="53"/>
      <c r="F13" s="67" t="n">
        <v>0.02</v>
      </c>
      <c r="G13" s="57"/>
      <c r="H13" s="68" t="n">
        <f aca="false">I9*F13</f>
        <v>350000</v>
      </c>
      <c r="I13" s="58"/>
    </row>
    <row r="14" customFormat="false" ht="12.75" hidden="false" customHeight="true" outlineLevel="1" collapsed="false">
      <c r="B14" s="61"/>
      <c r="C14" s="62" t="n">
        <v>1320</v>
      </c>
      <c r="D14" s="63"/>
      <c r="E14" s="64" t="s">
        <v>9</v>
      </c>
      <c r="F14" s="65"/>
      <c r="G14" s="65"/>
      <c r="H14" s="64"/>
      <c r="I14" s="66" t="n">
        <f aca="false">H13+H12</f>
        <v>19250000</v>
      </c>
    </row>
    <row r="15" customFormat="false" ht="8.5" hidden="false" customHeight="true" outlineLevel="1" collapsed="false">
      <c r="B15" s="22"/>
      <c r="C15" s="24"/>
      <c r="D15" s="24"/>
      <c r="E15" s="22"/>
      <c r="F15" s="23"/>
      <c r="G15" s="23"/>
      <c r="H15" s="22"/>
      <c r="I15" s="22"/>
    </row>
    <row r="16" customFormat="false" ht="12.75" hidden="false" customHeight="true" outlineLevel="0" collapsed="false">
      <c r="B16" s="25" t="s">
        <v>84</v>
      </c>
      <c r="C16" s="26" t="s">
        <v>64</v>
      </c>
      <c r="D16" s="26"/>
      <c r="E16" s="22"/>
      <c r="F16" s="23"/>
      <c r="G16" s="23"/>
      <c r="H16" s="22"/>
      <c r="I16" s="22"/>
    </row>
    <row r="17" customFormat="false" ht="8.5" hidden="false" customHeight="true" outlineLevel="1" collapsed="false">
      <c r="B17" s="22"/>
      <c r="C17" s="24"/>
      <c r="D17" s="24"/>
      <c r="E17" s="22"/>
      <c r="F17" s="23"/>
      <c r="G17" s="23"/>
      <c r="H17" s="22"/>
      <c r="I17" s="22"/>
    </row>
    <row r="18" customFormat="false" ht="12.8" hidden="false" customHeight="true" outlineLevel="1" collapsed="false">
      <c r="A18" s="28"/>
      <c r="B18" s="69" t="s">
        <v>65</v>
      </c>
      <c r="C18" s="70" t="s">
        <v>66</v>
      </c>
      <c r="D18" s="69" t="s">
        <v>2</v>
      </c>
      <c r="E18" s="69"/>
      <c r="F18" s="70" t="s">
        <v>67</v>
      </c>
      <c r="G18" s="70"/>
      <c r="H18" s="69" t="s">
        <v>68</v>
      </c>
      <c r="I18" s="70" t="s">
        <v>69</v>
      </c>
    </row>
    <row r="19" customFormat="false" ht="8.5" hidden="false" customHeight="true" outlineLevel="1" collapsed="false">
      <c r="B19" s="22"/>
      <c r="C19" s="24"/>
      <c r="D19" s="24"/>
      <c r="E19" s="22"/>
      <c r="F19" s="23"/>
      <c r="G19" s="23"/>
      <c r="H19" s="22"/>
      <c r="I19" s="22"/>
    </row>
    <row r="20" customFormat="false" ht="12.75" hidden="false" customHeight="true" outlineLevel="1" collapsed="false">
      <c r="B20" s="71" t="n">
        <v>43166</v>
      </c>
      <c r="C20" s="30" t="s">
        <v>85</v>
      </c>
      <c r="D20" s="31"/>
      <c r="E20" s="32"/>
      <c r="F20" s="33" t="s">
        <v>71</v>
      </c>
      <c r="G20" s="33"/>
      <c r="H20" s="34" t="s">
        <v>86</v>
      </c>
      <c r="I20" s="35"/>
    </row>
    <row r="21" customFormat="false" ht="12.75" hidden="false" customHeight="true" outlineLevel="1" collapsed="false">
      <c r="B21" s="36" t="s">
        <v>87</v>
      </c>
      <c r="C21" s="37" t="s">
        <v>74</v>
      </c>
      <c r="D21" s="38"/>
      <c r="E21" s="39"/>
      <c r="F21" s="40" t="s">
        <v>75</v>
      </c>
      <c r="G21" s="41"/>
      <c r="H21" s="42" t="s">
        <v>83</v>
      </c>
      <c r="I21" s="43"/>
    </row>
    <row r="22" customFormat="false" ht="12.75" hidden="false" customHeight="true" outlineLevel="1" collapsed="false">
      <c r="B22" s="36"/>
      <c r="C22" s="44" t="n">
        <v>5110</v>
      </c>
      <c r="D22" s="45" t="s">
        <v>46</v>
      </c>
      <c r="E22" s="46"/>
      <c r="F22" s="47"/>
      <c r="G22" s="47"/>
      <c r="H22" s="72" t="n">
        <v>12500000</v>
      </c>
      <c r="I22" s="60" t="s">
        <v>78</v>
      </c>
    </row>
    <row r="23" customFormat="false" ht="12.75" hidden="false" customHeight="true" outlineLevel="1" collapsed="false">
      <c r="B23" s="76" t="n">
        <v>43166</v>
      </c>
      <c r="C23" s="51" t="n">
        <v>1411</v>
      </c>
      <c r="D23" s="52" t="s">
        <v>88</v>
      </c>
      <c r="E23" s="53"/>
      <c r="F23" s="67" t="n">
        <v>0.1</v>
      </c>
      <c r="G23" s="57"/>
      <c r="H23" s="77" t="n">
        <f aca="false">H22*F23</f>
        <v>1250000</v>
      </c>
      <c r="I23" s="58"/>
    </row>
    <row r="24" customFormat="false" ht="12.75" hidden="false" customHeight="true" outlineLevel="1" collapsed="false">
      <c r="B24" s="50"/>
      <c r="C24" s="51" t="n">
        <v>2320</v>
      </c>
      <c r="D24" s="52"/>
      <c r="E24" s="53" t="s">
        <v>24</v>
      </c>
      <c r="F24" s="67"/>
      <c r="G24" s="67"/>
      <c r="H24" s="53"/>
      <c r="I24" s="73" t="n">
        <f aca="false">H22+H23</f>
        <v>13750000</v>
      </c>
    </row>
    <row r="25" customFormat="false" ht="5.65" hidden="false" customHeight="true" outlineLevel="1" collapsed="false">
      <c r="B25" s="36"/>
      <c r="C25" s="51"/>
      <c r="D25" s="52"/>
      <c r="E25" s="53"/>
      <c r="F25" s="57"/>
      <c r="G25" s="57"/>
      <c r="H25" s="57"/>
      <c r="I25" s="58"/>
    </row>
    <row r="26" customFormat="false" ht="12.75" hidden="false" customHeight="true" outlineLevel="1" collapsed="false">
      <c r="B26" s="50"/>
      <c r="C26" s="44" t="n">
        <v>2320</v>
      </c>
      <c r="D26" s="45" t="s">
        <v>24</v>
      </c>
      <c r="E26" s="46"/>
      <c r="F26" s="47"/>
      <c r="G26" s="47"/>
      <c r="H26" s="72" t="n">
        <v>13750000</v>
      </c>
      <c r="I26" s="60" t="s">
        <v>78</v>
      </c>
    </row>
    <row r="27" customFormat="false" ht="12.75" hidden="false" customHeight="true" outlineLevel="1" collapsed="false">
      <c r="B27" s="50"/>
      <c r="C27" s="51" t="n">
        <v>2423</v>
      </c>
      <c r="D27" s="52"/>
      <c r="E27" s="53" t="s">
        <v>89</v>
      </c>
      <c r="F27" s="67" t="n">
        <v>0.02</v>
      </c>
      <c r="G27" s="54"/>
      <c r="H27" s="53"/>
      <c r="I27" s="73" t="n">
        <f aca="false">H22*F27</f>
        <v>250000</v>
      </c>
    </row>
    <row r="28" customFormat="false" ht="12.75" hidden="false" customHeight="true" outlineLevel="1" collapsed="false">
      <c r="B28" s="74" t="n">
        <v>43168</v>
      </c>
      <c r="C28" s="62" t="n">
        <v>1050</v>
      </c>
      <c r="D28" s="63"/>
      <c r="E28" s="64" t="s">
        <v>7</v>
      </c>
      <c r="F28" s="65"/>
      <c r="G28" s="65"/>
      <c r="H28" s="64"/>
      <c r="I28" s="75" t="n">
        <f aca="false">H26-I27</f>
        <v>13500000</v>
      </c>
    </row>
    <row r="29" customFormat="false" ht="8.5" hidden="false" customHeight="true" outlineLevel="1" collapsed="false">
      <c r="B29" s="22"/>
      <c r="C29" s="24"/>
      <c r="D29" s="24"/>
      <c r="E29" s="22"/>
      <c r="F29" s="23"/>
      <c r="G29" s="23"/>
      <c r="H29" s="22"/>
      <c r="I29" s="22"/>
    </row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2:D2"/>
    <mergeCell ref="D4:E4"/>
    <mergeCell ref="F4:G4"/>
    <mergeCell ref="C16:D16"/>
    <mergeCell ref="D18:E18"/>
    <mergeCell ref="F18:G18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I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12" activeCellId="0" sqref="D12"/>
    </sheetView>
  </sheetViews>
  <sheetFormatPr defaultColWidth="10.5078125" defaultRowHeight="13.8" zeroHeight="false" outlineLevelRow="1" outlineLevelCol="0"/>
  <cols>
    <col collapsed="false" customWidth="true" hidden="false" outlineLevel="0" max="1" min="1" style="17" width="2.55"/>
    <col collapsed="false" customWidth="true" hidden="false" outlineLevel="0" max="2" min="2" style="1" width="20.43"/>
    <col collapsed="false" customWidth="true" hidden="false" outlineLevel="0" max="3" min="3" style="1" width="12.26"/>
    <col collapsed="false" customWidth="true" hidden="false" outlineLevel="0" max="4" min="4" style="1" width="6.12"/>
    <col collapsed="false" customWidth="true" hidden="false" outlineLevel="0" max="5" min="5" style="1" width="25.54"/>
    <col collapsed="false" customWidth="true" hidden="false" outlineLevel="0" max="6" min="6" style="18" width="5.11"/>
    <col collapsed="false" customWidth="true" hidden="false" outlineLevel="0" max="7" min="7" style="18" width="1.53"/>
    <col collapsed="false" customWidth="true" hidden="false" outlineLevel="0" max="9" min="8" style="1" width="12.22"/>
    <col collapsed="false" customWidth="true" hidden="false" outlineLevel="0" max="10" min="10" style="1" width="2.55"/>
    <col collapsed="false" customWidth="true" hidden="false" outlineLevel="0" max="16384" min="16381" style="1" width="11.53"/>
  </cols>
  <sheetData>
    <row r="1" customFormat="false" ht="8.5" hidden="false" customHeight="true" outlineLevel="0" collapsed="false">
      <c r="B1" s="22"/>
      <c r="C1" s="24"/>
      <c r="D1" s="24"/>
      <c r="E1" s="22"/>
      <c r="F1" s="23"/>
      <c r="G1" s="23"/>
      <c r="H1" s="22"/>
      <c r="I1" s="22"/>
    </row>
    <row r="2" customFormat="false" ht="12.75" hidden="false" customHeight="true" outlineLevel="0" collapsed="false">
      <c r="B2" s="25" t="s">
        <v>84</v>
      </c>
      <c r="C2" s="26" t="s">
        <v>64</v>
      </c>
      <c r="D2" s="26"/>
      <c r="E2" s="22"/>
      <c r="F2" s="23"/>
      <c r="G2" s="23"/>
      <c r="H2" s="22"/>
      <c r="I2" s="22"/>
    </row>
    <row r="3" customFormat="false" ht="8.5" hidden="false" customHeight="true" outlineLevel="1" collapsed="false">
      <c r="B3" s="22"/>
      <c r="C3" s="24"/>
      <c r="D3" s="24"/>
      <c r="E3" s="22"/>
      <c r="F3" s="23"/>
      <c r="G3" s="23"/>
      <c r="H3" s="22"/>
      <c r="I3" s="22"/>
    </row>
    <row r="4" customFormat="false" ht="12.8" hidden="false" customHeight="true" outlineLevel="1" collapsed="false">
      <c r="B4" s="69" t="s">
        <v>65</v>
      </c>
      <c r="C4" s="70" t="s">
        <v>66</v>
      </c>
      <c r="D4" s="69" t="s">
        <v>2</v>
      </c>
      <c r="E4" s="69"/>
      <c r="F4" s="70" t="s">
        <v>67</v>
      </c>
      <c r="G4" s="70"/>
      <c r="H4" s="69" t="s">
        <v>68</v>
      </c>
      <c r="I4" s="70" t="s">
        <v>69</v>
      </c>
    </row>
    <row r="5" customFormat="false" ht="8.5" hidden="false" customHeight="true" outlineLevel="1" collapsed="false">
      <c r="B5" s="22"/>
      <c r="C5" s="24"/>
      <c r="D5" s="24"/>
      <c r="E5" s="22"/>
      <c r="F5" s="23"/>
      <c r="G5" s="23"/>
      <c r="H5" s="22"/>
      <c r="I5" s="22"/>
    </row>
    <row r="6" customFormat="false" ht="12.75" hidden="false" customHeight="true" outlineLevel="1" collapsed="false">
      <c r="A6" s="28"/>
      <c r="B6" s="71" t="n">
        <v>43186</v>
      </c>
      <c r="C6" s="30" t="s">
        <v>90</v>
      </c>
      <c r="D6" s="31"/>
      <c r="E6" s="32"/>
      <c r="F6" s="33"/>
      <c r="G6" s="33"/>
      <c r="H6" s="34"/>
      <c r="I6" s="35"/>
    </row>
    <row r="7" customFormat="false" ht="12.75" hidden="false" customHeight="true" outlineLevel="1" collapsed="false">
      <c r="B7" s="36" t="s">
        <v>91</v>
      </c>
      <c r="C7" s="37" t="s">
        <v>92</v>
      </c>
      <c r="D7" s="38"/>
      <c r="E7" s="39"/>
      <c r="F7" s="40" t="s">
        <v>75</v>
      </c>
      <c r="G7" s="41"/>
      <c r="H7" s="42" t="s">
        <v>93</v>
      </c>
      <c r="I7" s="43"/>
    </row>
    <row r="8" customFormat="false" ht="12.75" hidden="false" customHeight="true" outlineLevel="1" collapsed="false">
      <c r="B8" s="36"/>
      <c r="C8" s="44" t="n">
        <v>5110</v>
      </c>
      <c r="D8" s="45" t="s">
        <v>46</v>
      </c>
      <c r="E8" s="46"/>
      <c r="F8" s="47"/>
      <c r="G8" s="47"/>
      <c r="H8" s="72" t="n">
        <v>3000000</v>
      </c>
      <c r="I8" s="60" t="s">
        <v>78</v>
      </c>
    </row>
    <row r="9" customFormat="false" ht="12.75" hidden="false" customHeight="true" outlineLevel="1" collapsed="false">
      <c r="B9" s="50"/>
      <c r="C9" s="51" t="n">
        <v>2442</v>
      </c>
      <c r="D9" s="52"/>
      <c r="E9" s="53" t="s">
        <v>34</v>
      </c>
      <c r="F9" s="67" t="n">
        <v>0.1</v>
      </c>
      <c r="G9" s="54"/>
      <c r="H9" s="53"/>
      <c r="I9" s="73" t="n">
        <f aca="false">H8*F9</f>
        <v>300000</v>
      </c>
    </row>
    <row r="10" customFormat="false" ht="12.75" hidden="false" customHeight="true" outlineLevel="1" collapsed="false">
      <c r="B10" s="50"/>
      <c r="C10" s="51" t="n">
        <v>2320</v>
      </c>
      <c r="D10" s="52"/>
      <c r="E10" s="53" t="s">
        <v>24</v>
      </c>
      <c r="F10" s="67"/>
      <c r="G10" s="67"/>
      <c r="H10" s="53"/>
      <c r="I10" s="73" t="n">
        <f aca="false">H8-I9</f>
        <v>2700000</v>
      </c>
    </row>
    <row r="11" customFormat="false" ht="5.65" hidden="false" customHeight="true" outlineLevel="1" collapsed="false">
      <c r="B11" s="36"/>
      <c r="C11" s="51"/>
      <c r="D11" s="52"/>
      <c r="E11" s="53"/>
      <c r="F11" s="57"/>
      <c r="G11" s="57"/>
      <c r="H11" s="57"/>
      <c r="I11" s="58"/>
    </row>
    <row r="12" customFormat="false" ht="12.75" hidden="false" customHeight="true" outlineLevel="1" collapsed="false">
      <c r="B12" s="50"/>
      <c r="C12" s="44" t="n">
        <v>2320</v>
      </c>
      <c r="D12" s="45" t="s">
        <v>24</v>
      </c>
      <c r="E12" s="46"/>
      <c r="F12" s="47"/>
      <c r="G12" s="47"/>
      <c r="H12" s="72" t="n">
        <v>2700000</v>
      </c>
      <c r="I12" s="60" t="s">
        <v>78</v>
      </c>
    </row>
    <row r="13" customFormat="false" ht="12.75" hidden="false" customHeight="true" outlineLevel="1" collapsed="false">
      <c r="B13" s="74" t="n">
        <v>43168</v>
      </c>
      <c r="C13" s="62" t="n">
        <v>1050</v>
      </c>
      <c r="D13" s="63"/>
      <c r="E13" s="64" t="s">
        <v>7</v>
      </c>
      <c r="F13" s="65"/>
      <c r="G13" s="65"/>
      <c r="H13" s="64"/>
      <c r="I13" s="75" t="n">
        <f aca="false">H12</f>
        <v>2700000</v>
      </c>
    </row>
    <row r="14" customFormat="false" ht="8.5" hidden="false" customHeight="true" outlineLevel="1" collapsed="false">
      <c r="B14" s="22"/>
      <c r="C14" s="24"/>
      <c r="D14" s="24"/>
      <c r="E14" s="22"/>
      <c r="F14" s="23"/>
      <c r="G14" s="23"/>
      <c r="H14" s="22"/>
      <c r="I14" s="22"/>
    </row>
    <row r="18" customFormat="false" ht="13.8" hidden="false" customHeight="false" outlineLevel="0" collapsed="false">
      <c r="A18" s="28"/>
    </row>
    <row r="64700" customFormat="false" ht="12.8" hidden="false" customHeight="true" outlineLevel="0" collapsed="false"/>
    <row r="64701" customFormat="false" ht="12.8" hidden="false" customHeight="true" outlineLevel="0" collapsed="false"/>
    <row r="64702" customFormat="false" ht="12.8" hidden="false" customHeight="true" outlineLevel="0" collapsed="false"/>
    <row r="64703" customFormat="false" ht="12.8" hidden="false" customHeight="true" outlineLevel="0" collapsed="false"/>
    <row r="64704" customFormat="false" ht="12.8" hidden="false" customHeight="true" outlineLevel="0" collapsed="false"/>
    <row r="64705" customFormat="false" ht="12.8" hidden="false" customHeight="true" outlineLevel="0" collapsed="false"/>
    <row r="64706" customFormat="false" ht="12.8" hidden="false" customHeight="tru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2:D2"/>
    <mergeCell ref="D4:E4"/>
    <mergeCell ref="F4:G4"/>
  </mergeCells>
  <printOptions headings="false" gridLines="false" gridLinesSet="true" horizontalCentered="false" verticalCentered="false"/>
  <pageMargins left="0.629861111111111" right="0.629861111111111" top="0.7875" bottom="0.7875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2022-03-02T07:48:22Z</dcterms:created>
  <dc:creator>`user</dc:creator>
  <dc:description/>
  <dc:language>en-US</dc:language>
  <cp:lastModifiedBy/>
  <cp:lastPrinted>2022-10-22T13:33:29Z</cp:lastPrinted>
  <dcterms:modified xsi:type="dcterms:W3CDTF">2022-11-14T10:53:19Z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