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st²-1" sheetId="1" state="visible" r:id="rId3"/>
    <sheet name="least²-2" sheetId="2" state="visible" r:id="rId4"/>
    <sheet name="least²-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<sst xmlns="http://schemas.openxmlformats.org/spreadsheetml/2006/main" count="80" uniqueCount="44">
  <si>
    <t xml:space="preserve">Least Square</t>
  </si>
  <si>
    <t xml:space="preserve">yᵢ = b + mxᵢ</t>
  </si>
  <si>
    <t xml:space="preserve">Sample Series</t>
  </si>
  <si>
    <t xml:space="preserve">Basic Properties</t>
  </si>
  <si>
    <t xml:space="preserve">x</t>
  </si>
  <si>
    <t xml:space="preserve">y value</t>
  </si>
  <si>
    <t xml:space="preserve">x²</t>
  </si>
  <si>
    <t xml:space="preserve">x.y</t>
  </si>
  <si>
    <t xml:space="preserve">∑x (total)</t>
  </si>
  <si>
    <t xml:space="preserve">∑y (total)</t>
  </si>
  <si>
    <t xml:space="preserve">∑(x²)</t>
  </si>
  <si>
    <t xml:space="preserve">∑(x.y)</t>
  </si>
  <si>
    <t xml:space="preserve">sample count</t>
  </si>
  <si>
    <t xml:space="preserve">n</t>
  </si>
  <si>
    <t xml:space="preserve">m (slope)</t>
  </si>
  <si>
    <t xml:space="preserve">b (intercept)</t>
  </si>
  <si>
    <t xml:space="preserve">Equation (y = b + mx)</t>
  </si>
  <si>
    <t xml:space="preserve">Least Square Calculation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</si>
  <si>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</si>
  <si>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</si>
  <si>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</si>
  <si>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</si>
  <si>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</si>
  <si>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</si>
  <si>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</si>
  <si>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</si>
  <si>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β̅₁</t>
  </si>
  <si>
    <t xml:space="preserve">β̅₀</t>
  </si>
  <si>
    <t xml:space="preserve">sample mean</t>
  </si>
  <si>
    <t xml:space="preserve">x̄ (mean)</t>
  </si>
  <si>
    <t xml:space="preserve">ȳ (mean)</t>
  </si>
  <si>
    <t xml:space="preserve">y = b + mx</t>
  </si>
  <si>
    <t xml:space="preserve">System of Linear Equations</t>
  </si>
  <si>
    <t xml:space="preserve">b.∑1 + m.∑x = ∑y</t>
  </si>
  <si>
    <t xml:space="preserve">∑1</t>
  </si>
  <si>
    <t xml:space="preserve">∑x</t>
  </si>
  <si>
    <t xml:space="preserve">*</t>
  </si>
  <si>
    <t xml:space="preserve">b</t>
  </si>
  <si>
    <t xml:space="preserve">=</t>
  </si>
  <si>
    <t xml:space="preserve">∑y</t>
  </si>
  <si>
    <t xml:space="preserve">b.∑x + m.∑x² = ∑xy</t>
  </si>
  <si>
    <t xml:space="preserve">∑x²</t>
  </si>
  <si>
    <t xml:space="preserve">m</t>
  </si>
  <si>
    <t xml:space="preserve">∑xy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</si>
</sst>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#,##0.00"/>
    <numFmt numFmtId="168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7:L41 A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</row>
    <row r="6" customFormat="false" ht="14.15" hidden="false" customHeight="true" outlineLevel="0" collapsed="false">
      <c r="A6" s="3"/>
      <c r="B6" s="7" t="s">
        <v>4</v>
      </c>
      <c r="C6" s="8" t="s">
        <v>5</v>
      </c>
      <c r="D6" s="4"/>
      <c r="E6" s="7" t="s">
        <v>6</v>
      </c>
      <c r="F6" s="8" t="s">
        <v>7</v>
      </c>
      <c r="G6" s="4"/>
    </row>
    <row r="7" customFormat="false" ht="14.15" hidden="false" customHeight="true" outlineLevel="0" collapsed="false">
      <c r="A7" s="3"/>
      <c r="B7" s="9" t="n">
        <v>0</v>
      </c>
      <c r="C7" s="10" t="n">
        <v>5</v>
      </c>
      <c r="D7" s="4"/>
      <c r="E7" s="11" t="n">
        <f aca="false">B7^2</f>
        <v>0</v>
      </c>
      <c r="F7" s="10" t="n">
        <f aca="false">B7*C7</f>
        <v>0</v>
      </c>
      <c r="G7" s="4"/>
    </row>
    <row r="8" customFormat="false" ht="14.15" hidden="false" customHeight="true" outlineLevel="0" collapsed="false">
      <c r="A8" s="3"/>
      <c r="B8" s="9" t="n">
        <v>1</v>
      </c>
      <c r="C8" s="10" t="n">
        <v>12</v>
      </c>
      <c r="D8" s="4"/>
      <c r="E8" s="11" t="n">
        <f aca="false">B8^2</f>
        <v>1</v>
      </c>
      <c r="F8" s="10" t="n">
        <f aca="false">B8*C8</f>
        <v>12</v>
      </c>
      <c r="G8" s="4"/>
    </row>
    <row r="9" customFormat="false" ht="14.15" hidden="false" customHeight="true" outlineLevel="0" collapsed="false">
      <c r="A9" s="3"/>
      <c r="B9" s="9" t="n">
        <v>2</v>
      </c>
      <c r="C9" s="10" t="n">
        <v>25</v>
      </c>
      <c r="D9" s="4"/>
      <c r="E9" s="11" t="n">
        <f aca="false">B9^2</f>
        <v>4</v>
      </c>
      <c r="F9" s="10" t="n">
        <f aca="false">B9*C9</f>
        <v>50</v>
      </c>
      <c r="G9" s="4"/>
    </row>
    <row r="10" customFormat="false" ht="14.15" hidden="false" customHeight="true" outlineLevel="0" collapsed="false">
      <c r="A10" s="3"/>
      <c r="B10" s="9" t="n">
        <v>3</v>
      </c>
      <c r="C10" s="10" t="n">
        <v>44</v>
      </c>
      <c r="D10" s="4"/>
      <c r="E10" s="11" t="n">
        <f aca="false">B10^2</f>
        <v>9</v>
      </c>
      <c r="F10" s="10" t="n">
        <f aca="false">B10*C10</f>
        <v>132</v>
      </c>
      <c r="G10" s="4"/>
    </row>
    <row r="11" customFormat="false" ht="14.15" hidden="false" customHeight="true" outlineLevel="0" collapsed="false">
      <c r="A11" s="3"/>
      <c r="B11" s="9" t="n">
        <v>4</v>
      </c>
      <c r="C11" s="10" t="n">
        <v>69</v>
      </c>
      <c r="D11" s="4"/>
      <c r="E11" s="11" t="n">
        <f aca="false">B11^2</f>
        <v>16</v>
      </c>
      <c r="F11" s="10" t="n">
        <f aca="false">B11*C11</f>
        <v>276</v>
      </c>
      <c r="G11" s="4"/>
    </row>
    <row r="12" customFormat="false" ht="14.15" hidden="false" customHeight="true" outlineLevel="0" collapsed="false">
      <c r="A12" s="3"/>
      <c r="B12" s="9" t="n">
        <v>5</v>
      </c>
      <c r="C12" s="10" t="n">
        <v>100</v>
      </c>
      <c r="D12" s="4"/>
      <c r="E12" s="11" t="n">
        <f aca="false">B12^2</f>
        <v>25</v>
      </c>
      <c r="F12" s="10" t="n">
        <f aca="false">B12*C12</f>
        <v>500</v>
      </c>
      <c r="G12" s="4"/>
    </row>
    <row r="13" customFormat="false" ht="14.15" hidden="false" customHeight="true" outlineLevel="0" collapsed="false">
      <c r="A13" s="3"/>
      <c r="B13" s="9" t="n">
        <v>6</v>
      </c>
      <c r="C13" s="10" t="n">
        <v>137</v>
      </c>
      <c r="D13" s="4"/>
      <c r="E13" s="11" t="n">
        <f aca="false">B13^2</f>
        <v>36</v>
      </c>
      <c r="F13" s="10" t="n">
        <f aca="false">B13*C13</f>
        <v>822</v>
      </c>
      <c r="G13" s="4"/>
    </row>
    <row r="14" customFormat="false" ht="14.15" hidden="false" customHeight="true" outlineLevel="0" collapsed="false">
      <c r="A14" s="3"/>
      <c r="B14" s="9" t="n">
        <v>7</v>
      </c>
      <c r="C14" s="10" t="n">
        <v>180</v>
      </c>
      <c r="D14" s="4"/>
      <c r="E14" s="11" t="n">
        <f aca="false">B14^2</f>
        <v>49</v>
      </c>
      <c r="F14" s="10" t="n">
        <f aca="false">B14*C14</f>
        <v>1260</v>
      </c>
      <c r="G14" s="4"/>
    </row>
    <row r="15" customFormat="false" ht="14.15" hidden="false" customHeight="true" outlineLevel="0" collapsed="false">
      <c r="A15" s="3"/>
      <c r="B15" s="9" t="n">
        <v>8</v>
      </c>
      <c r="C15" s="10" t="n">
        <v>229</v>
      </c>
      <c r="D15" s="4"/>
      <c r="E15" s="11" t="n">
        <f aca="false">B15^2</f>
        <v>64</v>
      </c>
      <c r="F15" s="10" t="n">
        <f aca="false">B15*C15</f>
        <v>1832</v>
      </c>
      <c r="G15" s="4"/>
    </row>
    <row r="16" customFormat="false" ht="14.15" hidden="false" customHeight="true" outlineLevel="0" collapsed="false">
      <c r="A16" s="3"/>
      <c r="B16" s="9" t="n">
        <v>9</v>
      </c>
      <c r="C16" s="10" t="n">
        <v>284</v>
      </c>
      <c r="D16" s="4"/>
      <c r="E16" s="11" t="n">
        <f aca="false">B16^2</f>
        <v>81</v>
      </c>
      <c r="F16" s="10" t="n">
        <f aca="false">B16*C16</f>
        <v>2556</v>
      </c>
      <c r="G16" s="4"/>
    </row>
    <row r="17" customFormat="false" ht="14.15" hidden="false" customHeight="true" outlineLevel="0" collapsed="false">
      <c r="A17" s="3"/>
      <c r="B17" s="9" t="n">
        <v>10</v>
      </c>
      <c r="C17" s="10" t="n">
        <v>345</v>
      </c>
      <c r="D17" s="4"/>
      <c r="E17" s="11" t="n">
        <f aca="false">B17^2</f>
        <v>100</v>
      </c>
      <c r="F17" s="10" t="n">
        <f aca="false">B17*C17</f>
        <v>3450</v>
      </c>
      <c r="G17" s="4"/>
    </row>
    <row r="18" customFormat="false" ht="14.15" hidden="false" customHeight="true" outlineLevel="0" collapsed="false">
      <c r="A18" s="3"/>
      <c r="B18" s="9" t="n">
        <v>11</v>
      </c>
      <c r="C18" s="10" t="n">
        <v>412</v>
      </c>
      <c r="D18" s="4"/>
      <c r="E18" s="11" t="n">
        <f aca="false">B18^2</f>
        <v>121</v>
      </c>
      <c r="F18" s="10" t="n">
        <f aca="false">B18*C18</f>
        <v>4532</v>
      </c>
      <c r="G18" s="4"/>
    </row>
    <row r="19" customFormat="false" ht="14.15" hidden="false" customHeight="true" outlineLevel="0" collapsed="false">
      <c r="A19" s="3"/>
      <c r="B19" s="9" t="n">
        <v>12</v>
      </c>
      <c r="C19" s="10" t="n">
        <v>485</v>
      </c>
      <c r="D19" s="4"/>
      <c r="E19" s="11" t="n">
        <f aca="false">B19^2</f>
        <v>144</v>
      </c>
      <c r="F19" s="10" t="n">
        <f aca="false">B19*C19</f>
        <v>5820</v>
      </c>
      <c r="G19" s="4"/>
    </row>
    <row r="20" customFormat="false" ht="8.25" hidden="false" customHeight="true" outlineLevel="0" collapsed="false">
      <c r="A20" s="3"/>
      <c r="B20" s="12"/>
      <c r="C20" s="13"/>
      <c r="D20" s="4"/>
      <c r="E20" s="12"/>
      <c r="F20" s="13"/>
      <c r="G20" s="4"/>
    </row>
    <row r="21" customFormat="false" ht="14.15" hidden="false" customHeight="true" outlineLevel="0" collapsed="false">
      <c r="A21" s="4"/>
      <c r="B21" s="7" t="s">
        <v>8</v>
      </c>
      <c r="C21" s="8" t="s">
        <v>9</v>
      </c>
      <c r="D21" s="4"/>
      <c r="E21" s="7" t="s">
        <v>10</v>
      </c>
      <c r="F21" s="8" t="s">
        <v>11</v>
      </c>
      <c r="G21" s="4"/>
    </row>
    <row r="22" customFormat="false" ht="14.15" hidden="false" customHeight="true" outlineLevel="0" collapsed="false">
      <c r="A22" s="4"/>
      <c r="B22" s="9" t="n">
        <f aca="false">SUM(B7:B19)</f>
        <v>78</v>
      </c>
      <c r="C22" s="10" t="n">
        <f aca="false">SUM(C7:C19)</f>
        <v>2327</v>
      </c>
      <c r="D22" s="4"/>
      <c r="E22" s="9" t="n">
        <f aca="false">SUM(E7:E19)</f>
        <v>650</v>
      </c>
      <c r="F22" s="10" t="n">
        <f aca="false">SUM(F7:F19)</f>
        <v>21242</v>
      </c>
      <c r="G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</row>
    <row r="24" customFormat="false" ht="14.15" hidden="false" customHeight="true" outlineLevel="0" collapsed="false">
      <c r="A24" s="3"/>
      <c r="B24" s="14" t="s">
        <v>12</v>
      </c>
      <c r="C24" s="14"/>
      <c r="D24" s="4"/>
      <c r="E24" s="3"/>
      <c r="F24" s="3"/>
      <c r="G24" s="4"/>
      <c r="I24" s="2" t="n">
        <v>3</v>
      </c>
    </row>
    <row r="25" customFormat="false" ht="14.15" hidden="false" customHeight="true" outlineLevel="0" collapsed="false">
      <c r="A25" s="4"/>
      <c r="B25" s="7" t="s">
        <v>13</v>
      </c>
      <c r="C25" s="8" t="s">
        <v>13</v>
      </c>
      <c r="D25" s="4"/>
      <c r="E25" s="7" t="s">
        <v>14</v>
      </c>
      <c r="F25" s="8" t="s">
        <v>15</v>
      </c>
      <c r="G25" s="4"/>
    </row>
    <row r="26" customFormat="false" ht="14.15" hidden="false" customHeight="true" outlineLevel="0" collapsed="false">
      <c r="A26" s="4"/>
      <c r="B26" s="9" t="n">
        <f aca="false">COUNT(B7:B19)</f>
        <v>13</v>
      </c>
      <c r="C26" s="10" t="n">
        <f aca="false">COUNT(C7:C19)</f>
        <v>13</v>
      </c>
      <c r="D26" s="4"/>
      <c r="E26" s="15" t="n">
        <f aca="false">($B$26*$F$22-$B$22*$C$22)/($B$26*$E$22-$B$22^2)</f>
        <v>40</v>
      </c>
      <c r="F26" s="16" t="n">
        <f aca="false">($C$22-$E$26*$B$22)/$B$26</f>
        <v>-61</v>
      </c>
      <c r="G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</row>
    <row r="28" customFormat="false" ht="14.15" hidden="false" customHeight="true" outlineLevel="0" collapsed="false">
      <c r="A28" s="3"/>
      <c r="B28" s="3"/>
      <c r="C28" s="3"/>
      <c r="D28" s="4"/>
      <c r="E28" s="3"/>
      <c r="F28" s="3"/>
      <c r="G28" s="4"/>
    </row>
    <row r="29" customFormat="false" ht="14.15" hidden="false" customHeight="true" outlineLevel="0" collapsed="false">
      <c r="A29" s="4"/>
      <c r="B29" s="3"/>
      <c r="C29" s="3"/>
      <c r="D29" s="4"/>
      <c r="E29" s="17" t="s">
        <v>16</v>
      </c>
      <c r="F29" s="17"/>
      <c r="G29" s="4"/>
    </row>
    <row r="30" customFormat="false" ht="14.15" hidden="false" customHeight="true" outlineLevel="0" collapsed="false">
      <c r="A30" s="4"/>
      <c r="B30" s="3"/>
      <c r="C30" s="3"/>
      <c r="D30" s="4"/>
      <c r="E30" s="18" t="str">
        <f aca="false">CONCATENATE("y = ",TEXT(F26,"#.##0,00")," + ",TEXT(E26,"#.##0,00"),".x")</f>
        <v>y = -61,00 + 40,00.x</v>
      </c>
      <c r="F30" s="18"/>
      <c r="G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</row>
  </sheetData>
  <mergeCells count="4">
    <mergeCell ref="B5:C5"/>
    <mergeCell ref="E5:F5"/>
    <mergeCell ref="B24:C24"/>
    <mergeCell ref="E30:F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J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1" sqref="A27:L41 M22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17</v>
      </c>
      <c r="I5" s="6"/>
      <c r="J5" s="4"/>
    </row>
    <row r="6" customFormat="false" ht="14.15" hidden="false" customHeight="true" outlineLevel="0" collapsed="false">
      <c r="A6" s="3"/>
      <c r="B6" s="7" t="s">
        <v>4</v>
      </c>
      <c r="C6" s="8" t="s">
        <v>5</v>
      </c>
      <c r="D6" s="4"/>
      <c r="E6" s="7" t="s">
        <v>18</v>
      </c>
      <c r="F6" s="8" t="s">
        <v>19</v>
      </c>
      <c r="G6" s="4"/>
      <c r="H6" s="7" t="s">
        <v>20</v>
      </c>
      <c r="I6" s="8" t="s">
        <v>21</v>
      </c>
      <c r="J6" s="4"/>
    </row>
    <row r="7" customFormat="false" ht="14.15" hidden="false" customHeight="true" outlineLevel="0" collapsed="false">
      <c r="A7" s="3"/>
      <c r="B7" s="9" t="n">
        <v>0</v>
      </c>
      <c r="C7" s="10" t="n">
        <v>5</v>
      </c>
      <c r="D7" s="4"/>
      <c r="E7" s="11" t="n">
        <f aca="false">B7-$B$30</f>
        <v>-6</v>
      </c>
      <c r="F7" s="10" t="n">
        <f aca="false">C7-$C$30</f>
        <v>-174</v>
      </c>
      <c r="G7" s="4"/>
      <c r="H7" s="11" t="n">
        <f aca="false">E7^2</f>
        <v>36</v>
      </c>
      <c r="I7" s="10" t="n">
        <f aca="false">E7*F7</f>
        <v>1044</v>
      </c>
      <c r="J7" s="4"/>
    </row>
    <row r="8" customFormat="false" ht="14.15" hidden="false" customHeight="true" outlineLevel="0" collapsed="false">
      <c r="A8" s="3"/>
      <c r="B8" s="9" t="n">
        <v>1</v>
      </c>
      <c r="C8" s="10" t="n">
        <v>12</v>
      </c>
      <c r="D8" s="4"/>
      <c r="E8" s="11" t="n">
        <f aca="false">B8-$B$30</f>
        <v>-5</v>
      </c>
      <c r="F8" s="10" t="n">
        <f aca="false">C8-$C$30</f>
        <v>-167</v>
      </c>
      <c r="G8" s="4"/>
      <c r="H8" s="11" t="n">
        <f aca="false">E8^2</f>
        <v>25</v>
      </c>
      <c r="I8" s="10" t="n">
        <f aca="false">E8*F8</f>
        <v>835</v>
      </c>
      <c r="J8" s="4"/>
    </row>
    <row r="9" customFormat="false" ht="14.15" hidden="false" customHeight="true" outlineLevel="0" collapsed="false">
      <c r="A9" s="3"/>
      <c r="B9" s="9" t="n">
        <v>2</v>
      </c>
      <c r="C9" s="10" t="n">
        <v>25</v>
      </c>
      <c r="D9" s="4"/>
      <c r="E9" s="11" t="n">
        <f aca="false">B9-$B$30</f>
        <v>-4</v>
      </c>
      <c r="F9" s="10" t="n">
        <f aca="false">C9-$C$30</f>
        <v>-154</v>
      </c>
      <c r="G9" s="4"/>
      <c r="H9" s="11" t="n">
        <f aca="false">E9^2</f>
        <v>16</v>
      </c>
      <c r="I9" s="10" t="n">
        <f aca="false">E9*F9</f>
        <v>616</v>
      </c>
      <c r="J9" s="4"/>
    </row>
    <row r="10" customFormat="false" ht="14.15" hidden="false" customHeight="true" outlineLevel="0" collapsed="false">
      <c r="A10" s="3"/>
      <c r="B10" s="9" t="n">
        <v>3</v>
      </c>
      <c r="C10" s="10" t="n">
        <v>44</v>
      </c>
      <c r="D10" s="4"/>
      <c r="E10" s="11" t="n">
        <f aca="false">B10-$B$30</f>
        <v>-3</v>
      </c>
      <c r="F10" s="10" t="n">
        <f aca="false">C10-$C$30</f>
        <v>-135</v>
      </c>
      <c r="G10" s="4"/>
      <c r="H10" s="11" t="n">
        <f aca="false">E10^2</f>
        <v>9</v>
      </c>
      <c r="I10" s="10" t="n">
        <f aca="false">E10*F10</f>
        <v>405</v>
      </c>
      <c r="J10" s="4"/>
    </row>
    <row r="11" customFormat="false" ht="14.15" hidden="false" customHeight="true" outlineLevel="0" collapsed="false">
      <c r="A11" s="3"/>
      <c r="B11" s="9" t="n">
        <v>4</v>
      </c>
      <c r="C11" s="10" t="n">
        <v>69</v>
      </c>
      <c r="D11" s="4"/>
      <c r="E11" s="11" t="n">
        <f aca="false">B11-$B$30</f>
        <v>-2</v>
      </c>
      <c r="F11" s="10" t="n">
        <f aca="false">C11-$C$30</f>
        <v>-110</v>
      </c>
      <c r="G11" s="4"/>
      <c r="H11" s="11" t="n">
        <f aca="false">E11^2</f>
        <v>4</v>
      </c>
      <c r="I11" s="10" t="n">
        <f aca="false">E11*F11</f>
        <v>220</v>
      </c>
      <c r="J11" s="4"/>
    </row>
    <row r="12" customFormat="false" ht="14.15" hidden="false" customHeight="true" outlineLevel="0" collapsed="false">
      <c r="A12" s="3"/>
      <c r="B12" s="9" t="n">
        <v>5</v>
      </c>
      <c r="C12" s="10" t="n">
        <v>100</v>
      </c>
      <c r="D12" s="4"/>
      <c r="E12" s="11" t="n">
        <f aca="false">B12-$B$30</f>
        <v>-1</v>
      </c>
      <c r="F12" s="10" t="n">
        <f aca="false">C12-$C$30</f>
        <v>-79</v>
      </c>
      <c r="G12" s="4"/>
      <c r="H12" s="11" t="n">
        <f aca="false">E12^2</f>
        <v>1</v>
      </c>
      <c r="I12" s="10" t="n">
        <f aca="false">E12*F12</f>
        <v>79</v>
      </c>
      <c r="J12" s="4"/>
    </row>
    <row r="13" customFormat="false" ht="14.15" hidden="false" customHeight="true" outlineLevel="0" collapsed="false">
      <c r="A13" s="3"/>
      <c r="B13" s="9" t="n">
        <v>6</v>
      </c>
      <c r="C13" s="10" t="n">
        <v>137</v>
      </c>
      <c r="D13" s="4"/>
      <c r="E13" s="11" t="n">
        <f aca="false">B13-$B$30</f>
        <v>0</v>
      </c>
      <c r="F13" s="10" t="n">
        <f aca="false">C13-$C$30</f>
        <v>-42</v>
      </c>
      <c r="G13" s="4"/>
      <c r="H13" s="11" t="n">
        <f aca="false">E13^2</f>
        <v>0</v>
      </c>
      <c r="I13" s="10" t="n">
        <f aca="false">E13*F13</f>
        <v>-0</v>
      </c>
      <c r="J13" s="4"/>
    </row>
    <row r="14" customFormat="false" ht="14.15" hidden="false" customHeight="true" outlineLevel="0" collapsed="false">
      <c r="A14" s="3"/>
      <c r="B14" s="9" t="n">
        <v>7</v>
      </c>
      <c r="C14" s="10" t="n">
        <v>180</v>
      </c>
      <c r="D14" s="4"/>
      <c r="E14" s="11" t="n">
        <f aca="false">B14-$B$30</f>
        <v>1</v>
      </c>
      <c r="F14" s="10" t="n">
        <f aca="false">C14-$C$30</f>
        <v>1</v>
      </c>
      <c r="G14" s="4"/>
      <c r="H14" s="11" t="n">
        <f aca="false">E14^2</f>
        <v>1</v>
      </c>
      <c r="I14" s="10" t="n">
        <f aca="false">E14*F14</f>
        <v>1</v>
      </c>
      <c r="J14" s="4"/>
    </row>
    <row r="15" customFormat="false" ht="14.15" hidden="false" customHeight="true" outlineLevel="0" collapsed="false">
      <c r="A15" s="3"/>
      <c r="B15" s="9" t="n">
        <v>8</v>
      </c>
      <c r="C15" s="10" t="n">
        <v>229</v>
      </c>
      <c r="D15" s="4"/>
      <c r="E15" s="11" t="n">
        <f aca="false">B15-$B$30</f>
        <v>2</v>
      </c>
      <c r="F15" s="10" t="n">
        <f aca="false">C15-$C$30</f>
        <v>50</v>
      </c>
      <c r="G15" s="4"/>
      <c r="H15" s="11" t="n">
        <f aca="false">E15^2</f>
        <v>4</v>
      </c>
      <c r="I15" s="10" t="n">
        <f aca="false">E15*F15</f>
        <v>100</v>
      </c>
      <c r="J15" s="4"/>
    </row>
    <row r="16" customFormat="false" ht="14.15" hidden="false" customHeight="true" outlineLevel="0" collapsed="false">
      <c r="A16" s="3"/>
      <c r="B16" s="9" t="n">
        <v>9</v>
      </c>
      <c r="C16" s="10" t="n">
        <v>284</v>
      </c>
      <c r="D16" s="4"/>
      <c r="E16" s="11" t="n">
        <f aca="false">B16-$B$30</f>
        <v>3</v>
      </c>
      <c r="F16" s="10" t="n">
        <f aca="false">C16-$C$30</f>
        <v>105</v>
      </c>
      <c r="G16" s="4"/>
      <c r="H16" s="11" t="n">
        <f aca="false">E16^2</f>
        <v>9</v>
      </c>
      <c r="I16" s="10" t="n">
        <f aca="false">E16*F16</f>
        <v>315</v>
      </c>
      <c r="J16" s="4"/>
    </row>
    <row r="17" customFormat="false" ht="14.15" hidden="false" customHeight="true" outlineLevel="0" collapsed="false">
      <c r="A17" s="3"/>
      <c r="B17" s="9" t="n">
        <v>10</v>
      </c>
      <c r="C17" s="10" t="n">
        <v>345</v>
      </c>
      <c r="D17" s="4"/>
      <c r="E17" s="11" t="n">
        <f aca="false">B17-$B$30</f>
        <v>4</v>
      </c>
      <c r="F17" s="10" t="n">
        <f aca="false">C17-$C$30</f>
        <v>166</v>
      </c>
      <c r="G17" s="4"/>
      <c r="H17" s="11" t="n">
        <f aca="false">E17^2</f>
        <v>16</v>
      </c>
      <c r="I17" s="10" t="n">
        <f aca="false">E17*F17</f>
        <v>664</v>
      </c>
      <c r="J17" s="4"/>
    </row>
    <row r="18" customFormat="false" ht="14.15" hidden="false" customHeight="true" outlineLevel="0" collapsed="false">
      <c r="A18" s="3"/>
      <c r="B18" s="9" t="n">
        <v>11</v>
      </c>
      <c r="C18" s="10" t="n">
        <v>412</v>
      </c>
      <c r="D18" s="4"/>
      <c r="E18" s="11" t="n">
        <f aca="false">B18-$B$30</f>
        <v>5</v>
      </c>
      <c r="F18" s="10" t="n">
        <f aca="false">C18-$C$30</f>
        <v>233</v>
      </c>
      <c r="G18" s="4"/>
      <c r="H18" s="11" t="n">
        <f aca="false">E18^2</f>
        <v>25</v>
      </c>
      <c r="I18" s="10" t="n">
        <f aca="false">E18*F18</f>
        <v>1165</v>
      </c>
      <c r="J18" s="4"/>
    </row>
    <row r="19" customFormat="false" ht="14.15" hidden="false" customHeight="true" outlineLevel="0" collapsed="false">
      <c r="A19" s="3"/>
      <c r="B19" s="9" t="n">
        <v>12</v>
      </c>
      <c r="C19" s="10" t="n">
        <v>485</v>
      </c>
      <c r="D19" s="4"/>
      <c r="E19" s="11" t="n">
        <f aca="false">B19-$B$30</f>
        <v>6</v>
      </c>
      <c r="F19" s="10" t="n">
        <f aca="false">C19-$C$30</f>
        <v>306</v>
      </c>
      <c r="G19" s="4"/>
      <c r="H19" s="11" t="n">
        <f aca="false">E19^2</f>
        <v>36</v>
      </c>
      <c r="I19" s="10" t="n">
        <f aca="false">E19*F19</f>
        <v>1836</v>
      </c>
      <c r="J19" s="4"/>
    </row>
    <row r="20" customFormat="false" ht="8.25" hidden="false" customHeight="true" outlineLevel="0" collapsed="false">
      <c r="A20" s="3"/>
      <c r="B20" s="12"/>
      <c r="C20" s="13"/>
      <c r="D20" s="4"/>
      <c r="E20" s="12"/>
      <c r="F20" s="13"/>
      <c r="G20" s="4"/>
      <c r="H20" s="12"/>
      <c r="I20" s="13"/>
      <c r="J20" s="4"/>
    </row>
    <row r="21" customFormat="false" ht="14.15" hidden="false" customHeight="true" outlineLevel="0" collapsed="false">
      <c r="A21" s="4"/>
      <c r="B21" s="7" t="s">
        <v>8</v>
      </c>
      <c r="C21" s="8" t="s">
        <v>9</v>
      </c>
      <c r="D21" s="4"/>
      <c r="E21" s="7" t="s">
        <v>22</v>
      </c>
      <c r="F21" s="8" t="s">
        <v>23</v>
      </c>
      <c r="G21" s="4"/>
      <c r="H21" s="7" t="s">
        <v>24</v>
      </c>
      <c r="I21" s="8" t="s">
        <v>25</v>
      </c>
      <c r="J21" s="4"/>
    </row>
    <row r="22" customFormat="false" ht="14.15" hidden="false" customHeight="true" outlineLevel="0" collapsed="false">
      <c r="A22" s="4"/>
      <c r="B22" s="9" t="n">
        <f aca="false">SUM(B7:B19)</f>
        <v>78</v>
      </c>
      <c r="C22" s="10" t="n">
        <f aca="false">SUM(C7:C19)</f>
        <v>2327</v>
      </c>
      <c r="D22" s="4"/>
      <c r="E22" s="9" t="n">
        <f aca="false">SUM(E7:E19)</f>
        <v>0</v>
      </c>
      <c r="F22" s="10" t="n">
        <f aca="false">SUM(F7:F19)</f>
        <v>0</v>
      </c>
      <c r="G22" s="4"/>
      <c r="H22" s="9" t="n">
        <f aca="false">SUM(H7:H19)</f>
        <v>182</v>
      </c>
      <c r="I22" s="10" t="n">
        <f aca="false">SUM(I7:I19)</f>
        <v>7280</v>
      </c>
      <c r="J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</row>
    <row r="24" customFormat="false" ht="14.15" hidden="false" customHeight="true" outlineLevel="0" collapsed="false">
      <c r="A24" s="3"/>
      <c r="B24" s="14" t="s">
        <v>12</v>
      </c>
      <c r="C24" s="14"/>
      <c r="D24" s="4"/>
      <c r="E24" s="3"/>
      <c r="F24" s="3"/>
      <c r="G24" s="4"/>
      <c r="H24" s="7" t="s">
        <v>26</v>
      </c>
      <c r="I24" s="8" t="s">
        <v>27</v>
      </c>
      <c r="J24" s="4"/>
    </row>
    <row r="25" customFormat="false" ht="14.15" hidden="false" customHeight="true" outlineLevel="0" collapsed="false">
      <c r="A25" s="4"/>
      <c r="B25" s="7" t="s">
        <v>13</v>
      </c>
      <c r="C25" s="8" t="s">
        <v>13</v>
      </c>
      <c r="D25" s="4"/>
      <c r="E25" s="3"/>
      <c r="F25" s="3"/>
      <c r="G25" s="4"/>
      <c r="H25" s="7" t="s">
        <v>14</v>
      </c>
      <c r="I25" s="8" t="s">
        <v>15</v>
      </c>
      <c r="J25" s="4"/>
    </row>
    <row r="26" customFormat="false" ht="14.15" hidden="false" customHeight="true" outlineLevel="0" collapsed="false">
      <c r="A26" s="4"/>
      <c r="B26" s="9" t="n">
        <f aca="false">COUNT(B7:B19)</f>
        <v>13</v>
      </c>
      <c r="C26" s="10" t="n">
        <f aca="false">COUNT(C7:C19)</f>
        <v>13</v>
      </c>
      <c r="D26" s="4"/>
      <c r="E26" s="3"/>
      <c r="F26" s="3"/>
      <c r="G26" s="4"/>
      <c r="H26" s="15" t="n">
        <f aca="false">I22/H22</f>
        <v>40</v>
      </c>
      <c r="I26" s="16" t="n">
        <f aca="false">C30-H26*B30</f>
        <v>-61</v>
      </c>
      <c r="J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</row>
    <row r="28" customFormat="false" ht="14.15" hidden="false" customHeight="true" outlineLevel="0" collapsed="false">
      <c r="A28" s="3"/>
      <c r="B28" s="14" t="s">
        <v>28</v>
      </c>
      <c r="C28" s="14"/>
      <c r="D28" s="4"/>
      <c r="E28" s="3"/>
      <c r="F28" s="3"/>
      <c r="G28" s="4"/>
      <c r="H28" s="3"/>
      <c r="I28" s="3"/>
      <c r="J28" s="4"/>
    </row>
    <row r="29" customFormat="false" ht="14.15" hidden="false" customHeight="true" outlineLevel="0" collapsed="false">
      <c r="A29" s="4"/>
      <c r="B29" s="7" t="s">
        <v>29</v>
      </c>
      <c r="C29" s="8" t="s">
        <v>30</v>
      </c>
      <c r="D29" s="4"/>
      <c r="E29" s="3"/>
      <c r="F29" s="3"/>
      <c r="G29" s="4"/>
      <c r="H29" s="17" t="s">
        <v>16</v>
      </c>
      <c r="I29" s="17"/>
      <c r="J29" s="4"/>
    </row>
    <row r="30" customFormat="false" ht="14.15" hidden="false" customHeight="true" outlineLevel="0" collapsed="false">
      <c r="A30" s="4"/>
      <c r="B30" s="15" t="n">
        <f aca="false">B22/B26</f>
        <v>6</v>
      </c>
      <c r="C30" s="16" t="n">
        <f aca="false">C22/C26</f>
        <v>179</v>
      </c>
      <c r="D30" s="4"/>
      <c r="E30" s="3"/>
      <c r="F30" s="3"/>
      <c r="G30" s="4"/>
      <c r="H30" s="18" t="str">
        <f aca="false">CONCATENATE("y = ",TEXT(I26,"#.##0,00")," + ",TEXT(H26,"#.##0,00"),".x")</f>
        <v>y = -61,00 + 40,00.x</v>
      </c>
      <c r="I30" s="18"/>
      <c r="J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</row>
  </sheetData>
  <mergeCells count="6">
    <mergeCell ref="B5:C5"/>
    <mergeCell ref="E5:F5"/>
    <mergeCell ref="H5:I5"/>
    <mergeCell ref="B24:C24"/>
    <mergeCell ref="B28:C28"/>
    <mergeCell ref="H30:I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:L41"/>
    </sheetView>
  </sheetViews>
  <sheetFormatPr defaultColWidth="11.5625" defaultRowHeight="13.2" zeroHeight="false" outlineLevelRow="0" outlineLevelCol="0"/>
  <cols>
    <col collapsed="false" customWidth="true" hidden="false" outlineLevel="0" max="1" min="1" style="4" width="2.56"/>
    <col collapsed="false" customWidth="true" hidden="false" outlineLevel="0" max="3" min="2" style="4" width="10.2"/>
    <col collapsed="false" customWidth="true" hidden="false" outlineLevel="0" max="4" min="4" style="4" width="2.56"/>
    <col collapsed="false" customWidth="true" hidden="false" outlineLevel="0" max="6" min="5" style="3" width="10.2"/>
    <col collapsed="false" customWidth="true" hidden="false" outlineLevel="0" max="7" min="7" style="4" width="2.56"/>
    <col collapsed="false" customWidth="true" hidden="false" outlineLevel="0" max="9" min="8" style="3" width="12.76"/>
    <col collapsed="false" customWidth="true" hidden="false" outlineLevel="0" max="10" min="10" style="4" width="2.56"/>
    <col collapsed="false" customWidth="true" hidden="false" outlineLevel="0" max="11" min="11" style="3" width="12.76"/>
    <col collapsed="false" customWidth="true" hidden="false" outlineLevel="0" max="12" min="12" style="3" width="2.55"/>
    <col collapsed="false" customWidth="true" hidden="false" outlineLevel="0" max="13" min="13" style="3" width="12.76"/>
    <col collapsed="false" customWidth="true" hidden="false" outlineLevel="0" max="14" min="14" style="4" width="2.56"/>
  </cols>
  <sheetData>
    <row r="1" customFormat="false" ht="8.25" hidden="false" customHeight="true" outlineLevel="0" collapsed="false">
      <c r="A1" s="3"/>
    </row>
    <row r="2" customFormat="false" ht="17" hidden="false" customHeight="true" outlineLevel="0" collapsed="false">
      <c r="A2" s="3"/>
      <c r="B2" s="5" t="s">
        <v>0</v>
      </c>
      <c r="C2" s="5"/>
    </row>
    <row r="3" customFormat="false" ht="17" hidden="false" customHeight="true" outlineLevel="0" collapsed="false">
      <c r="A3" s="3"/>
      <c r="B3" s="4" t="s">
        <v>31</v>
      </c>
      <c r="G3" s="3"/>
      <c r="J3" s="3"/>
    </row>
    <row r="4" customFormat="false" ht="8.25" hidden="false" customHeight="true" outlineLevel="0" collapsed="false">
      <c r="A4" s="3"/>
      <c r="G4" s="3"/>
      <c r="J4" s="3"/>
    </row>
    <row r="5" customFormat="false" ht="14.15" hidden="false" customHeight="true" outlineLevel="0" collapsed="false">
      <c r="A5" s="3"/>
      <c r="B5" s="6" t="s">
        <v>2</v>
      </c>
      <c r="C5" s="6"/>
      <c r="G5" s="3"/>
      <c r="J5" s="3"/>
    </row>
    <row r="6" customFormat="false" ht="14.15" hidden="false" customHeight="true" outlineLevel="0" collapsed="false">
      <c r="A6" s="3"/>
      <c r="B6" s="7" t="s">
        <v>4</v>
      </c>
      <c r="C6" s="8" t="s">
        <v>5</v>
      </c>
      <c r="G6" s="3"/>
      <c r="J6" s="3"/>
    </row>
    <row r="7" customFormat="false" ht="14.15" hidden="false" customHeight="true" outlineLevel="0" collapsed="false">
      <c r="A7" s="3"/>
      <c r="B7" s="9" t="n">
        <v>0</v>
      </c>
      <c r="C7" s="10" t="n">
        <v>4.99999999999795</v>
      </c>
      <c r="G7" s="3"/>
      <c r="J7" s="3"/>
    </row>
    <row r="8" customFormat="false" ht="14.15" hidden="false" customHeight="true" outlineLevel="0" collapsed="false">
      <c r="A8" s="3"/>
      <c r="B8" s="9" t="n">
        <v>1</v>
      </c>
      <c r="C8" s="10" t="n">
        <v>11.9999999999987</v>
      </c>
      <c r="G8" s="3"/>
      <c r="J8" s="3"/>
    </row>
    <row r="9" customFormat="false" ht="14.15" hidden="false" customHeight="true" outlineLevel="0" collapsed="false">
      <c r="A9" s="3"/>
      <c r="B9" s="9" t="n">
        <v>2</v>
      </c>
      <c r="C9" s="10" t="n">
        <v>24.9999999999993</v>
      </c>
      <c r="G9" s="3"/>
      <c r="J9" s="3"/>
    </row>
    <row r="10" customFormat="false" ht="14.15" hidden="false" customHeight="true" outlineLevel="0" collapsed="false">
      <c r="A10" s="3"/>
      <c r="B10" s="9" t="n">
        <v>3</v>
      </c>
      <c r="C10" s="10" t="n">
        <v>43.9999999999998</v>
      </c>
      <c r="G10" s="3"/>
      <c r="J10" s="3"/>
    </row>
    <row r="11" customFormat="false" ht="14.15" hidden="false" customHeight="true" outlineLevel="0" collapsed="false">
      <c r="A11" s="3"/>
      <c r="B11" s="9" t="n">
        <v>4</v>
      </c>
      <c r="C11" s="10" t="n">
        <v>69.0000000000003</v>
      </c>
      <c r="G11" s="3"/>
      <c r="J11" s="3"/>
    </row>
    <row r="12" customFormat="false" ht="14.15" hidden="false" customHeight="true" outlineLevel="0" collapsed="false">
      <c r="A12" s="3"/>
      <c r="B12" s="9" t="n">
        <v>5</v>
      </c>
      <c r="C12" s="10" t="n">
        <v>100.000000000001</v>
      </c>
      <c r="G12" s="3"/>
      <c r="J12" s="3"/>
    </row>
    <row r="13" customFormat="false" ht="14.15" hidden="false" customHeight="true" outlineLevel="0" collapsed="false">
      <c r="A13" s="3"/>
      <c r="B13" s="9" t="n">
        <v>6</v>
      </c>
      <c r="C13" s="10" t="n">
        <v>137.000000000001</v>
      </c>
      <c r="G13" s="3"/>
      <c r="J13" s="3"/>
    </row>
    <row r="14" customFormat="false" ht="14.15" hidden="false" customHeight="true" outlineLevel="0" collapsed="false">
      <c r="A14" s="3"/>
      <c r="B14" s="9" t="n">
        <v>7</v>
      </c>
      <c r="C14" s="10" t="n">
        <v>180.000000000001</v>
      </c>
      <c r="G14" s="3"/>
      <c r="J14" s="3"/>
    </row>
    <row r="15" customFormat="false" ht="14.15" hidden="false" customHeight="true" outlineLevel="0" collapsed="false">
      <c r="A15" s="3"/>
      <c r="B15" s="9" t="n">
        <v>8</v>
      </c>
      <c r="C15" s="10" t="n">
        <v>229.000000000001</v>
      </c>
      <c r="G15" s="3"/>
      <c r="J15" s="3"/>
    </row>
    <row r="16" customFormat="false" ht="14.15" hidden="false" customHeight="true" outlineLevel="0" collapsed="false">
      <c r="A16" s="3"/>
      <c r="B16" s="9" t="n">
        <v>9</v>
      </c>
      <c r="C16" s="10" t="n">
        <v>284.000000000002</v>
      </c>
      <c r="G16" s="3"/>
      <c r="J16" s="3"/>
    </row>
    <row r="17" customFormat="false" ht="14.15" hidden="false" customHeight="true" outlineLevel="0" collapsed="false">
      <c r="A17" s="3"/>
      <c r="B17" s="9" t="n">
        <v>10</v>
      </c>
      <c r="C17" s="10" t="n">
        <v>345.000000000001</v>
      </c>
      <c r="G17" s="3"/>
      <c r="J17" s="3"/>
    </row>
    <row r="18" customFormat="false" ht="14.15" hidden="false" customHeight="true" outlineLevel="0" collapsed="false">
      <c r="A18" s="3"/>
      <c r="B18" s="9" t="n">
        <v>11</v>
      </c>
      <c r="C18" s="10" t="n">
        <v>412.000000000001</v>
      </c>
      <c r="G18" s="3"/>
      <c r="J18" s="3"/>
    </row>
    <row r="19" customFormat="false" ht="14.15" hidden="false" customHeight="true" outlineLevel="0" collapsed="false">
      <c r="A19" s="3"/>
      <c r="B19" s="9" t="n">
        <v>12</v>
      </c>
      <c r="C19" s="10" t="n">
        <v>485.000000000001</v>
      </c>
      <c r="G19" s="3"/>
      <c r="J19" s="3"/>
    </row>
    <row r="20" customFormat="false" ht="8.25" hidden="false" customHeight="true" outlineLevel="0" collapsed="false">
      <c r="A20" s="3"/>
      <c r="B20" s="12"/>
      <c r="C20" s="13"/>
      <c r="G20" s="3"/>
      <c r="J20" s="3"/>
    </row>
    <row r="21" customFormat="false" ht="14.15" hidden="false" customHeight="true" outlineLevel="0" collapsed="false">
      <c r="B21" s="7" t="s">
        <v>8</v>
      </c>
      <c r="C21" s="8" t="s">
        <v>9</v>
      </c>
      <c r="G21" s="3"/>
      <c r="J21" s="3"/>
    </row>
    <row r="22" customFormat="false" ht="14.15" hidden="false" customHeight="true" outlineLevel="0" collapsed="false">
      <c r="B22" s="9" t="n">
        <f aca="false">SUM(B7:B19)</f>
        <v>78</v>
      </c>
      <c r="C22" s="10" t="n">
        <f aca="false">SUM(C7:C19)</f>
        <v>2327.00000000001</v>
      </c>
      <c r="G22" s="3"/>
      <c r="J22" s="3"/>
    </row>
    <row r="23" customFormat="false" ht="8.25" hidden="false" customHeight="true" outlineLevel="0" collapsed="false">
      <c r="A23" s="3"/>
      <c r="B23" s="3"/>
      <c r="C23" s="3"/>
      <c r="G23" s="3"/>
      <c r="J23" s="3"/>
    </row>
    <row r="24" customFormat="false" ht="14.15" hidden="false" customHeight="true" outlineLevel="0" collapsed="false">
      <c r="A24" s="3"/>
      <c r="B24" s="14" t="s">
        <v>12</v>
      </c>
      <c r="C24" s="14"/>
      <c r="G24" s="3"/>
      <c r="J24" s="3"/>
    </row>
    <row r="25" customFormat="false" ht="14.15" hidden="false" customHeight="true" outlineLevel="0" collapsed="false">
      <c r="B25" s="7" t="s">
        <v>13</v>
      </c>
      <c r="C25" s="8" t="s">
        <v>13</v>
      </c>
      <c r="G25" s="3"/>
      <c r="J25" s="3"/>
    </row>
    <row r="26" customFormat="false" ht="14.15" hidden="false" customHeight="true" outlineLevel="0" collapsed="false">
      <c r="B26" s="9" t="n">
        <f aca="false">COUNT(B7:B19)</f>
        <v>13</v>
      </c>
      <c r="C26" s="10" t="n">
        <f aca="false">COUNT(C7:C19)</f>
        <v>13</v>
      </c>
      <c r="G26" s="3"/>
      <c r="J26" s="3"/>
    </row>
    <row r="27" customFormat="false" ht="8.25" hidden="false" customHeight="true" outlineLevel="0" collapsed="false">
      <c r="A27" s="3"/>
      <c r="B27" s="3"/>
      <c r="C27" s="3"/>
      <c r="G27" s="3"/>
      <c r="J27" s="3"/>
    </row>
    <row r="28" customFormat="false" ht="13.2" hidden="false" customHeight="false" outlineLevel="0" collapsed="false">
      <c r="B28" s="19" t="s">
        <v>32</v>
      </c>
      <c r="C28" s="19"/>
      <c r="D28" s="19"/>
    </row>
    <row r="29" customFormat="false" ht="8.25" hidden="false" customHeight="true" outlineLevel="0" collapsed="false">
      <c r="A29" s="3"/>
      <c r="B29" s="3"/>
      <c r="C29" s="3"/>
    </row>
    <row r="30" customFormat="false" ht="13.2" hidden="false" customHeight="false" outlineLevel="0" collapsed="false">
      <c r="B30" s="20" t="s">
        <v>33</v>
      </c>
      <c r="C30" s="20"/>
      <c r="E30" s="13" t="s">
        <v>34</v>
      </c>
      <c r="F30" s="12" t="s">
        <v>35</v>
      </c>
      <c r="G30" s="21" t="s">
        <v>36</v>
      </c>
      <c r="H30" s="22" t="s">
        <v>37</v>
      </c>
      <c r="J30" s="21" t="s">
        <v>38</v>
      </c>
      <c r="K30" s="22" t="s">
        <v>39</v>
      </c>
    </row>
    <row r="31" customFormat="false" ht="13.2" hidden="false" customHeight="false" outlineLevel="0" collapsed="false">
      <c r="B31" s="20" t="s">
        <v>40</v>
      </c>
      <c r="C31" s="20"/>
      <c r="E31" s="13" t="s">
        <v>35</v>
      </c>
      <c r="F31" s="12" t="s">
        <v>41</v>
      </c>
      <c r="G31" s="21"/>
      <c r="H31" s="22" t="s">
        <v>42</v>
      </c>
      <c r="J31" s="21"/>
      <c r="K31" s="22" t="s">
        <v>43</v>
      </c>
    </row>
    <row r="32" customFormat="false" ht="8.25" hidden="false" customHeight="true" outlineLevel="0" collapsed="false">
      <c r="A32" s="3"/>
      <c r="B32" s="3"/>
      <c r="C32" s="3"/>
    </row>
    <row r="33" customFormat="false" ht="13.2" hidden="false" customHeight="false" outlineLevel="0" collapsed="false">
      <c r="E33" s="10" t="n">
        <f aca="false">B26</f>
        <v>13</v>
      </c>
      <c r="F33" s="9" t="n">
        <f aca="false">B22</f>
        <v>78</v>
      </c>
      <c r="G33" s="21" t="s">
        <v>36</v>
      </c>
      <c r="H33" s="22" t="s">
        <v>37</v>
      </c>
      <c r="J33" s="21" t="s">
        <v>38</v>
      </c>
      <c r="K33" s="23" t="n">
        <f aca="false">$C$22</f>
        <v>2327.00000000001</v>
      </c>
    </row>
    <row r="34" customFormat="false" ht="13.2" hidden="false" customHeight="false" outlineLevel="0" collapsed="false">
      <c r="E34" s="10" t="n">
        <f aca="false">B22</f>
        <v>78</v>
      </c>
      <c r="F34" s="12" t="n">
        <f aca="false" t="array" ref="F34:F34">SUM((B7:B19)^2)</f>
        <v>650</v>
      </c>
      <c r="G34" s="21"/>
      <c r="H34" s="22" t="s">
        <v>42</v>
      </c>
      <c r="J34" s="21"/>
      <c r="K34" s="23" t="n">
        <f aca="false" t="array" ref="K34:K34">SUM((B$7:B$19)*(C$7:C$19))</f>
        <v>21242.0000000001</v>
      </c>
    </row>
    <row r="35" customFormat="false" ht="8.25" hidden="false" customHeight="true" outlineLevel="0" collapsed="false">
      <c r="A35" s="3"/>
      <c r="B35" s="3"/>
      <c r="C35" s="3"/>
    </row>
    <row r="36" customFormat="false" ht="13.2" hidden="false" customHeight="false" outlineLevel="0" collapsed="false">
      <c r="E36" s="22" t="s">
        <v>37</v>
      </c>
      <c r="G36" s="21" t="s">
        <v>38</v>
      </c>
      <c r="H36" s="10" t="n">
        <f aca="false" t="array" ref="H36:I37">MINVERSE(E33:F34)</f>
        <v>0.274725274725275</v>
      </c>
      <c r="I36" s="9" t="n">
        <v>-0.032967032967033</v>
      </c>
      <c r="J36" s="21" t="s">
        <v>36</v>
      </c>
      <c r="K36" s="23" t="n">
        <f aca="false">$C$22</f>
        <v>2327.00000000001</v>
      </c>
    </row>
    <row r="37" customFormat="false" ht="13.2" hidden="false" customHeight="false" outlineLevel="0" collapsed="false">
      <c r="E37" s="22" t="s">
        <v>42</v>
      </c>
      <c r="G37" s="21"/>
      <c r="H37" s="10" t="n">
        <v>-0.032967032967033</v>
      </c>
      <c r="I37" s="12" t="n">
        <v>0.00549450549450549</v>
      </c>
      <c r="J37" s="21"/>
      <c r="K37" s="23" t="n">
        <f aca="false" t="array" ref="K37:K37">SUM((B$7:B$19)*(C$7:C$19))</f>
        <v>21242.0000000001</v>
      </c>
    </row>
    <row r="38" customFormat="false" ht="8.25" hidden="false" customHeight="true" outlineLevel="0" collapsed="false">
      <c r="A38" s="3"/>
      <c r="B38" s="3"/>
      <c r="C38" s="3"/>
    </row>
    <row r="39" customFormat="false" ht="13.2" hidden="false" customHeight="false" outlineLevel="0" collapsed="false">
      <c r="E39" s="22" t="s">
        <v>37</v>
      </c>
      <c r="G39" s="21" t="s">
        <v>38</v>
      </c>
      <c r="H39" s="23" t="n">
        <f aca="false" t="array" ref="H39:H40">MMULT(H36:I37,K36:K37)</f>
        <v>-60.9999999999995</v>
      </c>
    </row>
    <row r="40" customFormat="false" ht="13.2" hidden="false" customHeight="false" outlineLevel="0" collapsed="false">
      <c r="E40" s="22" t="s">
        <v>42</v>
      </c>
      <c r="G40" s="21"/>
      <c r="H40" s="22" t="n">
        <v>40.0000000000001</v>
      </c>
    </row>
    <row r="41" customFormat="false" ht="8.25" hidden="false" customHeight="true" outlineLevel="0" collapsed="false">
      <c r="A41" s="3"/>
      <c r="B41" s="3"/>
      <c r="C41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5:C5"/>
    <mergeCell ref="B24:C24"/>
    <mergeCell ref="G30:G31"/>
    <mergeCell ref="J30:J31"/>
    <mergeCell ref="G33:G34"/>
    <mergeCell ref="J33:J34"/>
    <mergeCell ref="G36:G37"/>
    <mergeCell ref="J36:J37"/>
    <mergeCell ref="G39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2024-03-12T02:03:13Z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