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nest-1" sheetId="1" state="visible" r:id="rId3"/>
    <sheet name="linest-2" sheetId="2" state="visible" r:id="rId4"/>
    <sheet name="slope" sheetId="3" state="visible" r:id="rId5"/>
    <sheet name="linear" sheetId="4" state="visible" r:id="rId6"/>
    <sheet name="2nd-order" sheetId="5" state="visible" r:id="rId7"/>
    <sheet name="3rd-orde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<sst xmlns="http://schemas.openxmlformats.org/spreadsheetml/2006/main" count="160" uniqueCount="54">
  <si>
    <t xml:space="preserve">Straight Line</t>
  </si>
  <si>
    <t xml:space="preserve">Quadratic</t>
  </si>
  <si>
    <t xml:space="preserve">Cubic</t>
  </si>
  <si>
    <t xml:space="preserve">Series</t>
  </si>
  <si>
    <t xml:space="preserve">x data</t>
  </si>
  <si>
    <t xml:space="preserve">y data</t>
  </si>
  <si>
    <t xml:space="preserve">Using Linest</t>
  </si>
  <si>
    <t xml:space="preserve">Using Linest: ^{1.2}</t>
  </si>
  <si>
    <t xml:space="preserve">Using Linest: ^{1.2.3}</t>
  </si>
  <si>
    <t xml:space="preserve">y = a + bx</t>
  </si>
  <si>
    <t xml:space="preserve">y = a + bx + cx²</t>
  </si>
  <si>
    <t xml:space="preserve">y = a + bx + cx² + dx³</t>
  </si>
  <si>
    <t xml:space="preserve">b</t>
  </si>
  <si>
    <t xml:space="preserve">a</t>
  </si>
  <si>
    <t xml:space="preserve">Tranposed Matrix</t>
  </si>
  <si>
    <t xml:space="preserve">c</t>
  </si>
  <si>
    <t xml:space="preserve">d</t>
  </si>
  <si>
    <t xml:space="preserve">Tranposed Linest</t>
  </si>
  <si>
    <t xml:space="preserve">Series Source</t>
  </si>
  <si>
    <t xml:space="preserve">1st Order</t>
  </si>
  <si>
    <t xml:space="preserve">2nd Order</t>
  </si>
  <si>
    <t xml:space="preserve">3rd Order</t>
  </si>
  <si>
    <t xml:space="preserve">known x</t>
  </si>
  <si>
    <t xml:space="preserve">found y</t>
  </si>
  <si>
    <t xml:space="preserve">Slope Calculation</t>
  </si>
  <si>
    <t xml:space="preserve">y = mx + a</t>
  </si>
  <si>
    <t xml:space="preserve">y - y₁ =</t>
  </si>
  <si>
    <t xml:space="preserve">m(x - x₁) </t>
  </si>
  <si>
    <t xml:space="preserve">m =</t>
  </si>
  <si>
    <t xml:space="preserve">(y₂-y₁)/(x₂-x₁)</t>
  </si>
  <si>
    <t xml:space="preserve">x</t>
  </si>
  <si>
    <t xml:space="preserve">known</t>
  </si>
  <si>
    <t xml:space="preserve">m</t>
  </si>
  <si>
    <t xml:space="preserve">Equation Result</t>
  </si>
  <si>
    <t xml:space="preserve">coeff.</t>
  </si>
  <si>
    <t xml:space="preserve">value</t>
  </si>
  <si>
    <t xml:space="preserve">find</t>
  </si>
  <si>
    <t xml:space="preserve">Formula</t>
  </si>
  <si>
    <t xml:space="preserve">Linear Interpolation Example</t>
  </si>
  <si>
    <t xml:space="preserve">A x C = B</t>
  </si>
  <si>
    <t xml:space="preserve">A =</t>
  </si>
  <si>
    <t xml:space="preserve">x1^0</t>
  </si>
  <si>
    <t xml:space="preserve">x1^1</t>
  </si>
  <si>
    <t xml:space="preserve">≡</t>
  </si>
  <si>
    <t xml:space="preserve">C = Aˉ¹ x B</t>
  </si>
  <si>
    <t xml:space="preserve">x2^0</t>
  </si>
  <si>
    <t xml:space="preserve">x2^1</t>
  </si>
  <si>
    <t xml:space="preserve">C =</t>
  </si>
  <si>
    <t xml:space="preserve">B =</t>
  </si>
  <si>
    <t xml:space="preserve">Aˉ¹ x B =</t>
  </si>
  <si>
    <t xml:space="preserve">Polynomial Result</t>
  </si>
  <si>
    <t xml:space="preserve">found</t>
  </si>
  <si>
    <t xml:space="preserve">Second Order Interpolation Example</t>
  </si>
  <si>
    <t xml:space="preserve">Third Order Interpolation Example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</si>
</sst>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\."/>
    <numFmt numFmtId="166" formatCode="0"/>
    <numFmt numFmtId="167" formatCode="#,##0"/>
    <numFmt numFmtId="168" formatCode="General"/>
    <numFmt numFmtId="169" formatCode="#,##0.00"/>
    <numFmt numFmtId="170" formatCode="#,##0.00000000"/>
    <numFmt numFmtId="171" formatCode="#,##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FCC"/>
      <rgbColor rgb="FFE0F2F1"/>
      <rgbColor rgb="FF660066"/>
      <rgbColor rgb="FFFF8080"/>
      <rgbColor rgb="FF2196F3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0.2"/>
    <col collapsed="false" customWidth="true" hidden="false" outlineLevel="0" max="7" min="7" style="1" width="2.56"/>
    <col collapsed="false" customWidth="true" hidden="false" outlineLevel="0" max="9" min="8" style="1" width="10.2"/>
    <col collapsed="false" customWidth="true" hidden="false" outlineLevel="0" max="10" min="10" style="2" width="2.55"/>
    <col collapsed="false" customWidth="false" hidden="false" outlineLevel="0" max="16384" min="16384" style="3" width="11.53"/>
  </cols>
  <sheetData>
    <row r="1" customFormat="false" ht="7.1" hidden="false" customHeight="true" outlineLevel="0" collapsed="false">
      <c r="A1" s="4"/>
      <c r="D1" s="4"/>
      <c r="G1" s="4"/>
    </row>
    <row r="2" customFormat="false" ht="16.5" hidden="false" customHeight="true" outlineLevel="0" collapsed="false">
      <c r="A2" s="4"/>
      <c r="B2" s="5" t="s">
        <v>0</v>
      </c>
      <c r="C2" s="5"/>
      <c r="D2" s="4"/>
      <c r="E2" s="5" t="s">
        <v>1</v>
      </c>
      <c r="F2" s="5"/>
      <c r="G2" s="4"/>
      <c r="H2" s="5" t="s">
        <v>2</v>
      </c>
      <c r="I2" s="5"/>
    </row>
    <row r="3" customFormat="false" ht="7.1" hidden="false" customHeight="true" outlineLevel="0" collapsed="false">
      <c r="A3" s="4"/>
      <c r="D3" s="4"/>
      <c r="G3" s="4"/>
    </row>
    <row r="4" customFormat="false" ht="13.5" hidden="false" customHeight="true" outlineLevel="0" collapsed="false">
      <c r="A4" s="4"/>
      <c r="B4" s="6" t="s">
        <v>3</v>
      </c>
      <c r="C4" s="6"/>
      <c r="D4" s="4"/>
      <c r="E4" s="6" t="s">
        <v>3</v>
      </c>
      <c r="F4" s="6"/>
      <c r="G4" s="4"/>
      <c r="H4" s="6" t="s">
        <v>3</v>
      </c>
      <c r="I4" s="6"/>
    </row>
    <row r="5" customFormat="false" ht="13.5" hidden="false" customHeight="true" outlineLevel="0" collapsed="false">
      <c r="A5" s="4"/>
      <c r="B5" s="7" t="s">
        <v>4</v>
      </c>
      <c r="C5" s="8" t="s">
        <v>5</v>
      </c>
      <c r="D5" s="4"/>
      <c r="E5" s="7" t="s">
        <v>4</v>
      </c>
      <c r="F5" s="8" t="s">
        <v>5</v>
      </c>
      <c r="G5" s="4"/>
      <c r="H5" s="7" t="s">
        <v>4</v>
      </c>
      <c r="I5" s="8" t="s">
        <v>5</v>
      </c>
    </row>
    <row r="6" customFormat="false" ht="13.5" hidden="false" customHeight="true" outlineLevel="0" collapsed="false">
      <c r="A6" s="4"/>
      <c r="B6" s="9" t="n">
        <v>0</v>
      </c>
      <c r="C6" s="10" t="n">
        <v>5</v>
      </c>
      <c r="D6" s="4"/>
      <c r="E6" s="9" t="n">
        <v>0</v>
      </c>
      <c r="F6" s="10" t="n">
        <v>5</v>
      </c>
      <c r="G6" s="4"/>
      <c r="H6" s="9" t="n">
        <v>0</v>
      </c>
      <c r="I6" s="10" t="n">
        <v>5</v>
      </c>
    </row>
    <row r="7" customFormat="false" ht="13.5" hidden="false" customHeight="true" outlineLevel="0" collapsed="false">
      <c r="A7" s="4"/>
      <c r="B7" s="9" t="n">
        <f aca="false">B6+1</f>
        <v>1</v>
      </c>
      <c r="C7" s="10" t="n">
        <v>9</v>
      </c>
      <c r="D7" s="4"/>
      <c r="E7" s="9" t="n">
        <f aca="false">E6+1</f>
        <v>1</v>
      </c>
      <c r="F7" s="10" t="n">
        <v>12</v>
      </c>
      <c r="G7" s="4"/>
      <c r="H7" s="9" t="n">
        <f aca="false">H6+1</f>
        <v>1</v>
      </c>
      <c r="I7" s="10" t="n">
        <v>14</v>
      </c>
    </row>
    <row r="8" customFormat="false" ht="13.5" hidden="false" customHeight="true" outlineLevel="0" collapsed="false">
      <c r="A8" s="4"/>
      <c r="B8" s="9" t="n">
        <f aca="false">B7+1</f>
        <v>2</v>
      </c>
      <c r="C8" s="10" t="n">
        <v>13</v>
      </c>
      <c r="D8" s="4"/>
      <c r="E8" s="9" t="n">
        <f aca="false">E7+1</f>
        <v>2</v>
      </c>
      <c r="F8" s="10" t="n">
        <v>25</v>
      </c>
      <c r="G8" s="4"/>
      <c r="H8" s="9" t="n">
        <f aca="false">H7+1</f>
        <v>2</v>
      </c>
      <c r="I8" s="10" t="n">
        <v>41</v>
      </c>
    </row>
    <row r="9" customFormat="false" ht="13.5" hidden="false" customHeight="true" outlineLevel="0" collapsed="false">
      <c r="A9" s="4"/>
      <c r="B9" s="9" t="n">
        <f aca="false">B8+1</f>
        <v>3</v>
      </c>
      <c r="C9" s="10" t="n">
        <v>17</v>
      </c>
      <c r="D9" s="4"/>
      <c r="E9" s="9" t="n">
        <f aca="false">E8+1</f>
        <v>3</v>
      </c>
      <c r="F9" s="10" t="n">
        <v>44</v>
      </c>
      <c r="G9" s="4"/>
      <c r="H9" s="9" t="n">
        <f aca="false">H8+1</f>
        <v>3</v>
      </c>
      <c r="I9" s="10" t="n">
        <v>98</v>
      </c>
    </row>
    <row r="10" customFormat="false" ht="13.5" hidden="false" customHeight="true" outlineLevel="0" collapsed="false">
      <c r="A10" s="4"/>
      <c r="B10" s="9" t="n">
        <f aca="false">B9+1</f>
        <v>4</v>
      </c>
      <c r="C10" s="10" t="n">
        <v>21</v>
      </c>
      <c r="D10" s="4"/>
      <c r="E10" s="9" t="n">
        <f aca="false">E9+1</f>
        <v>4</v>
      </c>
      <c r="F10" s="10" t="n">
        <v>69</v>
      </c>
      <c r="G10" s="4"/>
      <c r="H10" s="9" t="n">
        <f aca="false">H9+1</f>
        <v>4</v>
      </c>
      <c r="I10" s="10" t="n">
        <v>197</v>
      </c>
    </row>
    <row r="11" customFormat="false" ht="13.5" hidden="false" customHeight="true" outlineLevel="0" collapsed="false">
      <c r="A11" s="4"/>
      <c r="B11" s="9" t="n">
        <f aca="false">B10+1</f>
        <v>5</v>
      </c>
      <c r="C11" s="10" t="n">
        <v>25</v>
      </c>
      <c r="D11" s="4"/>
      <c r="E11" s="9" t="n">
        <f aca="false">E10+1</f>
        <v>5</v>
      </c>
      <c r="F11" s="10" t="n">
        <v>100</v>
      </c>
      <c r="G11" s="4"/>
      <c r="H11" s="9" t="n">
        <f aca="false">H10+1</f>
        <v>5</v>
      </c>
      <c r="I11" s="10" t="n">
        <v>350</v>
      </c>
    </row>
    <row r="12" customFormat="false" ht="13.5" hidden="false" customHeight="true" outlineLevel="0" collapsed="false">
      <c r="A12" s="4"/>
      <c r="B12" s="9" t="n">
        <f aca="false">B11+1</f>
        <v>6</v>
      </c>
      <c r="C12" s="10" t="n">
        <v>29</v>
      </c>
      <c r="D12" s="4"/>
      <c r="E12" s="9" t="n">
        <f aca="false">E11+1</f>
        <v>6</v>
      </c>
      <c r="F12" s="10" t="n">
        <v>137</v>
      </c>
      <c r="G12" s="4"/>
      <c r="H12" s="9" t="n">
        <f aca="false">H11+1</f>
        <v>6</v>
      </c>
      <c r="I12" s="10" t="n">
        <v>569</v>
      </c>
    </row>
    <row r="13" customFormat="false" ht="15" hidden="false" customHeight="false" outlineLevel="0" collapsed="false">
      <c r="A13" s="4"/>
      <c r="B13" s="9" t="n">
        <f aca="false">B12+1</f>
        <v>7</v>
      </c>
      <c r="C13" s="10" t="n">
        <v>33</v>
      </c>
      <c r="D13" s="4"/>
      <c r="E13" s="9" t="n">
        <f aca="false">E12+1</f>
        <v>7</v>
      </c>
      <c r="F13" s="10" t="n">
        <v>180</v>
      </c>
      <c r="G13" s="4"/>
      <c r="H13" s="9" t="n">
        <f aca="false">H12+1</f>
        <v>7</v>
      </c>
      <c r="I13" s="10" t="n">
        <v>866</v>
      </c>
    </row>
    <row r="14" customFormat="false" ht="15" hidden="false" customHeight="false" outlineLevel="0" collapsed="false">
      <c r="A14" s="4"/>
      <c r="B14" s="9" t="n">
        <f aca="false">B13+1</f>
        <v>8</v>
      </c>
      <c r="C14" s="10" t="n">
        <v>37</v>
      </c>
      <c r="D14" s="4"/>
      <c r="E14" s="9" t="n">
        <f aca="false">E13+1</f>
        <v>8</v>
      </c>
      <c r="F14" s="10" t="n">
        <v>229</v>
      </c>
      <c r="G14" s="4"/>
      <c r="H14" s="9" t="n">
        <f aca="false">H13+1</f>
        <v>8</v>
      </c>
      <c r="I14" s="10" t="n">
        <v>1253</v>
      </c>
    </row>
    <row r="15" customFormat="false" ht="15" hidden="false" customHeight="false" outlineLevel="0" collapsed="false">
      <c r="A15" s="4"/>
      <c r="B15" s="9" t="n">
        <f aca="false">B14+1</f>
        <v>9</v>
      </c>
      <c r="C15" s="10" t="n">
        <v>41</v>
      </c>
      <c r="D15" s="4"/>
      <c r="E15" s="9" t="n">
        <f aca="false">E14+1</f>
        <v>9</v>
      </c>
      <c r="F15" s="10" t="n">
        <v>284</v>
      </c>
      <c r="G15" s="4"/>
      <c r="H15" s="9" t="n">
        <f aca="false">H14+1</f>
        <v>9</v>
      </c>
      <c r="I15" s="10" t="n">
        <v>1742</v>
      </c>
    </row>
    <row r="16" customFormat="false" ht="15" hidden="false" customHeight="false" outlineLevel="0" collapsed="false">
      <c r="A16" s="4"/>
      <c r="B16" s="9" t="n">
        <f aca="false">B15+1</f>
        <v>10</v>
      </c>
      <c r="C16" s="10" t="n">
        <v>45</v>
      </c>
      <c r="D16" s="4"/>
      <c r="E16" s="9" t="n">
        <f aca="false">E15+1</f>
        <v>10</v>
      </c>
      <c r="F16" s="10" t="n">
        <v>345</v>
      </c>
      <c r="G16" s="4"/>
      <c r="H16" s="9" t="n">
        <f aca="false">H15+1</f>
        <v>10</v>
      </c>
      <c r="I16" s="10" t="n">
        <v>2345</v>
      </c>
    </row>
    <row r="17" customFormat="false" ht="15" hidden="false" customHeight="false" outlineLevel="0" collapsed="false">
      <c r="A17" s="4"/>
      <c r="B17" s="9" t="n">
        <f aca="false">B16+1</f>
        <v>11</v>
      </c>
      <c r="C17" s="10" t="n">
        <v>49</v>
      </c>
      <c r="D17" s="4"/>
      <c r="E17" s="9" t="n">
        <f aca="false">E16+1</f>
        <v>11</v>
      </c>
      <c r="F17" s="10" t="n">
        <v>412</v>
      </c>
      <c r="G17" s="4"/>
      <c r="H17" s="9" t="n">
        <f aca="false">H16+1</f>
        <v>11</v>
      </c>
      <c r="I17" s="10" t="n">
        <v>3074</v>
      </c>
    </row>
    <row r="18" customFormat="false" ht="15" hidden="false" customHeight="false" outlineLevel="0" collapsed="false">
      <c r="A18" s="4"/>
      <c r="B18" s="9" t="n">
        <f aca="false">B17+1</f>
        <v>12</v>
      </c>
      <c r="C18" s="10" t="n">
        <v>53</v>
      </c>
      <c r="D18" s="4"/>
      <c r="E18" s="9" t="n">
        <f aca="false">E17+1</f>
        <v>12</v>
      </c>
      <c r="F18" s="10" t="n">
        <v>485</v>
      </c>
      <c r="G18" s="4"/>
      <c r="H18" s="9" t="n">
        <f aca="false">H17+1</f>
        <v>12</v>
      </c>
      <c r="I18" s="10" t="n">
        <v>3941</v>
      </c>
    </row>
    <row r="19" customFormat="false" ht="7.1" hidden="false" customHeight="true" outlineLevel="0" collapsed="false">
      <c r="A19" s="4"/>
      <c r="D19" s="4"/>
      <c r="G19" s="4"/>
    </row>
    <row r="20" customFormat="false" ht="15" hidden="false" customHeight="false" outlineLevel="0" collapsed="false">
      <c r="A20" s="4"/>
      <c r="B20" s="5" t="s">
        <v>6</v>
      </c>
      <c r="C20" s="5"/>
      <c r="D20" s="4"/>
      <c r="E20" s="5" t="s">
        <v>7</v>
      </c>
      <c r="F20" s="5"/>
      <c r="G20" s="4"/>
      <c r="H20" s="5" t="s">
        <v>8</v>
      </c>
      <c r="I20" s="5"/>
    </row>
    <row r="21" customFormat="false" ht="14.15" hidden="false" customHeight="true" outlineLevel="0" collapsed="false">
      <c r="A21" s="4"/>
      <c r="B21" s="11" t="s">
        <v>9</v>
      </c>
      <c r="D21" s="4"/>
      <c r="E21" s="11" t="s">
        <v>10</v>
      </c>
      <c r="G21" s="4"/>
      <c r="H21" s="11" t="s">
        <v>11</v>
      </c>
    </row>
    <row r="22" customFormat="false" ht="7.1" hidden="false" customHeight="true" outlineLevel="0" collapsed="false">
      <c r="A22" s="4"/>
      <c r="D22" s="4"/>
      <c r="G22" s="4"/>
    </row>
    <row r="23" customFormat="false" ht="15" hidden="false" customHeight="false" outlineLevel="0" collapsed="false">
      <c r="A23" s="4"/>
      <c r="B23" s="7" t="s">
        <v>12</v>
      </c>
      <c r="C23" s="8" t="s">
        <v>13</v>
      </c>
      <c r="D23" s="4"/>
      <c r="G23" s="4"/>
    </row>
    <row r="24" customFormat="false" ht="15" hidden="false" customHeight="false" outlineLevel="0" collapsed="false">
      <c r="A24" s="4"/>
      <c r="B24" s="12" t="n">
        <f aca="false" t="array" ref="B24:C24">LINEST(C6:C18,B6:B18)</f>
        <v>4</v>
      </c>
      <c r="C24" s="10" t="n">
        <v>5</v>
      </c>
      <c r="D24" s="4"/>
      <c r="G24" s="4"/>
    </row>
    <row r="25" customFormat="false" ht="7.1" hidden="false" customHeight="true" outlineLevel="0" collapsed="false">
      <c r="A25" s="4"/>
      <c r="D25" s="4"/>
      <c r="G25" s="4"/>
      <c r="XFD25" s="2"/>
    </row>
    <row r="26" customFormat="false" ht="15" hidden="false" customHeight="false" outlineLevel="0" collapsed="false">
      <c r="A26" s="4"/>
      <c r="B26" s="5" t="s">
        <v>14</v>
      </c>
      <c r="C26" s="5"/>
      <c r="D26" s="4"/>
      <c r="G26" s="4"/>
    </row>
    <row r="27" customFormat="false" ht="7.1" hidden="false" customHeight="true" outlineLevel="0" collapsed="false">
      <c r="A27" s="4"/>
      <c r="D27" s="4"/>
      <c r="G27" s="4"/>
    </row>
    <row r="28" customFormat="false" ht="15" hidden="false" customHeight="false" outlineLevel="0" collapsed="false">
      <c r="A28" s="4"/>
      <c r="B28" s="13" t="s">
        <v>12</v>
      </c>
      <c r="C28" s="14" t="n">
        <f aca="false" t="array" ref="C28:C29">TRANSPOSE(LINEST(C6:C18,B6:B18))</f>
        <v>4</v>
      </c>
      <c r="D28" s="4"/>
      <c r="E28" s="13" t="s">
        <v>15</v>
      </c>
      <c r="F28" s="15" t="n">
        <f aca="false" t="array" ref="F28:F30">TRANSPOSE(LINEST(F6:F18,E6:E18^{1,2}))</f>
        <v>3</v>
      </c>
      <c r="G28" s="4"/>
      <c r="H28" s="13" t="s">
        <v>16</v>
      </c>
      <c r="I28" s="15" t="n">
        <f aca="false" t="array" ref="I28:I31">TRANSPOSE(LINEST(I6:I18,H6:H18^{1,2,3}))</f>
        <v>2</v>
      </c>
    </row>
    <row r="29" customFormat="false" ht="15" hidden="false" customHeight="false" outlineLevel="0" collapsed="false">
      <c r="A29" s="4"/>
      <c r="B29" s="16" t="s">
        <v>13</v>
      </c>
      <c r="C29" s="17" t="n">
        <v>5</v>
      </c>
      <c r="D29" s="4"/>
      <c r="E29" s="18" t="s">
        <v>12</v>
      </c>
      <c r="F29" s="19" t="n">
        <v>3.99999999999998</v>
      </c>
      <c r="G29" s="4"/>
      <c r="H29" s="18" t="s">
        <v>15</v>
      </c>
      <c r="I29" s="19" t="n">
        <v>2.99999999999999</v>
      </c>
    </row>
    <row r="30" customFormat="false" ht="15" hidden="false" customHeight="false" outlineLevel="0" collapsed="false">
      <c r="A30" s="4"/>
      <c r="D30" s="4"/>
      <c r="E30" s="20" t="s">
        <v>13</v>
      </c>
      <c r="F30" s="21" t="n">
        <v>5.00000000000006</v>
      </c>
      <c r="G30" s="4"/>
      <c r="H30" s="22" t="s">
        <v>12</v>
      </c>
      <c r="I30" s="19" t="n">
        <v>4.00000000000001</v>
      </c>
    </row>
    <row r="31" customFormat="false" ht="15" hidden="false" customHeight="false" outlineLevel="0" collapsed="false">
      <c r="A31" s="4"/>
      <c r="D31" s="4"/>
      <c r="G31" s="4"/>
      <c r="H31" s="16" t="s">
        <v>13</v>
      </c>
      <c r="I31" s="21" t="n">
        <v>5.00000000000023</v>
      </c>
    </row>
    <row r="32" customFormat="false" ht="8.25" hidden="false" customHeight="true" outlineLevel="0" collapsed="false">
      <c r="A32" s="4"/>
      <c r="D32" s="4"/>
      <c r="G32" s="4"/>
    </row>
    <row r="33" customFormat="false" ht="15" hidden="false" customHeight="false" outlineLevel="0" collapsed="false">
      <c r="B33" s="2"/>
      <c r="C33" s="2"/>
      <c r="E33" s="2"/>
      <c r="F33" s="2"/>
      <c r="H33" s="2"/>
      <c r="I33" s="2"/>
    </row>
    <row r="34" customFormat="false" ht="15" hidden="false" customHeight="false" outlineLevel="0" collapsed="false">
      <c r="B34" s="2"/>
      <c r="C34" s="2"/>
      <c r="E34" s="2"/>
      <c r="F34" s="2"/>
      <c r="H34" s="2"/>
      <c r="I34" s="2"/>
    </row>
    <row r="35" customFormat="false" ht="15" hidden="false" customHeight="false" outlineLevel="0" collapsed="false">
      <c r="B35" s="2"/>
      <c r="C35" s="2"/>
      <c r="E35" s="2"/>
      <c r="F35" s="2"/>
      <c r="H35" s="2"/>
      <c r="I35" s="2"/>
    </row>
    <row r="36" customFormat="false" ht="15" hidden="false" customHeight="false" outlineLevel="0" collapsed="false">
      <c r="B36" s="2"/>
      <c r="C36" s="2"/>
      <c r="E36" s="2"/>
      <c r="F36" s="2"/>
      <c r="H36" s="2"/>
      <c r="I36" s="2"/>
    </row>
    <row r="37" customFormat="false" ht="15" hidden="false" customHeight="false" outlineLevel="0" collapsed="false">
      <c r="B37" s="2"/>
      <c r="C37" s="2"/>
      <c r="E37" s="2"/>
      <c r="F37" s="2"/>
      <c r="H37" s="2"/>
      <c r="I37" s="2"/>
    </row>
    <row r="38" customFormat="false" ht="15" hidden="false" customHeight="false" outlineLevel="0" collapsed="false">
      <c r="B38" s="2"/>
      <c r="C38" s="2"/>
      <c r="E38" s="2"/>
      <c r="F38" s="2"/>
      <c r="H38" s="2"/>
      <c r="I38" s="2"/>
    </row>
    <row r="39" customFormat="false" ht="15" hidden="false" customHeight="false" outlineLevel="0" collapsed="false">
      <c r="B39" s="2"/>
      <c r="C39" s="2"/>
      <c r="E39" s="2"/>
      <c r="F39" s="2"/>
      <c r="H39" s="2"/>
      <c r="I39" s="2"/>
    </row>
    <row r="40" customFormat="false" ht="15" hidden="false" customHeight="false" outlineLevel="0" collapsed="false">
      <c r="B40" s="2"/>
      <c r="C40" s="2"/>
      <c r="E40" s="2"/>
      <c r="F40" s="2"/>
      <c r="H40" s="2"/>
      <c r="I40" s="2"/>
    </row>
    <row r="41" customFormat="false" ht="15" hidden="false" customHeight="false" outlineLevel="0" collapsed="false">
      <c r="B41" s="2"/>
      <c r="C41" s="2"/>
      <c r="E41" s="2"/>
      <c r="F41" s="2"/>
      <c r="H41" s="2"/>
      <c r="I41" s="2"/>
    </row>
    <row r="42" customFormat="false" ht="15" hidden="false" customHeight="false" outlineLevel="0" collapsed="false">
      <c r="B42" s="2"/>
      <c r="C42" s="2"/>
      <c r="E42" s="2"/>
      <c r="F42" s="2"/>
      <c r="H42" s="2"/>
      <c r="I42" s="2"/>
    </row>
    <row r="43" customFormat="false" ht="15" hidden="false" customHeight="false" outlineLevel="0" collapsed="false">
      <c r="B43" s="2"/>
      <c r="C43" s="2"/>
      <c r="E43" s="2"/>
      <c r="F43" s="2"/>
      <c r="H43" s="2"/>
      <c r="I43" s="2"/>
    </row>
    <row r="44" customFormat="false" ht="15" hidden="false" customHeight="false" outlineLevel="0" collapsed="false">
      <c r="B44" s="2"/>
      <c r="C44" s="2"/>
      <c r="E44" s="2"/>
      <c r="F44" s="2"/>
      <c r="H44" s="2"/>
      <c r="I44" s="2"/>
    </row>
    <row r="45" customFormat="false" ht="15" hidden="false" customHeight="false" outlineLevel="0" collapsed="false">
      <c r="B45" s="2"/>
      <c r="C45" s="2"/>
      <c r="E45" s="2"/>
      <c r="F45" s="2"/>
      <c r="H45" s="2"/>
      <c r="I45" s="2"/>
    </row>
    <row r="46" customFormat="false" ht="15" hidden="false" customHeight="false" outlineLevel="0" collapsed="false">
      <c r="B46" s="2"/>
      <c r="C46" s="2"/>
      <c r="E46" s="2"/>
      <c r="F46" s="2"/>
      <c r="H46" s="2"/>
      <c r="I46" s="2"/>
    </row>
    <row r="47" customFormat="false" ht="15" hidden="false" customHeight="false" outlineLevel="0" collapsed="false">
      <c r="B47" s="23"/>
      <c r="C47" s="23"/>
      <c r="E47" s="23"/>
      <c r="F47" s="23"/>
      <c r="H47" s="23"/>
      <c r="I47" s="23"/>
    </row>
  </sheetData>
  <mergeCells count="10">
    <mergeCell ref="B2:C2"/>
    <mergeCell ref="E2:F2"/>
    <mergeCell ref="H2:I2"/>
    <mergeCell ref="B4:C4"/>
    <mergeCell ref="E4:F4"/>
    <mergeCell ref="H4:I4"/>
    <mergeCell ref="B20:C20"/>
    <mergeCell ref="E20:F20"/>
    <mergeCell ref="H20:I20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L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0.2"/>
    <col collapsed="false" customWidth="true" hidden="false" outlineLevel="0" max="7" min="7" style="1" width="2.56"/>
    <col collapsed="false" customWidth="true" hidden="false" outlineLevel="0" max="9" min="8" style="1" width="10.2"/>
    <col collapsed="false" customWidth="true" hidden="false" outlineLevel="0" max="10" min="10" style="2" width="2.55"/>
    <col collapsed="false" customWidth="true" hidden="false" outlineLevel="0" max="13" min="13" style="2" width="2.55"/>
  </cols>
  <sheetData>
    <row r="1" customFormat="false" ht="7.1" hidden="false" customHeight="true" outlineLevel="0" collapsed="false">
      <c r="A1" s="2"/>
      <c r="B1" s="2"/>
      <c r="C1" s="2"/>
      <c r="D1" s="4"/>
      <c r="G1" s="4"/>
      <c r="J1" s="4"/>
      <c r="K1" s="1"/>
      <c r="L1" s="1"/>
    </row>
    <row r="2" customFormat="false" ht="15" hidden="false" customHeight="false" outlineLevel="0" collapsed="false">
      <c r="A2" s="2"/>
      <c r="B2" s="5" t="s">
        <v>6</v>
      </c>
      <c r="C2" s="5"/>
      <c r="D2" s="4"/>
      <c r="E2" s="5" t="s">
        <v>0</v>
      </c>
      <c r="F2" s="5"/>
      <c r="G2" s="4"/>
      <c r="H2" s="5" t="s">
        <v>1</v>
      </c>
      <c r="I2" s="5"/>
      <c r="J2" s="4"/>
      <c r="K2" s="5" t="s">
        <v>2</v>
      </c>
      <c r="L2" s="5"/>
    </row>
    <row r="3" customFormat="false" ht="14.15" hidden="false" customHeight="true" outlineLevel="0" collapsed="false">
      <c r="A3" s="2"/>
      <c r="B3" s="2"/>
      <c r="C3" s="2"/>
      <c r="D3" s="4"/>
      <c r="E3" s="11" t="s">
        <v>9</v>
      </c>
      <c r="G3" s="4"/>
      <c r="H3" s="11" t="s">
        <v>10</v>
      </c>
      <c r="J3" s="4"/>
      <c r="K3" s="11" t="s">
        <v>11</v>
      </c>
      <c r="L3" s="1"/>
    </row>
    <row r="4" customFormat="false" ht="7.1" hidden="false" customHeight="true" outlineLevel="0" collapsed="false">
      <c r="A4" s="2"/>
      <c r="B4" s="2"/>
      <c r="C4" s="2"/>
      <c r="D4" s="4"/>
      <c r="G4" s="4"/>
      <c r="J4" s="4"/>
      <c r="K4" s="1"/>
      <c r="L4" s="1"/>
    </row>
    <row r="5" customFormat="false" ht="15" hidden="false" customHeight="false" outlineLevel="0" collapsed="false">
      <c r="A5" s="2"/>
      <c r="B5" s="2"/>
      <c r="C5" s="2"/>
      <c r="D5" s="4"/>
      <c r="E5" s="7" t="s">
        <v>12</v>
      </c>
      <c r="F5" s="8" t="s">
        <v>13</v>
      </c>
      <c r="G5" s="4"/>
      <c r="J5" s="4"/>
      <c r="K5" s="1"/>
      <c r="L5" s="1"/>
    </row>
    <row r="6" customFormat="false" ht="15" hidden="false" customHeight="false" outlineLevel="0" collapsed="false">
      <c r="A6" s="2"/>
      <c r="B6" s="2"/>
      <c r="C6" s="2"/>
      <c r="D6" s="4"/>
      <c r="E6" s="24" t="n">
        <f aca="false" t="array" ref="E6:F6">LINEST(C15:C27,B15:B27)</f>
        <v>40</v>
      </c>
      <c r="F6" s="25" t="n">
        <v>-61</v>
      </c>
      <c r="G6" s="4"/>
      <c r="J6" s="4"/>
      <c r="K6" s="1"/>
      <c r="L6" s="1"/>
    </row>
    <row r="7" customFormat="false" ht="7.1" hidden="false" customHeight="true" outlineLevel="0" collapsed="false">
      <c r="A7" s="2"/>
      <c r="B7" s="2"/>
      <c r="C7" s="2"/>
      <c r="D7" s="4"/>
      <c r="G7" s="4"/>
      <c r="J7" s="4"/>
      <c r="K7" s="1"/>
      <c r="L7" s="1"/>
    </row>
    <row r="8" customFormat="false" ht="15" hidden="false" customHeight="false" outlineLevel="0" collapsed="false">
      <c r="A8" s="2"/>
      <c r="B8" s="5" t="s">
        <v>17</v>
      </c>
      <c r="C8" s="5"/>
      <c r="D8" s="4"/>
      <c r="E8" s="13" t="s">
        <v>12</v>
      </c>
      <c r="F8" s="26" t="n">
        <f aca="false" t="array" ref="F8:F9">TRANSPOSE(LINEST(C15:C27,B15:B27))</f>
        <v>40</v>
      </c>
      <c r="G8" s="4"/>
      <c r="H8" s="13" t="s">
        <v>15</v>
      </c>
      <c r="I8" s="27" t="n">
        <f aca="false" t="array" ref="I8:I10">TRANSPOSE(LINEST(C15:C27,B15:B27^{1,2}))</f>
        <v>3</v>
      </c>
      <c r="J8" s="4"/>
      <c r="K8" s="13" t="s">
        <v>16</v>
      </c>
      <c r="L8" s="27" t="n">
        <f aca="false" t="array" ref="L8:L11">TRANSPOSE(LINEST(C15:C27,B15:B27^{1,2,3}))</f>
        <v>-2.05886732088255E-016</v>
      </c>
    </row>
    <row r="9" customFormat="false" ht="15" hidden="false" customHeight="false" outlineLevel="0" collapsed="false">
      <c r="A9" s="2"/>
      <c r="B9" s="2"/>
      <c r="C9" s="2"/>
      <c r="D9" s="4"/>
      <c r="E9" s="16" t="s">
        <v>13</v>
      </c>
      <c r="F9" s="28" t="n">
        <v>-61</v>
      </c>
      <c r="G9" s="4"/>
      <c r="H9" s="18" t="s">
        <v>12</v>
      </c>
      <c r="I9" s="29" t="n">
        <v>3.99999999999998</v>
      </c>
      <c r="J9" s="4"/>
      <c r="K9" s="18" t="s">
        <v>15</v>
      </c>
      <c r="L9" s="29" t="n">
        <v>3</v>
      </c>
    </row>
    <row r="10" customFormat="false" ht="15" hidden="false" customHeight="false" outlineLevel="0" collapsed="false">
      <c r="A10" s="2"/>
      <c r="B10" s="2"/>
      <c r="C10" s="2"/>
      <c r="D10" s="4"/>
      <c r="G10" s="4"/>
      <c r="H10" s="20" t="s">
        <v>13</v>
      </c>
      <c r="I10" s="30" t="n">
        <v>5.00000000000006</v>
      </c>
      <c r="J10" s="4"/>
      <c r="K10" s="22" t="s">
        <v>12</v>
      </c>
      <c r="L10" s="29" t="n">
        <v>3.99999999999997</v>
      </c>
    </row>
    <row r="11" customFormat="false" ht="15" hidden="false" customHeight="false" outlineLevel="0" collapsed="false">
      <c r="A11" s="2"/>
      <c r="B11" s="2"/>
      <c r="C11" s="2"/>
      <c r="D11" s="4"/>
      <c r="G11" s="4"/>
      <c r="J11" s="4"/>
      <c r="K11" s="16" t="s">
        <v>13</v>
      </c>
      <c r="L11" s="30" t="n">
        <v>5.00000000000009</v>
      </c>
    </row>
    <row r="12" customFormat="false" ht="8.25" hidden="false" customHeight="true" outlineLevel="0" collapsed="false">
      <c r="A12" s="2"/>
      <c r="B12" s="2"/>
      <c r="C12" s="2"/>
      <c r="D12" s="4"/>
      <c r="G12" s="4"/>
      <c r="J12" s="4"/>
      <c r="K12" s="1"/>
      <c r="L12" s="1"/>
    </row>
    <row r="13" customFormat="false" ht="15" hidden="false" customHeight="false" outlineLevel="0" collapsed="false">
      <c r="B13" s="6" t="s">
        <v>18</v>
      </c>
      <c r="C13" s="6"/>
      <c r="E13" s="6" t="s">
        <v>19</v>
      </c>
      <c r="F13" s="6"/>
      <c r="G13" s="2"/>
      <c r="H13" s="6" t="s">
        <v>20</v>
      </c>
      <c r="I13" s="6"/>
      <c r="K13" s="6" t="s">
        <v>21</v>
      </c>
      <c r="L13" s="6"/>
    </row>
    <row r="14" customFormat="false" ht="15" hidden="false" customHeight="false" outlineLevel="0" collapsed="false">
      <c r="B14" s="7" t="s">
        <v>4</v>
      </c>
      <c r="C14" s="8" t="s">
        <v>5</v>
      </c>
      <c r="E14" s="7" t="s">
        <v>22</v>
      </c>
      <c r="F14" s="8" t="s">
        <v>23</v>
      </c>
      <c r="G14" s="2"/>
      <c r="H14" s="7" t="s">
        <v>22</v>
      </c>
      <c r="I14" s="8" t="s">
        <v>23</v>
      </c>
      <c r="K14" s="7" t="s">
        <v>22</v>
      </c>
      <c r="L14" s="8" t="s">
        <v>23</v>
      </c>
    </row>
    <row r="15" customFormat="false" ht="15" hidden="false" customHeight="false" outlineLevel="0" collapsed="false">
      <c r="B15" s="9" t="n">
        <v>0</v>
      </c>
      <c r="C15" s="10" t="n">
        <v>5</v>
      </c>
      <c r="E15" s="9" t="n">
        <f aca="false">B15</f>
        <v>0</v>
      </c>
      <c r="F15" s="25" t="n">
        <f aca="false">$F$9+$F$8*E15</f>
        <v>-61</v>
      </c>
      <c r="H15" s="9" t="n">
        <f aca="false">B15</f>
        <v>0</v>
      </c>
      <c r="I15" s="25" t="n">
        <f aca="false">$I$10+$I$9*H15+$I$8*H15^2</f>
        <v>5.00000000000006</v>
      </c>
      <c r="K15" s="9" t="n">
        <f aca="false">B15</f>
        <v>0</v>
      </c>
      <c r="L15" s="25" t="n">
        <f aca="false">$L$11+$L$10*K15+$L$9*K15^2+$L$8*K15^3</f>
        <v>5.00000000000009</v>
      </c>
    </row>
    <row r="16" customFormat="false" ht="15" hidden="false" customHeight="false" outlineLevel="0" collapsed="false">
      <c r="B16" s="9" t="n">
        <f aca="false">B15+1</f>
        <v>1</v>
      </c>
      <c r="C16" s="10" t="n">
        <v>12</v>
      </c>
      <c r="E16" s="9" t="n">
        <f aca="false">B16</f>
        <v>1</v>
      </c>
      <c r="F16" s="25" t="n">
        <f aca="false">$F$9+$F$8*E16</f>
        <v>-21</v>
      </c>
      <c r="H16" s="9" t="n">
        <f aca="false">B16</f>
        <v>1</v>
      </c>
      <c r="I16" s="25" t="n">
        <f aca="false">$I$10+$I$9*H16+$I$8*H16^2</f>
        <v>12</v>
      </c>
      <c r="K16" s="9" t="n">
        <f aca="false">B16</f>
        <v>1</v>
      </c>
      <c r="L16" s="25" t="n">
        <f aca="false">$L$11+$L$10*K16+$L$9*K16^2+$L$8*K16^3</f>
        <v>12.0000000000001</v>
      </c>
    </row>
    <row r="17" customFormat="false" ht="15" hidden="false" customHeight="false" outlineLevel="0" collapsed="false">
      <c r="B17" s="9" t="n">
        <f aca="false">B16+1</f>
        <v>2</v>
      </c>
      <c r="C17" s="10" t="n">
        <v>25</v>
      </c>
      <c r="E17" s="9" t="n">
        <f aca="false">B17</f>
        <v>2</v>
      </c>
      <c r="F17" s="25" t="n">
        <f aca="false">$F$9+$F$8*E17</f>
        <v>19</v>
      </c>
      <c r="H17" s="9" t="n">
        <f aca="false">B17</f>
        <v>2</v>
      </c>
      <c r="I17" s="25" t="n">
        <f aca="false">$I$10+$I$9*H17+$I$8*H17^2</f>
        <v>25</v>
      </c>
      <c r="K17" s="9" t="n">
        <f aca="false">B17</f>
        <v>2</v>
      </c>
      <c r="L17" s="25" t="n">
        <f aca="false">$L$11+$L$10*K17+$L$9*K17^2+$L$8*K17^3</f>
        <v>25</v>
      </c>
    </row>
    <row r="18" customFormat="false" ht="15" hidden="false" customHeight="false" outlineLevel="0" collapsed="false">
      <c r="B18" s="9" t="n">
        <f aca="false">B17+1</f>
        <v>3</v>
      </c>
      <c r="C18" s="10" t="n">
        <v>44</v>
      </c>
      <c r="E18" s="9" t="n">
        <f aca="false">B18</f>
        <v>3</v>
      </c>
      <c r="F18" s="25" t="n">
        <f aca="false">$F$9+$F$8*E18</f>
        <v>59</v>
      </c>
      <c r="H18" s="9" t="n">
        <f aca="false">B18</f>
        <v>3</v>
      </c>
      <c r="I18" s="25" t="n">
        <f aca="false">$I$10+$I$9*H18+$I$8*H18^2</f>
        <v>44</v>
      </c>
      <c r="K18" s="9" t="n">
        <f aca="false">B18</f>
        <v>3</v>
      </c>
      <c r="L18" s="25" t="n">
        <f aca="false">$L$11+$L$10*K18+$L$9*K18^2+$L$8*K18^3</f>
        <v>44</v>
      </c>
    </row>
    <row r="19" customFormat="false" ht="15" hidden="false" customHeight="false" outlineLevel="0" collapsed="false">
      <c r="B19" s="9" t="n">
        <f aca="false">B18+1</f>
        <v>4</v>
      </c>
      <c r="C19" s="10" t="n">
        <v>69</v>
      </c>
      <c r="E19" s="9" t="n">
        <f aca="false">B19</f>
        <v>4</v>
      </c>
      <c r="F19" s="25" t="n">
        <f aca="false">$F$9+$F$8*E19</f>
        <v>99</v>
      </c>
      <c r="H19" s="9" t="n">
        <f aca="false">B19</f>
        <v>4</v>
      </c>
      <c r="I19" s="25" t="n">
        <f aca="false">$I$10+$I$9*H19+$I$8*H19^2</f>
        <v>69</v>
      </c>
      <c r="K19" s="9" t="n">
        <f aca="false">B19</f>
        <v>4</v>
      </c>
      <c r="L19" s="25" t="n">
        <f aca="false">$L$11+$L$10*K19+$L$9*K19^2+$L$8*K19^3</f>
        <v>69</v>
      </c>
    </row>
    <row r="20" customFormat="false" ht="15" hidden="false" customHeight="false" outlineLevel="0" collapsed="false">
      <c r="B20" s="9" t="n">
        <f aca="false">B19+1</f>
        <v>5</v>
      </c>
      <c r="C20" s="10" t="n">
        <v>100</v>
      </c>
      <c r="E20" s="9" t="n">
        <f aca="false">B20</f>
        <v>5</v>
      </c>
      <c r="F20" s="25" t="n">
        <f aca="false">$F$9+$F$8*E20</f>
        <v>139</v>
      </c>
      <c r="H20" s="9" t="n">
        <f aca="false">B20</f>
        <v>5</v>
      </c>
      <c r="I20" s="25" t="n">
        <f aca="false">$I$10+$I$9*H20+$I$8*H20^2</f>
        <v>100</v>
      </c>
      <c r="K20" s="9" t="n">
        <f aca="false">B20</f>
        <v>5</v>
      </c>
      <c r="L20" s="25" t="n">
        <f aca="false">$L$11+$L$10*K20+$L$9*K20^2+$L$8*K20^3</f>
        <v>100</v>
      </c>
    </row>
    <row r="21" customFormat="false" ht="15" hidden="false" customHeight="false" outlineLevel="0" collapsed="false">
      <c r="B21" s="9" t="n">
        <f aca="false">B20+1</f>
        <v>6</v>
      </c>
      <c r="C21" s="10" t="n">
        <v>137</v>
      </c>
      <c r="E21" s="9" t="n">
        <f aca="false">B21</f>
        <v>6</v>
      </c>
      <c r="F21" s="25" t="n">
        <f aca="false">$F$9+$F$8*E21</f>
        <v>179</v>
      </c>
      <c r="H21" s="9" t="n">
        <f aca="false">B21</f>
        <v>6</v>
      </c>
      <c r="I21" s="25" t="n">
        <f aca="false">$I$10+$I$9*H21+$I$8*H21^2</f>
        <v>137</v>
      </c>
      <c r="K21" s="9" t="n">
        <f aca="false">B21</f>
        <v>6</v>
      </c>
      <c r="L21" s="25" t="n">
        <f aca="false">$L$11+$L$10*K21+$L$9*K21^2+$L$8*K21^3</f>
        <v>137</v>
      </c>
    </row>
    <row r="22" customFormat="false" ht="15" hidden="false" customHeight="false" outlineLevel="0" collapsed="false">
      <c r="B22" s="9" t="n">
        <f aca="false">B21+1</f>
        <v>7</v>
      </c>
      <c r="C22" s="10" t="n">
        <v>180</v>
      </c>
      <c r="E22" s="9" t="n">
        <f aca="false">B22</f>
        <v>7</v>
      </c>
      <c r="F22" s="25" t="n">
        <f aca="false">$F$9+$F$8*E22</f>
        <v>219</v>
      </c>
      <c r="H22" s="9" t="n">
        <f aca="false">B22</f>
        <v>7</v>
      </c>
      <c r="I22" s="25" t="n">
        <f aca="false">$I$10+$I$9*H22+$I$8*H22^2</f>
        <v>180</v>
      </c>
      <c r="K22" s="9" t="n">
        <f aca="false">B22</f>
        <v>7</v>
      </c>
      <c r="L22" s="25" t="n">
        <f aca="false">$L$11+$L$10*K22+$L$9*K22^2+$L$8*K22^3</f>
        <v>180</v>
      </c>
    </row>
    <row r="23" customFormat="false" ht="15" hidden="false" customHeight="false" outlineLevel="0" collapsed="false">
      <c r="B23" s="9" t="n">
        <f aca="false">B22+1</f>
        <v>8</v>
      </c>
      <c r="C23" s="10" t="n">
        <v>229</v>
      </c>
      <c r="E23" s="9" t="n">
        <f aca="false">B23</f>
        <v>8</v>
      </c>
      <c r="F23" s="25" t="n">
        <f aca="false">$F$9+$F$8*E23</f>
        <v>259</v>
      </c>
      <c r="H23" s="9" t="n">
        <f aca="false">B23</f>
        <v>8</v>
      </c>
      <c r="I23" s="25" t="n">
        <f aca="false">$I$10+$I$9*H23+$I$8*H23^2</f>
        <v>229</v>
      </c>
      <c r="K23" s="9" t="n">
        <f aca="false">B23</f>
        <v>8</v>
      </c>
      <c r="L23" s="25" t="n">
        <f aca="false">$L$11+$L$10*K23+$L$9*K23^2+$L$8*K23^3</f>
        <v>229</v>
      </c>
    </row>
    <row r="24" customFormat="false" ht="15" hidden="false" customHeight="false" outlineLevel="0" collapsed="false">
      <c r="B24" s="9" t="n">
        <f aca="false">B23+1</f>
        <v>9</v>
      </c>
      <c r="C24" s="10" t="n">
        <v>284</v>
      </c>
      <c r="E24" s="9" t="n">
        <f aca="false">B24</f>
        <v>9</v>
      </c>
      <c r="F24" s="25" t="n">
        <f aca="false">$F$9+$F$8*E24</f>
        <v>299</v>
      </c>
      <c r="H24" s="9" t="n">
        <f aca="false">B24</f>
        <v>9</v>
      </c>
      <c r="I24" s="25" t="n">
        <f aca="false">$I$10+$I$9*H24+$I$8*H24^2</f>
        <v>284</v>
      </c>
      <c r="K24" s="9" t="n">
        <f aca="false">B24</f>
        <v>9</v>
      </c>
      <c r="L24" s="25" t="n">
        <f aca="false">$L$11+$L$10*K24+$L$9*K24^2+$L$8*K24^3</f>
        <v>284</v>
      </c>
    </row>
    <row r="25" customFormat="false" ht="15" hidden="false" customHeight="false" outlineLevel="0" collapsed="false">
      <c r="B25" s="9" t="n">
        <f aca="false">B24+1</f>
        <v>10</v>
      </c>
      <c r="C25" s="10" t="n">
        <v>345</v>
      </c>
      <c r="E25" s="9" t="n">
        <f aca="false">B25</f>
        <v>10</v>
      </c>
      <c r="F25" s="25" t="n">
        <f aca="false">$F$9+$F$8*E25</f>
        <v>339</v>
      </c>
      <c r="H25" s="9" t="n">
        <f aca="false">B25</f>
        <v>10</v>
      </c>
      <c r="I25" s="25" t="n">
        <f aca="false">$I$10+$I$9*H25+$I$8*H25^2</f>
        <v>345</v>
      </c>
      <c r="K25" s="9" t="n">
        <f aca="false">B25</f>
        <v>10</v>
      </c>
      <c r="L25" s="25" t="n">
        <f aca="false">$L$11+$L$10*K25+$L$9*K25^2+$L$8*K25^3</f>
        <v>345</v>
      </c>
    </row>
    <row r="26" customFormat="false" ht="15" hidden="false" customHeight="false" outlineLevel="0" collapsed="false">
      <c r="B26" s="9" t="n">
        <f aca="false">B25+1</f>
        <v>11</v>
      </c>
      <c r="C26" s="10" t="n">
        <v>412</v>
      </c>
      <c r="E26" s="9" t="n">
        <f aca="false">B26</f>
        <v>11</v>
      </c>
      <c r="F26" s="25" t="n">
        <f aca="false">$F$9+$F$8*E26</f>
        <v>379</v>
      </c>
      <c r="H26" s="9" t="n">
        <f aca="false">B26</f>
        <v>11</v>
      </c>
      <c r="I26" s="25" t="n">
        <f aca="false">$I$10+$I$9*H26+$I$8*H26^2</f>
        <v>412</v>
      </c>
      <c r="K26" s="9" t="n">
        <f aca="false">B26</f>
        <v>11</v>
      </c>
      <c r="L26" s="25" t="n">
        <f aca="false">$L$11+$L$10*K26+$L$9*K26^2+$L$8*K26^3</f>
        <v>412</v>
      </c>
    </row>
    <row r="27" customFormat="false" ht="15" hidden="false" customHeight="false" outlineLevel="0" collapsed="false">
      <c r="B27" s="9" t="n">
        <f aca="false">B26+1</f>
        <v>12</v>
      </c>
      <c r="C27" s="10" t="n">
        <v>485</v>
      </c>
      <c r="E27" s="9" t="n">
        <f aca="false">B27</f>
        <v>12</v>
      </c>
      <c r="F27" s="25" t="n">
        <f aca="false">$F$9+$F$8*E27</f>
        <v>419</v>
      </c>
      <c r="H27" s="9" t="n">
        <f aca="false">B27</f>
        <v>12</v>
      </c>
      <c r="I27" s="25" t="n">
        <f aca="false">$I$10+$I$9*H27+$I$8*H27^2</f>
        <v>485</v>
      </c>
      <c r="K27" s="9" t="n">
        <f aca="false">B27</f>
        <v>12</v>
      </c>
      <c r="L27" s="25" t="n">
        <f aca="false">$L$11+$L$10*K27+$L$9*K27^2+$L$8*K27^3</f>
        <v>485</v>
      </c>
    </row>
    <row r="28" customFormat="false" ht="8.25" hidden="false" customHeight="true" outlineLevel="0" collapsed="false">
      <c r="A28" s="2"/>
      <c r="B28" s="2"/>
      <c r="C28" s="2"/>
      <c r="D28" s="4"/>
      <c r="G28" s="4"/>
      <c r="J28" s="4"/>
      <c r="K28" s="1"/>
      <c r="L28" s="1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2:C2"/>
    <mergeCell ref="E2:F2"/>
    <mergeCell ref="H2:I2"/>
    <mergeCell ref="K2:L2"/>
    <mergeCell ref="B8:C8"/>
    <mergeCell ref="B13:C13"/>
    <mergeCell ref="E13:F13"/>
    <mergeCell ref="H13:I13"/>
    <mergeCell ref="K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D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625" defaultRowHeight="15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23" width="7.66"/>
    <col collapsed="false" customWidth="true" hidden="false" outlineLevel="0" max="5" min="5" style="2" width="2.55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24</v>
      </c>
      <c r="C2" s="31"/>
    </row>
    <row r="3" customFormat="false" ht="16.5" hidden="false" customHeight="true" outlineLevel="0" collapsed="false">
      <c r="A3" s="23"/>
      <c r="B3" s="11" t="s">
        <v>25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B5" s="11" t="s">
        <v>26</v>
      </c>
      <c r="C5" s="11" t="s">
        <v>27</v>
      </c>
    </row>
    <row r="6" customFormat="false" ht="16.5" hidden="false" customHeight="true" outlineLevel="0" collapsed="false">
      <c r="A6" s="23"/>
      <c r="B6" s="11" t="s">
        <v>28</v>
      </c>
      <c r="C6" s="11" t="s">
        <v>29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11</v>
      </c>
      <c r="C9" s="10" t="n">
        <v>49</v>
      </c>
    </row>
    <row r="10" customFormat="false" ht="13.5" hidden="false" customHeight="true" outlineLevel="0" collapsed="false">
      <c r="A10" s="23"/>
      <c r="B10" s="9" t="n">
        <v>12</v>
      </c>
      <c r="C10" s="10" t="n">
        <v>53</v>
      </c>
    </row>
    <row r="11" customFormat="false" ht="8.25" hidden="false" customHeight="true" outlineLevel="0" collapsed="false">
      <c r="A11" s="23"/>
      <c r="B11" s="23"/>
      <c r="C11" s="23"/>
    </row>
    <row r="12" customFormat="false" ht="13.5" hidden="false" customHeight="true" outlineLevel="0" collapsed="false">
      <c r="A12" s="23"/>
      <c r="B12" s="7" t="s">
        <v>32</v>
      </c>
      <c r="C12" s="8" t="s">
        <v>13</v>
      </c>
    </row>
    <row r="13" customFormat="false" ht="13.5" hidden="false" customHeight="true" outlineLevel="0" collapsed="false">
      <c r="A13" s="23"/>
      <c r="B13" s="9" t="n">
        <f aca="false">(C10-C9)/(B10-B9)</f>
        <v>4</v>
      </c>
      <c r="C13" s="10" t="n">
        <f aca="false">C9-B13*B9</f>
        <v>5</v>
      </c>
    </row>
    <row r="14" customFormat="false" ht="8.25" hidden="false" customHeight="true" outlineLevel="0" collapsed="false">
      <c r="A14" s="23"/>
      <c r="B14" s="23"/>
      <c r="C14" s="23"/>
    </row>
    <row r="15" customFormat="false" ht="15" hidden="false" customHeight="false" outlineLevel="0" collapsed="false">
      <c r="A15" s="2"/>
      <c r="B15" s="31" t="s">
        <v>33</v>
      </c>
      <c r="C15" s="32"/>
      <c r="D15" s="3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customFormat="false" ht="16.5" hidden="false" customHeight="true" outlineLevel="0" collapsed="false">
      <c r="A16" s="23"/>
      <c r="B16" s="11" t="s">
        <v>25</v>
      </c>
    </row>
    <row r="17" customFormat="false" ht="8.5" hidden="false" customHeight="true" outlineLevel="0" collapsed="false">
      <c r="A17" s="23"/>
      <c r="B17" s="23"/>
      <c r="C17" s="23"/>
      <c r="D17" s="11"/>
      <c r="E17" s="33"/>
      <c r="F17" s="33"/>
      <c r="G17" s="34"/>
      <c r="H17" s="33"/>
      <c r="I17" s="34"/>
      <c r="J17" s="33"/>
      <c r="K17" s="33"/>
      <c r="L17" s="33"/>
      <c r="M17" s="33"/>
      <c r="N17" s="33"/>
      <c r="O17" s="3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customFormat="false" ht="15" hidden="false" customHeight="false" outlineLevel="0" collapsed="false">
      <c r="A18" s="2"/>
      <c r="B18" s="7" t="s">
        <v>34</v>
      </c>
      <c r="C18" s="8" t="s">
        <v>35</v>
      </c>
      <c r="D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customFormat="false" ht="15" hidden="false" customHeight="false" outlineLevel="0" collapsed="false">
      <c r="A19" s="2"/>
      <c r="B19" s="35" t="s">
        <v>32</v>
      </c>
      <c r="C19" s="36" t="n">
        <f aca="false">B13</f>
        <v>4</v>
      </c>
      <c r="D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customFormat="false" ht="15" hidden="false" customHeight="false" outlineLevel="0" collapsed="false">
      <c r="A20" s="2"/>
      <c r="B20" s="35" t="s">
        <v>13</v>
      </c>
      <c r="C20" s="36" t="n">
        <f aca="false">C13</f>
        <v>5</v>
      </c>
      <c r="D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customFormat="false" ht="8.5" hidden="false" customHeight="true" outlineLevel="0" collapsed="false">
      <c r="A21" s="23"/>
      <c r="B21" s="23"/>
      <c r="C21" s="23"/>
      <c r="D21" s="11"/>
      <c r="E21" s="33"/>
      <c r="F21" s="33"/>
      <c r="G21" s="34"/>
      <c r="H21" s="33"/>
      <c r="I21" s="34"/>
      <c r="J21" s="33"/>
      <c r="K21" s="33"/>
      <c r="L21" s="33"/>
      <c r="M21" s="33"/>
      <c r="N21" s="33"/>
      <c r="O21" s="33"/>
      <c r="P21" s="2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4.15" hidden="false" customHeight="true" outlineLevel="0" collapsed="false">
      <c r="A22" s="2"/>
      <c r="B22" s="7" t="s">
        <v>30</v>
      </c>
      <c r="C22" s="8" t="s">
        <v>36</v>
      </c>
      <c r="D22" s="37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5" hidden="false" customHeight="false" outlineLevel="0" collapsed="false">
      <c r="B23" s="9" t="n">
        <v>0</v>
      </c>
      <c r="C23" s="10" t="n">
        <f aca="false">$C$19*B23+$C$20</f>
        <v>5</v>
      </c>
      <c r="D23" s="38" t="str">
        <f aca="false">"m."&amp;B23 &amp; "+ a"</f>
        <v>m.0+ a</v>
      </c>
      <c r="E23" s="33"/>
      <c r="F23" s="33"/>
      <c r="G23" s="34"/>
      <c r="H23" s="33"/>
      <c r="I23" s="34"/>
      <c r="J23" s="33"/>
      <c r="K23" s="33"/>
      <c r="L23" s="33"/>
      <c r="M23" s="33"/>
      <c r="N23" s="33"/>
      <c r="O23" s="3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customFormat="false" ht="15" hidden="false" customHeight="false" outlineLevel="0" collapsed="false">
      <c r="B24" s="9" t="n">
        <v>5</v>
      </c>
      <c r="C24" s="10" t="n">
        <f aca="false">$C$19*B24+$C$20</f>
        <v>25</v>
      </c>
      <c r="D24" s="38" t="str">
        <f aca="false">"m."&amp;B24 &amp; "+ a"</f>
        <v>m.5+ a</v>
      </c>
      <c r="E24" s="33"/>
      <c r="F24" s="33"/>
      <c r="G24" s="34"/>
      <c r="H24" s="33"/>
      <c r="I24" s="34"/>
      <c r="J24" s="33"/>
      <c r="K24" s="33"/>
      <c r="L24" s="33"/>
      <c r="M24" s="33"/>
      <c r="N24" s="33"/>
      <c r="O24" s="3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customFormat="false" ht="13.2" hidden="false" customHeight="false" outlineLevel="0" collapsed="false">
      <c r="B25" s="9" t="n">
        <v>12</v>
      </c>
      <c r="C25" s="10" t="n">
        <f aca="false">$C$19*B25+$C$20</f>
        <v>53</v>
      </c>
      <c r="D25" s="38" t="str">
        <f aca="false">"m."&amp;B25 &amp; "+ a"</f>
        <v>m.12+ a</v>
      </c>
      <c r="E25" s="33"/>
      <c r="F25" s="33"/>
      <c r="G25" s="34"/>
      <c r="H25" s="33"/>
      <c r="I25" s="34"/>
      <c r="J25" s="33"/>
      <c r="K25" s="33"/>
      <c r="L25" s="33"/>
      <c r="M25" s="33"/>
      <c r="N25" s="33"/>
      <c r="O25" s="3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customFormat="false" ht="8.5" hidden="false" customHeight="true" outlineLevel="0" collapsed="false">
      <c r="A26" s="23"/>
      <c r="B26" s="33"/>
      <c r="C26" s="33"/>
      <c r="D26" s="11"/>
      <c r="E26" s="33"/>
      <c r="F26" s="33"/>
      <c r="G26" s="34"/>
      <c r="H26" s="33"/>
      <c r="I26" s="34"/>
      <c r="J26" s="33"/>
      <c r="K26" s="33"/>
      <c r="L26" s="33"/>
      <c r="M26" s="33"/>
      <c r="N26" s="33"/>
      <c r="O26" s="33"/>
      <c r="P26" s="2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customFormat="false" ht="13.2" hidden="false" customHeight="false" outlineLevel="0" collapsed="false"/>
    <row r="28" customFormat="false" ht="13.2" hidden="false" customHeight="false" outlineLevel="0" collapsed="false"/>
    <row r="29" customFormat="false" ht="13.2" hidden="false" customHeight="false" outlineLevel="0" collapsed="false"/>
    <row r="30" customFormat="false" ht="13.2" hidden="false" customHeight="false" outlineLevel="0" collapsed="false"/>
    <row r="31" customFormat="false" ht="13.2" hidden="false" customHeight="false" outlineLevel="0" collapsed="false"/>
    <row r="32" customFormat="false" ht="13.2" hidden="false" customHeight="false" outlineLevel="0" collapsed="false"/>
    <row r="33" customFormat="false" ht="13.2" hidden="false" customHeight="false" outlineLevel="0" collapsed="false"/>
    <row r="34" customFormat="false" ht="13.2" hidden="false" customHeight="false" outlineLevel="0" collapsed="false"/>
    <row r="35" customFormat="false" ht="13.2" hidden="false" customHeight="false" outlineLevel="0" collapsed="false"/>
    <row r="36" customFormat="false" ht="13.2" hidden="false" customHeight="false" outlineLevel="0" collapsed="false"/>
    <row r="37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38</v>
      </c>
      <c r="C2" s="31"/>
      <c r="D2" s="39"/>
    </row>
    <row r="3" customFormat="false" ht="16.5" hidden="false" customHeight="true" outlineLevel="0" collapsed="false">
      <c r="A3" s="23"/>
      <c r="B3" s="11" t="s">
        <v>9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  <c r="D5" s="34" t="s">
        <v>40</v>
      </c>
      <c r="E5" s="40" t="s">
        <v>41</v>
      </c>
      <c r="F5" s="41" t="s">
        <v>42</v>
      </c>
    </row>
    <row r="6" customFormat="false" ht="16.5" hidden="false" customHeight="true" outlineLevel="0" collapsed="false">
      <c r="A6" s="23"/>
      <c r="B6" s="34" t="s">
        <v>43</v>
      </c>
      <c r="C6" s="23" t="s">
        <v>44</v>
      </c>
      <c r="D6" s="23"/>
      <c r="E6" s="40" t="s">
        <v>45</v>
      </c>
      <c r="F6" s="41" t="s">
        <v>46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11</v>
      </c>
      <c r="C9" s="10" t="n">
        <v>49</v>
      </c>
      <c r="D9" s="34" t="s">
        <v>40</v>
      </c>
      <c r="E9" s="40" t="n">
        <f aca="false">B9^0</f>
        <v>1</v>
      </c>
      <c r="F9" s="41" t="n">
        <f aca="false">B9^1</f>
        <v>11</v>
      </c>
      <c r="G9" s="34" t="s">
        <v>47</v>
      </c>
      <c r="H9" s="42" t="s">
        <v>13</v>
      </c>
      <c r="I9" s="34" t="s">
        <v>48</v>
      </c>
      <c r="J9" s="42" t="n">
        <f aca="false">C9</f>
        <v>49</v>
      </c>
    </row>
    <row r="10" customFormat="false" ht="13.5" hidden="false" customHeight="true" outlineLevel="0" collapsed="false">
      <c r="A10" s="23"/>
      <c r="B10" s="9" t="n">
        <v>12</v>
      </c>
      <c r="C10" s="10" t="n">
        <v>53</v>
      </c>
      <c r="D10" s="23"/>
      <c r="E10" s="40" t="n">
        <f aca="false">B10^0</f>
        <v>1</v>
      </c>
      <c r="F10" s="41" t="n">
        <f aca="false">B10^1</f>
        <v>12</v>
      </c>
      <c r="H10" s="42" t="s">
        <v>12</v>
      </c>
      <c r="I10" s="33"/>
      <c r="J10" s="42" t="n">
        <f aca="false">C10</f>
        <v>53</v>
      </c>
    </row>
    <row r="11" customFormat="false" ht="8.25" hidden="false" customHeight="true" outlineLevel="0" collapsed="false">
      <c r="A11" s="23"/>
      <c r="B11" s="23"/>
      <c r="C11" s="23"/>
    </row>
    <row r="12" customFormat="false" ht="13.2" hidden="false" customHeight="false" outlineLevel="0" collapsed="false">
      <c r="B12" s="34" t="s">
        <v>47</v>
      </c>
      <c r="C12" s="11" t="s">
        <v>49</v>
      </c>
      <c r="E12" s="43" t="n">
        <f aca="false" t="array" ref="E12:E13">MMULT(MINVERSE(E9:F10),J9:J10)</f>
        <v>5</v>
      </c>
    </row>
    <row r="13" customFormat="false" ht="13.2" hidden="false" customHeight="false" outlineLevel="0" collapsed="false">
      <c r="E13" s="43" t="n">
        <v>4</v>
      </c>
    </row>
    <row r="14" customFormat="false" ht="8.5" hidden="false" customHeight="true" outlineLevel="0" collapsed="false">
      <c r="A14" s="23"/>
      <c r="B14" s="23"/>
      <c r="C14" s="23"/>
      <c r="K14" s="34"/>
      <c r="L14" s="33"/>
      <c r="M14" s="33"/>
      <c r="N14" s="33"/>
      <c r="O14" s="33"/>
      <c r="P14" s="33"/>
      <c r="Q14" s="33"/>
      <c r="R14" s="2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5" hidden="false" customHeight="false" outlineLevel="0" collapsed="false">
      <c r="A15" s="2"/>
      <c r="B15" s="31" t="s">
        <v>50</v>
      </c>
      <c r="C15" s="32"/>
      <c r="D15" s="3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15" hidden="false" customHeight="false" outlineLevel="0" collapsed="false">
      <c r="A16" s="2"/>
      <c r="B16" s="11" t="s">
        <v>9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8.5" hidden="false" customHeight="true" outlineLevel="0" collapsed="false">
      <c r="A17" s="23"/>
      <c r="B17" s="23"/>
      <c r="C17" s="23"/>
      <c r="K17" s="34"/>
      <c r="L17" s="33"/>
      <c r="M17" s="33"/>
      <c r="N17" s="33"/>
      <c r="O17" s="33"/>
      <c r="P17" s="33"/>
      <c r="Q17" s="33"/>
      <c r="R17" s="2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5" hidden="false" customHeight="false" outlineLevel="0" collapsed="false">
      <c r="A18" s="2"/>
      <c r="B18" s="7" t="s">
        <v>34</v>
      </c>
      <c r="C18" s="8" t="s">
        <v>35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5" hidden="false" customHeight="false" outlineLevel="0" collapsed="false">
      <c r="A19" s="2"/>
      <c r="B19" s="35" t="s">
        <v>13</v>
      </c>
      <c r="C19" s="44" t="n">
        <f aca="false">E12</f>
        <v>5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35" t="s">
        <v>12</v>
      </c>
      <c r="C20" s="44" t="n">
        <f aca="false">E13</f>
        <v>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8.5" hidden="false" customHeight="true" outlineLevel="0" collapsed="false">
      <c r="A21" s="23"/>
      <c r="B21" s="23"/>
      <c r="C21" s="23"/>
      <c r="K21" s="34"/>
      <c r="L21" s="33"/>
      <c r="M21" s="33"/>
      <c r="N21" s="33"/>
      <c r="O21" s="33"/>
      <c r="P21" s="33"/>
      <c r="Q21" s="33"/>
      <c r="R21" s="2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4.15" hidden="false" customHeight="true" outlineLevel="0" collapsed="false">
      <c r="A22" s="2"/>
      <c r="B22" s="7" t="s">
        <v>30</v>
      </c>
      <c r="C22" s="8" t="s">
        <v>51</v>
      </c>
      <c r="D22" s="37" t="s">
        <v>37</v>
      </c>
      <c r="E22" s="45"/>
      <c r="F22" s="4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3.2" hidden="false" customHeight="false" outlineLevel="0" collapsed="false">
      <c r="B23" s="9" t="n">
        <v>0</v>
      </c>
      <c r="C23" s="10" t="n">
        <f aca="false">$C$19+$C$20*B23</f>
        <v>5</v>
      </c>
      <c r="D23" s="38" t="str">
        <f aca="false">"a + b."&amp;B23</f>
        <v>a + b.0</v>
      </c>
      <c r="K23" s="34"/>
      <c r="L23" s="33"/>
      <c r="M23" s="33"/>
      <c r="N23" s="33"/>
      <c r="O23" s="33"/>
      <c r="P23" s="33"/>
      <c r="Q23" s="3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customFormat="false" ht="13.2" hidden="false" customHeight="false" outlineLevel="0" collapsed="false">
      <c r="B24" s="9" t="n">
        <v>5</v>
      </c>
      <c r="C24" s="10" t="n">
        <f aca="false">$C$19+$C$20*B24</f>
        <v>25</v>
      </c>
      <c r="D24" s="38" t="str">
        <f aca="false">"a + b."&amp;B24</f>
        <v>a + b.5</v>
      </c>
      <c r="K24" s="34"/>
      <c r="L24" s="33"/>
      <c r="M24" s="33"/>
      <c r="N24" s="33"/>
      <c r="O24" s="33"/>
      <c r="P24" s="33"/>
      <c r="Q24" s="3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customFormat="false" ht="13.2" hidden="false" customHeight="false" outlineLevel="0" collapsed="false">
      <c r="B25" s="9" t="n">
        <v>12</v>
      </c>
      <c r="C25" s="10" t="n">
        <f aca="false">$C$19+$C$20*B25</f>
        <v>53</v>
      </c>
      <c r="D25" s="38" t="str">
        <f aca="false">"a + b."&amp;B25</f>
        <v>a + b.12</v>
      </c>
      <c r="K25" s="34"/>
      <c r="L25" s="33"/>
      <c r="M25" s="33"/>
      <c r="N25" s="33"/>
      <c r="O25" s="33"/>
      <c r="P25" s="33"/>
      <c r="Q25" s="3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customFormat="false" ht="8.5" hidden="false" customHeight="true" outlineLevel="0" collapsed="false">
      <c r="A26" s="23"/>
      <c r="B26" s="23"/>
      <c r="C26" s="23"/>
      <c r="K26" s="34"/>
      <c r="L26" s="33"/>
      <c r="M26" s="33"/>
      <c r="N26" s="33"/>
      <c r="O26" s="33"/>
      <c r="P26" s="33"/>
      <c r="Q26" s="33"/>
      <c r="R26" s="2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196F3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34" width="7.67"/>
    <col collapsed="false" customWidth="true" hidden="false" outlineLevel="0" max="12" min="12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52</v>
      </c>
      <c r="C2" s="31"/>
      <c r="D2" s="39"/>
      <c r="E2" s="46"/>
    </row>
    <row r="3" customFormat="false" ht="16.5" hidden="false" customHeight="true" outlineLevel="0" collapsed="false">
      <c r="A3" s="23"/>
      <c r="B3" s="11" t="s">
        <v>10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43</v>
      </c>
      <c r="C6" s="23" t="s">
        <v>44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10</v>
      </c>
      <c r="C9" s="10" t="n">
        <v>345</v>
      </c>
      <c r="D9" s="34" t="s">
        <v>40</v>
      </c>
      <c r="E9" s="40" t="n">
        <f aca="false">B9^0</f>
        <v>1</v>
      </c>
      <c r="F9" s="47" t="n">
        <f aca="false">B9^1</f>
        <v>10</v>
      </c>
      <c r="G9" s="41" t="n">
        <f aca="false">B9^2</f>
        <v>100</v>
      </c>
      <c r="H9" s="34" t="s">
        <v>47</v>
      </c>
      <c r="I9" s="42" t="s">
        <v>13</v>
      </c>
      <c r="J9" s="34" t="s">
        <v>48</v>
      </c>
      <c r="K9" s="42" t="n">
        <f aca="false">C9</f>
        <v>345</v>
      </c>
    </row>
    <row r="10" customFormat="false" ht="13.5" hidden="false" customHeight="true" outlineLevel="0" collapsed="false">
      <c r="A10" s="23"/>
      <c r="B10" s="9" t="n">
        <v>11</v>
      </c>
      <c r="C10" s="10" t="n">
        <v>412</v>
      </c>
      <c r="D10" s="23"/>
      <c r="E10" s="40" t="n">
        <f aca="false">B10^0</f>
        <v>1</v>
      </c>
      <c r="F10" s="47" t="n">
        <f aca="false">B10^1</f>
        <v>11</v>
      </c>
      <c r="G10" s="41" t="n">
        <f aca="false">B10^2</f>
        <v>121</v>
      </c>
      <c r="I10" s="42" t="s">
        <v>12</v>
      </c>
      <c r="K10" s="42" t="n">
        <f aca="false">C10</f>
        <v>412</v>
      </c>
    </row>
    <row r="11" customFormat="false" ht="13.5" hidden="false" customHeight="true" outlineLevel="0" collapsed="false">
      <c r="A11" s="23"/>
      <c r="B11" s="9" t="n">
        <v>12</v>
      </c>
      <c r="C11" s="10" t="n">
        <v>485</v>
      </c>
      <c r="D11" s="23"/>
      <c r="E11" s="40" t="n">
        <f aca="false">B11^0</f>
        <v>1</v>
      </c>
      <c r="F11" s="47" t="n">
        <f aca="false">B11^1</f>
        <v>12</v>
      </c>
      <c r="G11" s="41" t="n">
        <f aca="false">B11^2</f>
        <v>144</v>
      </c>
      <c r="I11" s="42" t="s">
        <v>15</v>
      </c>
      <c r="K11" s="42" t="n">
        <f aca="false">C11</f>
        <v>485</v>
      </c>
    </row>
    <row r="12" customFormat="false" ht="8.25" hidden="false" customHeight="true" outlineLevel="0" collapsed="false">
      <c r="A12" s="23"/>
      <c r="B12" s="23"/>
      <c r="C12" s="23"/>
    </row>
    <row r="13" customFormat="false" ht="13.2" hidden="false" customHeight="false" outlineLevel="0" collapsed="false">
      <c r="B13" s="34" t="s">
        <v>47</v>
      </c>
      <c r="C13" s="11" t="s">
        <v>49</v>
      </c>
      <c r="E13" s="43" t="n">
        <f aca="false" t="array" ref="E13:E15">MMULT(MINVERSE(E9:G11),K9:K11)</f>
        <v>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3.2" hidden="false" customHeight="false" outlineLevel="0" collapsed="false">
      <c r="E14" s="43" t="n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3.2" hidden="false" customHeight="false" outlineLevel="0" collapsed="false">
      <c r="E15" s="43" t="n">
        <v>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8.5" hidden="false" customHeight="true" outlineLevel="0" collapsed="false">
      <c r="A16" s="23"/>
      <c r="B16" s="23"/>
      <c r="C16" s="23"/>
      <c r="L16" s="33"/>
      <c r="M16" s="33"/>
      <c r="N16" s="33"/>
      <c r="O16" s="33"/>
      <c r="P16" s="33"/>
      <c r="Q16" s="33"/>
      <c r="R16" s="2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15" hidden="false" customHeight="false" outlineLevel="0" collapsed="false">
      <c r="A17" s="2"/>
      <c r="B17" s="31" t="s">
        <v>50</v>
      </c>
      <c r="C17" s="32"/>
      <c r="D17" s="3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5" hidden="false" customHeight="false" outlineLevel="0" collapsed="false">
      <c r="A18" s="2"/>
      <c r="B18" s="11" t="s">
        <v>10</v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8.5" hidden="false" customHeight="true" outlineLevel="0" collapsed="false">
      <c r="A19" s="23"/>
      <c r="B19" s="23"/>
      <c r="C19" s="23"/>
      <c r="L19" s="33"/>
      <c r="M19" s="33"/>
      <c r="N19" s="33"/>
      <c r="O19" s="33"/>
      <c r="P19" s="33"/>
      <c r="Q19" s="33"/>
      <c r="R19" s="2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7" t="s">
        <v>34</v>
      </c>
      <c r="C20" s="8" t="s">
        <v>35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15" hidden="false" customHeight="false" outlineLevel="0" collapsed="false">
      <c r="A21" s="2"/>
      <c r="B21" s="35" t="s">
        <v>13</v>
      </c>
      <c r="C21" s="44" t="n">
        <f aca="false">E13</f>
        <v>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5" hidden="false" customHeight="false" outlineLevel="0" collapsed="false">
      <c r="A22" s="2"/>
      <c r="B22" s="35" t="s">
        <v>12</v>
      </c>
      <c r="C22" s="44" t="n">
        <f aca="false">E14</f>
        <v>4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5" hidden="false" customHeight="false" outlineLevel="0" collapsed="false">
      <c r="A23" s="2"/>
      <c r="B23" s="35" t="s">
        <v>15</v>
      </c>
      <c r="C23" s="44" t="n">
        <f aca="false">E15</f>
        <v>3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8.5" hidden="false" customHeight="true" outlineLevel="0" collapsed="false">
      <c r="A24" s="23"/>
      <c r="B24" s="23"/>
      <c r="C24" s="23"/>
      <c r="L24" s="33"/>
      <c r="M24" s="33"/>
      <c r="N24" s="33"/>
      <c r="O24" s="33"/>
      <c r="P24" s="33"/>
      <c r="Q24" s="33"/>
      <c r="R24" s="2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4.15" hidden="false" customHeight="true" outlineLevel="0" collapsed="false">
      <c r="A25" s="2"/>
      <c r="B25" s="7" t="s">
        <v>30</v>
      </c>
      <c r="C25" s="8" t="s">
        <v>51</v>
      </c>
      <c r="D25" s="37" t="s">
        <v>37</v>
      </c>
      <c r="E25" s="45"/>
      <c r="F25" s="4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3.2" hidden="false" customHeight="false" outlineLevel="0" collapsed="false">
      <c r="B26" s="9" t="n">
        <v>0</v>
      </c>
      <c r="C26" s="10" t="n">
        <f aca="false">$C$21+$C$22*B26+$C$23*B26^2</f>
        <v>5</v>
      </c>
      <c r="D26" s="38" t="str">
        <f aca="false">"a + b."&amp;B26&amp;" + c."&amp;B26&amp;"²"</f>
        <v>a + b.0 + c.0²</v>
      </c>
      <c r="L26" s="33"/>
      <c r="M26" s="33"/>
      <c r="N26" s="33"/>
      <c r="O26" s="33"/>
      <c r="P26" s="33"/>
      <c r="Q26" s="3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customFormat="false" ht="13.2" hidden="false" customHeight="false" outlineLevel="0" collapsed="false">
      <c r="B27" s="9" t="n">
        <v>5</v>
      </c>
      <c r="C27" s="10" t="n">
        <f aca="false">$C$21+$C$22*B27+$C$23*B27^2</f>
        <v>100</v>
      </c>
      <c r="D27" s="38" t="str">
        <f aca="false">"a + b."&amp;B27&amp;" + c."&amp;B27&amp;"²"</f>
        <v>a + b.5 + c.5²</v>
      </c>
      <c r="L27" s="33"/>
      <c r="M27" s="33"/>
      <c r="N27" s="33"/>
      <c r="O27" s="33"/>
      <c r="P27" s="33"/>
      <c r="Q27" s="3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customFormat="false" ht="13.2" hidden="false" customHeight="false" outlineLevel="0" collapsed="false">
      <c r="B28" s="9" t="n">
        <v>12</v>
      </c>
      <c r="C28" s="10" t="n">
        <f aca="false">$C$21+$C$22*B28+$C$23*B28^2</f>
        <v>485</v>
      </c>
      <c r="D28" s="38" t="str">
        <f aca="false">"a + b."&amp;B28&amp;" + c."&amp;B28&amp;"²"</f>
        <v>a + b.12 + c.12²</v>
      </c>
      <c r="L28" s="33"/>
      <c r="M28" s="33"/>
      <c r="N28" s="33"/>
      <c r="O28" s="33"/>
      <c r="P28" s="33"/>
      <c r="Q28" s="3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customFormat="false" ht="8.5" hidden="false" customHeight="true" outlineLevel="0" collapsed="false">
      <c r="A29" s="23"/>
      <c r="B29" s="23"/>
      <c r="C29" s="23"/>
      <c r="L29" s="33"/>
      <c r="M29" s="33"/>
      <c r="N29" s="33"/>
      <c r="O29" s="33"/>
      <c r="P29" s="33"/>
      <c r="Q29" s="33"/>
      <c r="R29" s="2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A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34" width="7.67"/>
    <col collapsed="false" customWidth="true" hidden="false" outlineLevel="0" max="12" min="12" style="33" width="7.67"/>
    <col collapsed="false" customWidth="true" hidden="false" outlineLevel="0" max="13" min="13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53</v>
      </c>
      <c r="C2" s="31"/>
      <c r="D2" s="39"/>
    </row>
    <row r="3" customFormat="false" ht="16.5" hidden="false" customHeight="true" outlineLevel="0" collapsed="false">
      <c r="A3" s="23"/>
      <c r="B3" s="11" t="s">
        <v>11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43</v>
      </c>
      <c r="C6" s="23" t="s">
        <v>44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9</v>
      </c>
      <c r="C9" s="10" t="n">
        <v>1742</v>
      </c>
      <c r="D9" s="34" t="s">
        <v>40</v>
      </c>
      <c r="E9" s="40" t="n">
        <f aca="false">B9^0</f>
        <v>1</v>
      </c>
      <c r="F9" s="47" t="n">
        <f aca="false">B9^1</f>
        <v>9</v>
      </c>
      <c r="G9" s="47" t="n">
        <f aca="false">B9^2</f>
        <v>81</v>
      </c>
      <c r="H9" s="41" t="n">
        <f aca="false">B9^3</f>
        <v>729</v>
      </c>
      <c r="I9" s="34" t="s">
        <v>47</v>
      </c>
      <c r="J9" s="42" t="s">
        <v>13</v>
      </c>
      <c r="K9" s="34" t="s">
        <v>48</v>
      </c>
      <c r="L9" s="42" t="n">
        <f aca="false">C9</f>
        <v>1742</v>
      </c>
    </row>
    <row r="10" customFormat="false" ht="13.5" hidden="false" customHeight="true" outlineLevel="0" collapsed="false">
      <c r="A10" s="23"/>
      <c r="B10" s="9" t="n">
        <v>10</v>
      </c>
      <c r="C10" s="10" t="n">
        <v>2345</v>
      </c>
      <c r="D10" s="23"/>
      <c r="E10" s="40" t="n">
        <f aca="false">B10^0</f>
        <v>1</v>
      </c>
      <c r="F10" s="47" t="n">
        <f aca="false">B10^1</f>
        <v>10</v>
      </c>
      <c r="G10" s="47" t="n">
        <f aca="false">B10^2</f>
        <v>100</v>
      </c>
      <c r="H10" s="41" t="n">
        <f aca="false">B10^3</f>
        <v>1000</v>
      </c>
      <c r="I10" s="33"/>
      <c r="J10" s="42" t="s">
        <v>12</v>
      </c>
      <c r="K10" s="33"/>
      <c r="L10" s="42" t="n">
        <f aca="false">C10</f>
        <v>2345</v>
      </c>
    </row>
    <row r="11" customFormat="false" ht="13.5" hidden="false" customHeight="true" outlineLevel="0" collapsed="false">
      <c r="A11" s="23"/>
      <c r="B11" s="9" t="n">
        <v>11</v>
      </c>
      <c r="C11" s="10" t="n">
        <v>3074</v>
      </c>
      <c r="D11" s="23"/>
      <c r="E11" s="40" t="n">
        <f aca="false">B11^0</f>
        <v>1</v>
      </c>
      <c r="F11" s="47" t="n">
        <f aca="false">B11^1</f>
        <v>11</v>
      </c>
      <c r="G11" s="47" t="n">
        <f aca="false">B11^2</f>
        <v>121</v>
      </c>
      <c r="H11" s="41" t="n">
        <f aca="false">B11^3</f>
        <v>1331</v>
      </c>
      <c r="I11" s="33"/>
      <c r="J11" s="42" t="s">
        <v>15</v>
      </c>
      <c r="K11" s="33"/>
      <c r="L11" s="42" t="n">
        <f aca="false">C11</f>
        <v>3074</v>
      </c>
    </row>
    <row r="12" customFormat="false" ht="13.5" hidden="false" customHeight="true" outlineLevel="0" collapsed="false">
      <c r="A12" s="23"/>
      <c r="B12" s="9" t="n">
        <v>12</v>
      </c>
      <c r="C12" s="10" t="n">
        <v>3941</v>
      </c>
      <c r="D12" s="23"/>
      <c r="E12" s="40" t="n">
        <f aca="false">B12^0</f>
        <v>1</v>
      </c>
      <c r="F12" s="47" t="n">
        <f aca="false">B12^1</f>
        <v>12</v>
      </c>
      <c r="G12" s="47" t="n">
        <f aca="false">B12^2</f>
        <v>144</v>
      </c>
      <c r="H12" s="41" t="n">
        <f aca="false">B12^3</f>
        <v>1728</v>
      </c>
      <c r="I12" s="33"/>
      <c r="J12" s="42" t="s">
        <v>16</v>
      </c>
      <c r="K12" s="33"/>
      <c r="L12" s="42" t="n">
        <f aca="false">C12</f>
        <v>3941</v>
      </c>
    </row>
    <row r="13" customFormat="false" ht="8.25" hidden="false" customHeight="true" outlineLevel="0" collapsed="false">
      <c r="A13" s="23"/>
      <c r="B13" s="23"/>
      <c r="C13" s="23"/>
    </row>
    <row r="14" customFormat="false" ht="13.2" hidden="false" customHeight="false" outlineLevel="0" collapsed="false">
      <c r="B14" s="34" t="s">
        <v>47</v>
      </c>
      <c r="C14" s="11" t="s">
        <v>49</v>
      </c>
      <c r="E14" s="43" t="n">
        <f aca="false" t="array" ref="E14:E17">MMULT(MINVERSE(E9:H12),L9:L12)</f>
        <v>5</v>
      </c>
    </row>
    <row r="15" customFormat="false" ht="13.2" hidden="false" customHeight="false" outlineLevel="0" collapsed="false">
      <c r="E15" s="43" t="n">
        <v>4.00000000001455</v>
      </c>
    </row>
    <row r="16" customFormat="false" ht="13.2" hidden="false" customHeight="false" outlineLevel="0" collapsed="false">
      <c r="E16" s="43" t="n">
        <v>3</v>
      </c>
    </row>
    <row r="17" customFormat="false" ht="13.2" hidden="false" customHeight="false" outlineLevel="0" collapsed="false">
      <c r="E17" s="43" t="n">
        <v>1.99999999999994</v>
      </c>
    </row>
    <row r="18" customFormat="false" ht="8.5" hidden="false" customHeight="true" outlineLevel="0" collapsed="false">
      <c r="A18" s="23"/>
      <c r="B18" s="23"/>
      <c r="C18" s="23"/>
      <c r="M18" s="33"/>
      <c r="N18" s="33"/>
      <c r="O18" s="33"/>
      <c r="P18" s="33"/>
      <c r="Q18" s="33"/>
      <c r="R18" s="2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5" hidden="false" customHeight="false" outlineLevel="0" collapsed="false">
      <c r="A19" s="2"/>
      <c r="B19" s="31" t="s">
        <v>50</v>
      </c>
      <c r="C19" s="32"/>
      <c r="D19" s="3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11" t="s">
        <v>11</v>
      </c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8.5" hidden="false" customHeight="true" outlineLevel="0" collapsed="false">
      <c r="A21" s="23"/>
      <c r="B21" s="23"/>
      <c r="C21" s="23"/>
      <c r="M21" s="33"/>
      <c r="N21" s="33"/>
      <c r="O21" s="33"/>
      <c r="P21" s="33"/>
      <c r="Q21" s="33"/>
      <c r="R21" s="2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5" hidden="false" customHeight="false" outlineLevel="0" collapsed="false">
      <c r="A22" s="2"/>
      <c r="B22" s="7" t="s">
        <v>34</v>
      </c>
      <c r="C22" s="8" t="s">
        <v>35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5" hidden="false" customHeight="false" outlineLevel="0" collapsed="false">
      <c r="A23" s="2"/>
      <c r="B23" s="35" t="s">
        <v>13</v>
      </c>
      <c r="C23" s="44" t="n">
        <f aca="false">E14</f>
        <v>5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5" hidden="false" customHeight="false" outlineLevel="0" collapsed="false">
      <c r="A24" s="2"/>
      <c r="B24" s="35" t="s">
        <v>12</v>
      </c>
      <c r="C24" s="44" t="n">
        <f aca="false">E15</f>
        <v>4.00000000001455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5" hidden="false" customHeight="false" outlineLevel="0" collapsed="false">
      <c r="A25" s="2"/>
      <c r="B25" s="35" t="s">
        <v>15</v>
      </c>
      <c r="C25" s="44" t="n">
        <f aca="false">E16</f>
        <v>3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5" hidden="false" customHeight="false" outlineLevel="0" collapsed="false">
      <c r="A26" s="2"/>
      <c r="B26" s="35" t="s">
        <v>16</v>
      </c>
      <c r="C26" s="44" t="n">
        <f aca="false">E17</f>
        <v>1.99999999999994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8.5" hidden="false" customHeight="true" outlineLevel="0" collapsed="false">
      <c r="A27" s="23"/>
      <c r="B27" s="23"/>
      <c r="C27" s="23"/>
      <c r="M27" s="33"/>
      <c r="N27" s="33"/>
      <c r="O27" s="33"/>
      <c r="P27" s="33"/>
      <c r="Q27" s="33"/>
      <c r="R27" s="2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4.15" hidden="false" customHeight="true" outlineLevel="0" collapsed="false">
      <c r="A28" s="2"/>
      <c r="B28" s="7" t="s">
        <v>30</v>
      </c>
      <c r="C28" s="8" t="s">
        <v>51</v>
      </c>
      <c r="D28" s="37" t="s">
        <v>37</v>
      </c>
      <c r="E28" s="45"/>
      <c r="F28" s="4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3.2" hidden="false" customHeight="false" outlineLevel="0" collapsed="false">
      <c r="B29" s="9" t="n">
        <v>0</v>
      </c>
      <c r="C29" s="10" t="n">
        <f aca="false">$C$23+$C$24*B29+$C$25*B29^2+$C$26*B29^3</f>
        <v>5</v>
      </c>
      <c r="D29" s="38" t="str">
        <f aca="false">"a + b."&amp;B29&amp;" + c."&amp;B29&amp;"² + d."&amp;B29&amp;"³"</f>
        <v>a + b.0 + c.0² + d.0³</v>
      </c>
      <c r="M29" s="33"/>
      <c r="N29" s="33"/>
      <c r="O29" s="33"/>
      <c r="P29" s="33"/>
      <c r="Q29" s="3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customFormat="false" ht="13.2" hidden="false" customHeight="false" outlineLevel="0" collapsed="false">
      <c r="B30" s="9" t="n">
        <v>5</v>
      </c>
      <c r="C30" s="10" t="n">
        <f aca="false">$C$23+$C$24*B30+$C$25*B30^2+$C$26*B30^3</f>
        <v>350.000000000066</v>
      </c>
      <c r="D30" s="38" t="str">
        <f aca="false">"a + b."&amp;B30&amp;" + c."&amp;B30&amp;"² + d."&amp;B30&amp;"³"</f>
        <v>a + b.5 + c.5² + d.5³</v>
      </c>
      <c r="M30" s="33"/>
      <c r="N30" s="33"/>
      <c r="O30" s="33"/>
      <c r="P30" s="33"/>
      <c r="Q30" s="3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customFormat="false" ht="13.2" hidden="false" customHeight="false" outlineLevel="0" collapsed="false">
      <c r="B31" s="9" t="n">
        <v>12</v>
      </c>
      <c r="C31" s="10" t="n">
        <f aca="false">$C$23+$C$24*B31+$C$25*B31^2+$C$26*B31^3</f>
        <v>3941.00000000008</v>
      </c>
      <c r="D31" s="38" t="str">
        <f aca="false">"a + b."&amp;B31&amp;" + c."&amp;B31&amp;"² + d."&amp;B31&amp;"³"</f>
        <v>a + b.12 + c.12² + d.12³</v>
      </c>
      <c r="M31" s="33"/>
      <c r="N31" s="33"/>
      <c r="O31" s="33"/>
      <c r="P31" s="33"/>
      <c r="Q31" s="3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customFormat="false" ht="8.5" hidden="false" customHeight="true" outlineLevel="0" collapsed="false">
      <c r="A32" s="23"/>
      <c r="B32" s="23"/>
      <c r="C32" s="23"/>
      <c r="M32" s="33"/>
      <c r="N32" s="33"/>
      <c r="O32" s="33"/>
      <c r="P32" s="33"/>
      <c r="Q32" s="33"/>
      <c r="R32" s="2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2024-03-08T21:23:24Z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