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7.01-13" sheetId="27" r:id="rId1"/>
    <sheet name="2016.48-52" sheetId="26" r:id="rId2"/>
    <sheet name="2016.38-47" sheetId="25" r:id="rId3"/>
    <sheet name="2016.21-37" sheetId="24" r:id="rId4"/>
    <sheet name="2016.10-20" sheetId="23" r:id="rId5"/>
    <sheet name="2016.06-09" sheetId="22" r:id="rId6"/>
    <sheet name="2015.51-53" sheetId="21" r:id="rId7"/>
    <sheet name="2015.48-50" sheetId="20" r:id="rId8"/>
    <sheet name="2015.43-47" sheetId="19" r:id="rId9"/>
    <sheet name="2015.39-42" sheetId="18" r:id="rId10"/>
    <sheet name="2015.34-38" sheetId="17" r:id="rId11"/>
    <sheet name="2015.31-33" sheetId="16" r:id="rId12"/>
    <sheet name="2015.25-30" sheetId="15" r:id="rId13"/>
    <sheet name="2015.18-24" sheetId="14" r:id="rId14"/>
    <sheet name="2015.14-17" sheetId="13" r:id="rId15"/>
    <sheet name="2015.10-13" sheetId="12" r:id="rId16"/>
    <sheet name="2015.06-09" sheetId="11" r:id="rId17"/>
    <sheet name="2015.01-05" sheetId="10" r:id="rId18"/>
    <sheet name="2014.45-51" sheetId="9" r:id="rId19"/>
    <sheet name="2014.40-44" sheetId="8" r:id="rId20"/>
    <sheet name="2014.38-39" sheetId="7" r:id="rId21"/>
    <sheet name="2014.33-37" sheetId="6" r:id="rId22"/>
    <sheet name="2014.24-27" sheetId="5" r:id="rId23"/>
    <sheet name="2014.21-23" sheetId="4" r:id="rId24"/>
    <sheet name="2014.18-20" sheetId="1" r:id="rId25"/>
    <sheet name="Sheet2" sheetId="2" r:id="rId26"/>
    <sheet name="Sheet3" sheetId="3" r:id="rId27"/>
  </sheets>
  <calcPr calcId="145621"/>
</workbook>
</file>

<file path=xl/calcChain.xml><?xml version="1.0" encoding="utf-8"?>
<calcChain xmlns="http://schemas.openxmlformats.org/spreadsheetml/2006/main">
  <c r="I38" i="27" l="1"/>
  <c r="E38" i="27"/>
  <c r="D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8" i="27" s="1"/>
  <c r="D40" i="27" l="1"/>
  <c r="E40" i="27" s="1"/>
  <c r="E41" i="27" s="1"/>
  <c r="I38" i="26"/>
  <c r="E38" i="26"/>
  <c r="D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8" i="26" l="1"/>
  <c r="D40" i="26" s="1"/>
  <c r="E40" i="26" s="1"/>
  <c r="E41" i="26" s="1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I38" i="25"/>
  <c r="E38" i="25"/>
  <c r="D38" i="25"/>
  <c r="G37" i="25"/>
  <c r="G36" i="25"/>
  <c r="G35" i="25"/>
  <c r="G22" i="25"/>
  <c r="G21" i="25"/>
  <c r="G20" i="25"/>
  <c r="G19" i="25"/>
  <c r="G18" i="25"/>
  <c r="G38" i="25" l="1"/>
  <c r="D40" i="25" s="1"/>
  <c r="E40" i="25" s="1"/>
  <c r="E41" i="25" s="1"/>
  <c r="I38" i="24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<sst xmlns="http://schemas.openxmlformats.org/spreadsheetml/2006/main" count="1926" uniqueCount="285">
  <si>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</si>
  <si>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</si>
  <si>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</si>
  <si>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</si>
  <si>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</si>
  <si>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</si>
  <si>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</si>
  <si>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</si>
  <si>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</si>
  <si>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</si>
  <si>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</si>
  <si>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</si>
  <si>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</si>
  <si>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</si>
  <si>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</si>
  <si>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</si>
  <si>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</si>
  <si>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</si>
  <si>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</si>
  <si>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</si>
  <si>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</si>
  <si>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</si>
  <si>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</si>
  <si>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</si>
  <si>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</si>
  <si>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</si>
  <si>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</si>
  <si>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</si>
  <si>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</si>
  <si>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</si>
  <si>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</si>
  <si>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</si>
  <si>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</si>
  <si>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</si>
  <si>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</si>
  <si>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</si>
  <si>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</si>
  <si>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</si>
  <si>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</si>
  <si>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</si>
  <si>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</si>
  <si>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</si>
  <si>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</si>
  <si>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</si>
  <si>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</si>
  <si>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</si>
  <si>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</si>
  <si>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</si>
  <si>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</si>
  <si>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</si>
  <si>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</si>
  <si>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</si>
  <si>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</si>
  <si>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</si>
  <si>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</si>
  <si>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</si>
  <si>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</si>
  <si>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</si>
  <si>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</si>
  <si>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</si>
  <si>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</si>
  <si>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</si>
  <si>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</si>
  <si>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</si>
  <si>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</si>
  <si>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</si>
  <si>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</si>
  <si>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</si>
  <si>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</si>
  <si>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</si>
  <si>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</si>
  <si>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</si>
  <si>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</si>
  <si>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</si>
  <si>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</si>
  <si>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</si>
  <si>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</si>
  <si>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</si>
  <si>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</si>
  <si>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</si>
  <si>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</si>
  <si>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</si>
  <si>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</si>
  <si>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</si>
  <si>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</si>
  <si>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</si>
  <si>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</si>
  <si>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</si>
  <si>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</si>
  <si>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</si>
  <si>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</si>
  <si>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</si>
  <si>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</si>
  <si>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</si>
  <si>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</si>
  <si>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</si>
  <si>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</si>
  <si>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</si>
  <si>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</si>
  <si>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</si>
  <si>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</si>
  <si>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</si>
  <si>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</si>
  <si>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</si>
  <si>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</si>
  <si>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</si>
  <si>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</si>
  <si>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</si>
  <si>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</si>
  <si>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</si>
  <si>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</si>
  <si>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</si>
  <si>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</si>
  <si>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</si>
  <si>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</si>
  <si>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</si>
  <si>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</si>
  <si>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</si>
  <si>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</si>
  <si>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</si>
  <si>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</si>
  <si>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</si>
  <si>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</si>
  <si>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</si>
  <si>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</si>
  <si>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</si>
  <si>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</si>
  <si>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</si>
  <si>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</si>
  <si>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</si>
  <si>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</si>
  <si>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</si>
  <si>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</si>
  <si>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</si>
  <si>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</si>
  <si>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</si>
  <si>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</si>
  <si>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</si>
  <si>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</si>
  <si>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</si>
  <si>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</si>
  <si>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</si>
  <si>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</si>
  <si>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</si>
  <si>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</si>
  <si>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</si>
  <si>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</si>
  <si>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</si>
  <si>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</si>
  <si>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</si>
  <si>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</si>
  <si>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</si>
  <si>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</si>
  <si>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</si>
  <si>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</si>
  <si>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</si>
  <si>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</si>
  <si>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</si>
  <si>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</si>
  <si>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</si>
  <si>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</si>
  <si>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</si>
  <si>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</si>
  <si>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</si>
  <si>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</si>
  <si>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</si>
  <si>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</si>
  <si>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</si>
  <si>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</si>
  <si>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</si>
  <si>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</si>
  <si>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</si>
  <si>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</si>
  <si>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</si>
  <si>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</si>
  <si>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</si>
  <si>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</si>
  <si>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</si>
  <si>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</si>
  <si>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</si>
  <si>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</si>
  <si>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</si>
  <si>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</si>
  <si>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</si>
  <si>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</si>
  <si>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</si>
  <si>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</si>
  <si>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</si>
  <si>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</si>
  <si>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</si>
  <si>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</si>
  <si>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</si>
  <si>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</si>
  <si>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</si>
  <si>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</si>
  <si>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</si>
  <si>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</si>
  <si>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</si>
  <si>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</si>
  <si>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</si>
  <si>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</si>
  <si>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</si>
  <si>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</si>
  <si>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</si>
  <si>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</si>
  <si>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</si>
  <si>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</si>
  <si>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</si>
  <si>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</si>
  <si>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</si>
  <si>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</si>
  <si>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</si>
  <si>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</si>
  <si>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</si>
  <si>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</si>
  <si>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</si>
  <si>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</si>
  <si>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</si>
  <si>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</si>
  <si>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</si>
  <si>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</si>
  <si>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</si>
  <si>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</si>
  <si>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</si>
  <si>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</si>
  <si>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</si>
  <si>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</si>
  <si>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</si>
  <si>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</si>
  <si>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</si>
  <si>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</si>
  <si>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</si>
  <si>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</si>
  <si>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</si>
  <si>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</si>
  <si>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</si>
  <si>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</si>
  <si>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</si>
  <si>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</si>
  <si>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</si>
  <si>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</si>
  <si>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</si>
  <si>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</si>
  <si>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</si>
  <si>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</si>
  <si>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</si>
  <si>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</si>
  <si>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</si>
  <si>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</si>
  <si>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</si>
  <si>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</si>
  <si>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</si>
  <si>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</si>
  <si>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</si>
  <si>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</si>
  <si>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</si>
  <si>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</si>
  <si>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</si>
  <si>
    <t>Divers, suivi</t>
  </si>
  <si>
    <t>Issue DQ/#3</t>
  </si>
  <si>
    <t>Data Quality</t>
  </si>
  <si>
    <t>Villeneuve + divers</t>
  </si>
  <si>
    <t>Issues</t>
  </si>
  <si>
    <t>Suivi de projet</t>
  </si>
  <si>
    <t>Bootstrap AIDER</t>
  </si>
  <si>
    <t>…</t>
  </si>
  <si>
    <t>Maintenance été jusqu'au 11.09.2016</t>
  </si>
  <si>
    <t>Facturé le 15.09.2016</t>
  </si>
  <si>
    <t>Correctif pour PDF; suivi GitLab</t>
  </si>
  <si>
    <t>Export bonne nouvelle, import RCH</t>
  </si>
  <si>
    <t>Tentative de mise à jour MAT[CH]</t>
  </si>
  <si>
    <t>Mise à jour de MAT[CH]</t>
  </si>
  <si>
    <t>Recherches de solutions</t>
  </si>
  <si>
    <t>Maintenance, nettoyage, etc.</t>
  </si>
  <si>
    <t>Download auto. MAT[CH]</t>
  </si>
  <si>
    <t>Gestion de projet, vérifications</t>
  </si>
  <si>
    <t>Fermé issues ASAP</t>
  </si>
  <si>
    <t>MAT[CH] et abonnements à double</t>
  </si>
  <si>
    <t>Travaux urgents</t>
  </si>
  <si>
    <t>Review de code, correctifs pour MAT[CH]</t>
  </si>
  <si>
    <t>Facturé le 25.11.2016</t>
  </si>
  <si>
    <t>aider/abo-bn#3</t>
  </si>
  <si>
    <t>déploiement, maintenance RCH</t>
  </si>
  <si>
    <t>gestion de projet</t>
  </si>
  <si>
    <t>Facturé le 12.12.2016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</si>
</sst>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  <xf numFmtId="0" fontId="0" fillId="0" borderId="1" xfId="0" applyFill="1" applyBorder="1"/>
    <xf numFmtId="14" fontId="0" fillId="0" borderId="1" xfId="0" applyNumberFormat="1" applyBorder="1"/>
    <xf numFmtId="20" fontId="4" fillId="0" borderId="1" xfId="0" applyNumberFormat="1" applyFont="1" applyBorder="1"/>
    <xf numFmtId="0" fontId="4" fillId="0" borderId="1" xfId="0" applyFont="1" applyBorder="1"/>
    <xf numFmtId="20" fontId="0" fillId="0" borderId="1" xfId="0" applyNumberFormat="1" applyBorder="1"/>
    <xf numFmtId="20" fontId="4" fillId="0" borderId="1" xfId="0" applyNumberFormat="1" applyFont="1" applyBorder="1" applyAlignment="1" applyProtection="1"/>
    <xf numFmtId="0" fontId="4" fillId="0" borderId="1" xfId="0" applyNumberFormat="1" applyFont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abSelected="1" workbookViewId="0">
      <selection activeCell="C65" sqref="C6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42705</v>
      </c>
      <c r="C4" t="s">
        <v>281</v>
      </c>
      <c r="D4" s="22">
        <v>4.1666666666666664E-2</v>
      </c>
      <c r="E4" s="21"/>
      <c r="G4" s="2">
        <f t="shared" ref="G4:G37" si="0">D4*F4</f>
        <v>0</v>
      </c>
    </row>
    <row r="5" spans="1:9" x14ac:dyDescent="0.25">
      <c r="A5" s="17" t="s">
        <v>2</v>
      </c>
      <c r="B5" s="1">
        <v>42705</v>
      </c>
      <c r="C5" t="s">
        <v>282</v>
      </c>
      <c r="D5" s="22"/>
      <c r="E5" s="22">
        <v>0.10416666666666667</v>
      </c>
      <c r="G5" s="2">
        <f t="shared" si="0"/>
        <v>0</v>
      </c>
    </row>
    <row r="6" spans="1:9" x14ac:dyDescent="0.25">
      <c r="A6" s="25" t="s">
        <v>2</v>
      </c>
      <c r="B6" s="26">
        <v>42714</v>
      </c>
      <c r="C6" s="3" t="s">
        <v>283</v>
      </c>
      <c r="D6" s="27">
        <v>2.0833333333333332E-2</v>
      </c>
      <c r="E6" s="28"/>
      <c r="F6" s="3"/>
      <c r="G6" s="29">
        <f t="shared" si="0"/>
        <v>0</v>
      </c>
      <c r="H6" s="3"/>
      <c r="I6" s="3"/>
    </row>
    <row r="7" spans="1:9" x14ac:dyDescent="0.25">
      <c r="A7" s="17" t="s">
        <v>2</v>
      </c>
      <c r="B7" s="1"/>
      <c r="D7" s="22"/>
      <c r="E7" s="21"/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9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9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9" x14ac:dyDescent="0.25">
      <c r="B19" s="1"/>
      <c r="D19" s="22"/>
      <c r="E19" s="21"/>
      <c r="G19" s="2">
        <f t="shared" si="0"/>
        <v>0</v>
      </c>
    </row>
    <row r="20" spans="1:9" x14ac:dyDescent="0.25">
      <c r="B20" s="1"/>
      <c r="D20" s="22"/>
      <c r="E20" s="21"/>
      <c r="G20" s="2">
        <f t="shared" si="0"/>
        <v>0</v>
      </c>
    </row>
    <row r="21" spans="1:9" x14ac:dyDescent="0.25">
      <c r="B21" s="1"/>
      <c r="D21" s="22"/>
      <c r="E21" s="21"/>
      <c r="G21" s="2">
        <f t="shared" si="0"/>
        <v>0</v>
      </c>
    </row>
    <row r="22" spans="1:9" x14ac:dyDescent="0.25">
      <c r="B22" s="1"/>
      <c r="D22" s="22"/>
      <c r="E22" s="21"/>
      <c r="G22" s="2">
        <f t="shared" si="0"/>
        <v>0</v>
      </c>
    </row>
    <row r="23" spans="1:9" x14ac:dyDescent="0.25">
      <c r="A23" s="3" t="s">
        <v>13</v>
      </c>
      <c r="B23" s="26">
        <v>42712</v>
      </c>
      <c r="C23" s="3" t="s">
        <v>13</v>
      </c>
      <c r="D23" s="30">
        <v>0.27083333333333331</v>
      </c>
      <c r="E23" s="31"/>
      <c r="F23" s="3"/>
      <c r="G23" s="29">
        <f t="shared" si="0"/>
        <v>0</v>
      </c>
      <c r="H23" s="3"/>
      <c r="I23" s="3"/>
    </row>
    <row r="24" spans="1:9" x14ac:dyDescent="0.25">
      <c r="A24" t="s">
        <v>13</v>
      </c>
      <c r="B24" s="1"/>
      <c r="D24" s="20"/>
      <c r="E24" s="20"/>
      <c r="G24" s="2">
        <f t="shared" si="0"/>
        <v>0</v>
      </c>
    </row>
    <row r="25" spans="1:9" x14ac:dyDescent="0.25">
      <c r="A25" t="s">
        <v>13</v>
      </c>
      <c r="B25" s="1"/>
      <c r="D25" s="20"/>
      <c r="E25" s="20"/>
      <c r="G25" s="2">
        <f t="shared" si="0"/>
        <v>0</v>
      </c>
    </row>
    <row r="26" spans="1:9" x14ac:dyDescent="0.25">
      <c r="A26" t="s">
        <v>13</v>
      </c>
      <c r="B26" s="1"/>
      <c r="D26" s="20"/>
      <c r="E26" s="20"/>
      <c r="G26" s="2">
        <f t="shared" si="0"/>
        <v>0</v>
      </c>
    </row>
    <row r="27" spans="1:9" x14ac:dyDescent="0.25">
      <c r="A27" t="s">
        <v>13</v>
      </c>
      <c r="B27" s="1"/>
      <c r="D27" s="20"/>
      <c r="E27" s="20"/>
      <c r="G27" s="2">
        <f t="shared" si="0"/>
        <v>0</v>
      </c>
    </row>
    <row r="28" spans="1:9" x14ac:dyDescent="0.25">
      <c r="A28" t="s">
        <v>13</v>
      </c>
      <c r="B28" s="1"/>
      <c r="D28" s="20"/>
      <c r="E28" s="20"/>
      <c r="G28" s="2">
        <f t="shared" si="0"/>
        <v>0</v>
      </c>
    </row>
    <row r="29" spans="1:9" x14ac:dyDescent="0.25">
      <c r="A29" t="s">
        <v>13</v>
      </c>
      <c r="B29" s="1"/>
      <c r="D29" s="20"/>
      <c r="E29" s="20"/>
      <c r="G29" s="2">
        <f t="shared" si="0"/>
        <v>0</v>
      </c>
    </row>
    <row r="30" spans="1:9" x14ac:dyDescent="0.25">
      <c r="A30" t="s">
        <v>13</v>
      </c>
      <c r="B30" s="1"/>
      <c r="D30" s="20"/>
      <c r="E30" s="20"/>
      <c r="G30" s="2">
        <f t="shared" si="0"/>
        <v>0</v>
      </c>
    </row>
    <row r="31" spans="1:9" x14ac:dyDescent="0.25">
      <c r="A31" t="s">
        <v>13</v>
      </c>
      <c r="B31" s="1"/>
      <c r="D31" s="20"/>
      <c r="E31" s="20"/>
      <c r="G31" s="2">
        <f t="shared" si="0"/>
        <v>0</v>
      </c>
    </row>
    <row r="32" spans="1:9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0.33333333333333331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0.33333333333333331</v>
      </c>
      <c r="E40" s="10">
        <f>INT(DAY(D40)*24+HOUR(D40))+MINUTE(D40)/60</f>
        <v>8</v>
      </c>
      <c r="F40" s="11" t="s">
        <v>25</v>
      </c>
    </row>
    <row r="41" spans="1:12" x14ac:dyDescent="0.25">
      <c r="C41" t="s">
        <v>22</v>
      </c>
      <c r="E41" s="10">
        <f>E40*150</f>
        <v>1200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  <row r="62" spans="3:6" x14ac:dyDescent="0.25">
      <c r="C62" t="s">
        <v>267</v>
      </c>
      <c r="E62" s="9">
        <v>3375</v>
      </c>
      <c r="F62" t="s">
        <v>26</v>
      </c>
    </row>
    <row r="63" spans="3:6" x14ac:dyDescent="0.25">
      <c r="C63" t="s">
        <v>280</v>
      </c>
      <c r="E63" s="9">
        <v>2925</v>
      </c>
      <c r="F63" t="s">
        <v>26</v>
      </c>
    </row>
    <row r="64" spans="3:6" x14ac:dyDescent="0.25">
      <c r="C64" t="s">
        <v>284</v>
      </c>
      <c r="E64" s="9">
        <v>1200</v>
      </c>
      <c r="F6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workbookViewId="0">
      <selection activeCell="C65" sqref="C6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42705</v>
      </c>
      <c r="C4" t="s">
        <v>281</v>
      </c>
      <c r="D4" s="22">
        <v>4.1666666666666664E-2</v>
      </c>
      <c r="E4" s="21"/>
      <c r="G4" s="2">
        <f t="shared" ref="G4:G37" si="0">D4*F4</f>
        <v>0</v>
      </c>
    </row>
    <row r="5" spans="1:9" x14ac:dyDescent="0.25">
      <c r="A5" s="17" t="s">
        <v>2</v>
      </c>
      <c r="B5" s="1">
        <v>42705</v>
      </c>
      <c r="C5" t="s">
        <v>282</v>
      </c>
      <c r="D5" s="22"/>
      <c r="E5" s="22">
        <v>0.10416666666666667</v>
      </c>
      <c r="G5" s="2">
        <f t="shared" si="0"/>
        <v>0</v>
      </c>
    </row>
    <row r="6" spans="1:9" x14ac:dyDescent="0.25">
      <c r="A6" s="25" t="s">
        <v>2</v>
      </c>
      <c r="B6" s="26">
        <v>42714</v>
      </c>
      <c r="C6" s="3" t="s">
        <v>283</v>
      </c>
      <c r="D6" s="27">
        <v>2.0833333333333332E-2</v>
      </c>
      <c r="E6" s="28"/>
      <c r="F6" s="3"/>
      <c r="G6" s="29">
        <f t="shared" si="0"/>
        <v>0</v>
      </c>
      <c r="H6" s="3"/>
      <c r="I6" s="3"/>
    </row>
    <row r="7" spans="1:9" x14ac:dyDescent="0.25">
      <c r="A7" s="17" t="s">
        <v>2</v>
      </c>
      <c r="B7" s="1"/>
      <c r="D7" s="22"/>
      <c r="E7" s="21"/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9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9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9" x14ac:dyDescent="0.25">
      <c r="B19" s="1"/>
      <c r="D19" s="22"/>
      <c r="E19" s="21"/>
      <c r="G19" s="2">
        <f t="shared" si="0"/>
        <v>0</v>
      </c>
    </row>
    <row r="20" spans="1:9" x14ac:dyDescent="0.25">
      <c r="B20" s="1"/>
      <c r="D20" s="22"/>
      <c r="E20" s="21"/>
      <c r="G20" s="2">
        <f t="shared" si="0"/>
        <v>0</v>
      </c>
    </row>
    <row r="21" spans="1:9" x14ac:dyDescent="0.25">
      <c r="B21" s="1"/>
      <c r="D21" s="22"/>
      <c r="E21" s="21"/>
      <c r="G21" s="2">
        <f t="shared" si="0"/>
        <v>0</v>
      </c>
    </row>
    <row r="22" spans="1:9" x14ac:dyDescent="0.25">
      <c r="B22" s="1"/>
      <c r="D22" s="22"/>
      <c r="E22" s="21"/>
      <c r="G22" s="2">
        <f t="shared" si="0"/>
        <v>0</v>
      </c>
    </row>
    <row r="23" spans="1:9" x14ac:dyDescent="0.25">
      <c r="A23" s="3" t="s">
        <v>13</v>
      </c>
      <c r="B23" s="26">
        <v>42712</v>
      </c>
      <c r="C23" s="3" t="s">
        <v>13</v>
      </c>
      <c r="D23" s="30">
        <v>0.27083333333333331</v>
      </c>
      <c r="E23" s="31"/>
      <c r="F23" s="3"/>
      <c r="G23" s="29">
        <f t="shared" si="0"/>
        <v>0</v>
      </c>
      <c r="H23" s="3"/>
      <c r="I23" s="3"/>
    </row>
    <row r="24" spans="1:9" x14ac:dyDescent="0.25">
      <c r="A24" t="s">
        <v>13</v>
      </c>
      <c r="B24" s="1"/>
      <c r="D24" s="20"/>
      <c r="E24" s="20"/>
      <c r="G24" s="2">
        <f t="shared" si="0"/>
        <v>0</v>
      </c>
    </row>
    <row r="25" spans="1:9" x14ac:dyDescent="0.25">
      <c r="A25" t="s">
        <v>13</v>
      </c>
      <c r="B25" s="1"/>
      <c r="D25" s="20"/>
      <c r="E25" s="20"/>
      <c r="G25" s="2">
        <f t="shared" si="0"/>
        <v>0</v>
      </c>
    </row>
    <row r="26" spans="1:9" x14ac:dyDescent="0.25">
      <c r="A26" t="s">
        <v>13</v>
      </c>
      <c r="B26" s="1"/>
      <c r="D26" s="20"/>
      <c r="E26" s="20"/>
      <c r="G26" s="2">
        <f t="shared" si="0"/>
        <v>0</v>
      </c>
    </row>
    <row r="27" spans="1:9" x14ac:dyDescent="0.25">
      <c r="A27" t="s">
        <v>13</v>
      </c>
      <c r="B27" s="1"/>
      <c r="D27" s="20"/>
      <c r="E27" s="20"/>
      <c r="G27" s="2">
        <f t="shared" si="0"/>
        <v>0</v>
      </c>
    </row>
    <row r="28" spans="1:9" x14ac:dyDescent="0.25">
      <c r="A28" t="s">
        <v>13</v>
      </c>
      <c r="B28" s="1"/>
      <c r="D28" s="20"/>
      <c r="E28" s="20"/>
      <c r="G28" s="2">
        <f t="shared" si="0"/>
        <v>0</v>
      </c>
    </row>
    <row r="29" spans="1:9" x14ac:dyDescent="0.25">
      <c r="A29" t="s">
        <v>13</v>
      </c>
      <c r="B29" s="1"/>
      <c r="D29" s="20"/>
      <c r="E29" s="20"/>
      <c r="G29" s="2">
        <f t="shared" si="0"/>
        <v>0</v>
      </c>
    </row>
    <row r="30" spans="1:9" x14ac:dyDescent="0.25">
      <c r="A30" t="s">
        <v>13</v>
      </c>
      <c r="B30" s="1"/>
      <c r="D30" s="20"/>
      <c r="E30" s="20"/>
      <c r="G30" s="2">
        <f t="shared" si="0"/>
        <v>0</v>
      </c>
    </row>
    <row r="31" spans="1:9" x14ac:dyDescent="0.25">
      <c r="A31" t="s">
        <v>13</v>
      </c>
      <c r="B31" s="1"/>
      <c r="D31" s="20"/>
      <c r="E31" s="20"/>
      <c r="G31" s="2">
        <f t="shared" si="0"/>
        <v>0</v>
      </c>
    </row>
    <row r="32" spans="1:9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0.33333333333333331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0.33333333333333331</v>
      </c>
      <c r="E40" s="10">
        <f>INT(DAY(D40)*24+HOUR(D40))+MINUTE(D40)/60</f>
        <v>8</v>
      </c>
      <c r="F40" s="11" t="s">
        <v>25</v>
      </c>
    </row>
    <row r="41" spans="1:12" x14ac:dyDescent="0.25">
      <c r="C41" t="s">
        <v>22</v>
      </c>
      <c r="E41" s="10">
        <f>E40*150</f>
        <v>1200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  <row r="62" spans="3:6" x14ac:dyDescent="0.25">
      <c r="C62" t="s">
        <v>267</v>
      </c>
      <c r="E62" s="9">
        <v>3375</v>
      </c>
      <c r="F62" t="s">
        <v>26</v>
      </c>
    </row>
    <row r="63" spans="3:6" x14ac:dyDescent="0.25">
      <c r="C63" t="s">
        <v>280</v>
      </c>
      <c r="E63" s="9">
        <v>2925</v>
      </c>
      <c r="F63" t="s">
        <v>26</v>
      </c>
    </row>
    <row r="64" spans="3:6" x14ac:dyDescent="0.25">
      <c r="C64" t="s">
        <v>284</v>
      </c>
      <c r="E64" s="9">
        <v>1200</v>
      </c>
      <c r="F6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workbookViewId="0">
      <selection activeCell="C64" sqref="C6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42633</v>
      </c>
      <c r="C4" t="s">
        <v>269</v>
      </c>
      <c r="D4" s="22"/>
      <c r="E4" s="22">
        <v>6.9444444444444434E-2</v>
      </c>
      <c r="G4" s="2">
        <f t="shared" ref="G4:G17" si="0">D4*F4</f>
        <v>0</v>
      </c>
    </row>
    <row r="5" spans="1:9" x14ac:dyDescent="0.25">
      <c r="A5" s="17" t="s">
        <v>2</v>
      </c>
      <c r="B5" s="1">
        <v>42633</v>
      </c>
      <c r="C5" t="s">
        <v>270</v>
      </c>
      <c r="D5" s="22">
        <v>3.125E-2</v>
      </c>
      <c r="E5" s="21"/>
      <c r="G5" s="2">
        <f t="shared" si="0"/>
        <v>0</v>
      </c>
    </row>
    <row r="6" spans="1:9" x14ac:dyDescent="0.25">
      <c r="A6" s="17" t="s">
        <v>2</v>
      </c>
      <c r="B6" s="1">
        <v>42652</v>
      </c>
      <c r="C6" t="s">
        <v>271</v>
      </c>
      <c r="D6" s="22">
        <v>4.8611111111111112E-2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42676</v>
      </c>
      <c r="C7" t="s">
        <v>273</v>
      </c>
      <c r="D7" s="22"/>
      <c r="E7" s="22">
        <v>0.125</v>
      </c>
      <c r="G7" s="2">
        <f t="shared" si="0"/>
        <v>0</v>
      </c>
    </row>
    <row r="8" spans="1:9" x14ac:dyDescent="0.25">
      <c r="A8" s="17" t="s">
        <v>2</v>
      </c>
      <c r="B8" s="1">
        <v>42677</v>
      </c>
      <c r="C8" t="s">
        <v>275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42684</v>
      </c>
      <c r="C9" t="s">
        <v>6</v>
      </c>
      <c r="D9" s="22"/>
      <c r="E9" s="22">
        <v>5.5555555555555552E-2</v>
      </c>
      <c r="G9" s="2">
        <f t="shared" si="0"/>
        <v>0</v>
      </c>
    </row>
    <row r="10" spans="1:9" x14ac:dyDescent="0.25">
      <c r="A10" s="17" t="s">
        <v>2</v>
      </c>
      <c r="B10" s="1">
        <v>42699</v>
      </c>
      <c r="C10" t="s">
        <v>279</v>
      </c>
      <c r="D10" s="22">
        <v>6.25E-2</v>
      </c>
      <c r="E10" s="21"/>
      <c r="G10" s="2">
        <f t="shared" si="0"/>
        <v>0</v>
      </c>
    </row>
    <row r="11" spans="1:9" x14ac:dyDescent="0.25">
      <c r="A11" s="17" t="s">
        <v>2</v>
      </c>
      <c r="B11" s="1">
        <v>42699</v>
      </c>
      <c r="C11" t="s">
        <v>6</v>
      </c>
      <c r="D11" s="22"/>
      <c r="E11" s="22">
        <v>4.8611111111111112E-2</v>
      </c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ref="G18:G37" si="1">D18*F18</f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42627</v>
      </c>
      <c r="C23" t="s">
        <v>268</v>
      </c>
      <c r="D23" s="23">
        <v>3.125E-2</v>
      </c>
      <c r="E23" s="20"/>
      <c r="G23" s="2">
        <f t="shared" ref="G23:G34" si="2">D23*F23</f>
        <v>0</v>
      </c>
    </row>
    <row r="24" spans="1:7" x14ac:dyDescent="0.25">
      <c r="A24" t="s">
        <v>13</v>
      </c>
      <c r="B24" s="1">
        <v>42660</v>
      </c>
      <c r="C24" t="s">
        <v>272</v>
      </c>
      <c r="D24" s="23">
        <v>0.16666666666666666</v>
      </c>
      <c r="E24" s="20"/>
      <c r="G24" s="2">
        <f t="shared" si="2"/>
        <v>0</v>
      </c>
    </row>
    <row r="25" spans="1:7" x14ac:dyDescent="0.25">
      <c r="A25" t="s">
        <v>13</v>
      </c>
      <c r="B25" s="1">
        <v>42675</v>
      </c>
      <c r="C25" t="s">
        <v>274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42695</v>
      </c>
      <c r="C26" t="s">
        <v>277</v>
      </c>
      <c r="D26" s="23">
        <v>0.20833333333333334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42696</v>
      </c>
      <c r="C27" t="s">
        <v>276</v>
      </c>
      <c r="D27" s="23">
        <v>0.10416666666666667</v>
      </c>
      <c r="E27" s="20"/>
      <c r="G27" s="2">
        <f t="shared" si="2"/>
        <v>0</v>
      </c>
    </row>
    <row r="28" spans="1:7" x14ac:dyDescent="0.25">
      <c r="A28" t="s">
        <v>13</v>
      </c>
      <c r="B28" s="1">
        <v>42698</v>
      </c>
      <c r="C28" t="s">
        <v>278</v>
      </c>
      <c r="D28" s="23">
        <v>6.25E-2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2"/>
        <v>0</v>
      </c>
    </row>
    <row r="31" spans="1:7" x14ac:dyDescent="0.25">
      <c r="A31" t="s">
        <v>13</v>
      </c>
      <c r="B31" s="1"/>
      <c r="D31" s="20"/>
      <c r="E31" s="20"/>
      <c r="G31" s="2">
        <f t="shared" si="2"/>
        <v>0</v>
      </c>
    </row>
    <row r="32" spans="1:7" x14ac:dyDescent="0.25">
      <c r="A32" t="s">
        <v>13</v>
      </c>
      <c r="B32" s="1"/>
      <c r="D32" s="20"/>
      <c r="E32" s="20"/>
      <c r="G32" s="2">
        <f t="shared" si="2"/>
        <v>0</v>
      </c>
    </row>
    <row r="33" spans="1:12" x14ac:dyDescent="0.25">
      <c r="A33" t="s">
        <v>13</v>
      </c>
      <c r="B33" s="1"/>
      <c r="D33" s="20"/>
      <c r="E33" s="20"/>
      <c r="G33" s="2">
        <f t="shared" si="2"/>
        <v>0</v>
      </c>
    </row>
    <row r="34" spans="1:12" x14ac:dyDescent="0.25">
      <c r="A34" t="s">
        <v>13</v>
      </c>
      <c r="B34" s="1"/>
      <c r="D34" s="20"/>
      <c r="E34" s="20"/>
      <c r="G34" s="2">
        <f t="shared" si="2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0.81249999999999989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0.81249999999999989</v>
      </c>
      <c r="E40" s="10">
        <f>INT(DAY(D40)*24+HOUR(D40))+MINUTE(D40)/60</f>
        <v>19.5</v>
      </c>
      <c r="F40" s="11" t="s">
        <v>25</v>
      </c>
    </row>
    <row r="41" spans="1:12" x14ac:dyDescent="0.25">
      <c r="C41" t="s">
        <v>22</v>
      </c>
      <c r="E41" s="10">
        <f>E40*150</f>
        <v>2925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  <row r="62" spans="3:6" x14ac:dyDescent="0.25">
      <c r="C62" t="s">
        <v>267</v>
      </c>
      <c r="E62" s="9">
        <v>3375</v>
      </c>
      <c r="F62" t="s">
        <v>26</v>
      </c>
    </row>
    <row r="63" spans="3:6" x14ac:dyDescent="0.25">
      <c r="C63" t="s">
        <v>280</v>
      </c>
      <c r="E63" s="9">
        <v>2925</v>
      </c>
      <c r="F6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workbookViewId="0">
      <selection activeCell="D16" sqref="D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42523</v>
      </c>
      <c r="C7" t="s">
        <v>258</v>
      </c>
      <c r="D7" s="22">
        <v>6.9444444444444441E-3</v>
      </c>
      <c r="E7" s="22"/>
      <c r="G7" s="2">
        <f t="shared" si="0"/>
        <v>0</v>
      </c>
    </row>
    <row r="8" spans="1:9" x14ac:dyDescent="0.25">
      <c r="A8" s="17" t="s">
        <v>2</v>
      </c>
      <c r="B8" s="1">
        <v>42528</v>
      </c>
      <c r="C8" t="s">
        <v>260</v>
      </c>
      <c r="D8" s="22">
        <v>0.10416666666666667</v>
      </c>
      <c r="E8" s="2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42535</v>
      </c>
      <c r="C9" t="s">
        <v>261</v>
      </c>
      <c r="D9" s="22">
        <v>4.8611111111111112E-2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42536</v>
      </c>
      <c r="C10" t="s">
        <v>243</v>
      </c>
      <c r="D10" s="22"/>
      <c r="E10" s="22">
        <v>5.5555555555555552E-2</v>
      </c>
      <c r="G10" s="2">
        <f t="shared" si="0"/>
        <v>0</v>
      </c>
    </row>
    <row r="11" spans="1:9" x14ac:dyDescent="0.25">
      <c r="A11" s="17" t="s">
        <v>2</v>
      </c>
      <c r="B11" s="1">
        <v>42551</v>
      </c>
      <c r="C11" t="s">
        <v>263</v>
      </c>
      <c r="D11" s="22">
        <v>1.3888888888888888E-2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42555</v>
      </c>
      <c r="C12" t="s">
        <v>263</v>
      </c>
      <c r="D12" s="22">
        <v>6.9444444444444441E-3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42560</v>
      </c>
      <c r="C13" t="s">
        <v>6</v>
      </c>
      <c r="D13" s="22"/>
      <c r="E13" s="22">
        <v>6.9444444444444441E-3</v>
      </c>
      <c r="G13" s="2">
        <f t="shared" si="0"/>
        <v>0</v>
      </c>
    </row>
    <row r="14" spans="1:9" x14ac:dyDescent="0.25">
      <c r="A14" s="17" t="s">
        <v>2</v>
      </c>
      <c r="B14" s="1" t="s">
        <v>265</v>
      </c>
      <c r="C14" t="s">
        <v>266</v>
      </c>
      <c r="D14" s="22"/>
      <c r="E14" s="22">
        <v>0.22222222222222221</v>
      </c>
      <c r="G14" s="2">
        <f t="shared" si="0"/>
        <v>0</v>
      </c>
    </row>
    <row r="15" spans="1:9" x14ac:dyDescent="0.25">
      <c r="A15" s="17" t="s">
        <v>2</v>
      </c>
      <c r="B15" s="1">
        <v>42626</v>
      </c>
      <c r="C15" t="s">
        <v>263</v>
      </c>
      <c r="D15" s="22">
        <v>1.3888888888888888E-2</v>
      </c>
      <c r="E15" s="21"/>
      <c r="G15" s="2">
        <f t="shared" si="0"/>
        <v>0</v>
      </c>
    </row>
    <row r="16" spans="1:9" x14ac:dyDescent="0.25">
      <c r="A16" s="17" t="s">
        <v>2</v>
      </c>
      <c r="B16" s="1">
        <v>42627</v>
      </c>
      <c r="C16" t="s">
        <v>6</v>
      </c>
      <c r="D16" s="22"/>
      <c r="E16" s="22">
        <v>2.0833333333333332E-2</v>
      </c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42520</v>
      </c>
      <c r="C25" t="s">
        <v>256</v>
      </c>
      <c r="D25" s="23">
        <v>2.0833333333333332E-2</v>
      </c>
      <c r="E25" s="20"/>
      <c r="G25" s="2">
        <f t="shared" si="0"/>
        <v>0</v>
      </c>
    </row>
    <row r="26" spans="1:7" x14ac:dyDescent="0.25">
      <c r="A26" t="s">
        <v>13</v>
      </c>
      <c r="B26" s="1">
        <v>42521</v>
      </c>
      <c r="C26" t="s">
        <v>256</v>
      </c>
      <c r="D26" s="23">
        <v>0.20833333333333334</v>
      </c>
      <c r="E26" s="20"/>
      <c r="G26" s="2">
        <f t="shared" si="0"/>
        <v>0</v>
      </c>
    </row>
    <row r="27" spans="1:7" x14ac:dyDescent="0.25">
      <c r="A27" t="s">
        <v>13</v>
      </c>
      <c r="B27" s="1">
        <v>42528</v>
      </c>
      <c r="C27" t="s">
        <v>259</v>
      </c>
      <c r="D27" s="23">
        <v>4.1666666666666664E-2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42551</v>
      </c>
      <c r="C28" t="s">
        <v>262</v>
      </c>
      <c r="D28" s="23">
        <v>0.125</v>
      </c>
      <c r="E28" s="20"/>
      <c r="G28" s="2">
        <f t="shared" si="0"/>
        <v>0</v>
      </c>
    </row>
    <row r="29" spans="1:7" x14ac:dyDescent="0.25">
      <c r="A29" t="s">
        <v>13</v>
      </c>
      <c r="B29" s="1">
        <v>42555</v>
      </c>
      <c r="C29" t="s">
        <v>264</v>
      </c>
      <c r="D29" s="23">
        <v>2.0833333333333332E-2</v>
      </c>
      <c r="E29" s="20"/>
      <c r="G29" s="2">
        <f t="shared" si="0"/>
        <v>0</v>
      </c>
    </row>
    <row r="30" spans="1:7" x14ac:dyDescent="0.25">
      <c r="A30" t="s">
        <v>13</v>
      </c>
      <c r="B30" s="1">
        <v>42625</v>
      </c>
      <c r="C30" t="s">
        <v>115</v>
      </c>
      <c r="D30" s="23">
        <v>2.0833333333333332E-2</v>
      </c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0.93750000000000011</v>
      </c>
      <c r="E38" s="13">
        <f>SUM(E4:E37)</f>
        <v>0.43055555555555552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0.93750000000000011</v>
      </c>
      <c r="E40" s="10">
        <f>INT(DAY(D40)*24+HOUR(D40))+MINUTE(D40)/60</f>
        <v>22.5</v>
      </c>
      <c r="F40" s="11" t="s">
        <v>25</v>
      </c>
    </row>
    <row r="41" spans="1:12" x14ac:dyDescent="0.25">
      <c r="C41" t="s">
        <v>22</v>
      </c>
      <c r="E41" s="10">
        <f>E40*150</f>
        <v>3375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2017.01-13</vt:lpstr>
      <vt:lpstr>2016.48-52</vt:lpstr>
      <vt:lpstr>2016.38-47</vt:lpstr>
      <vt:lpstr>2016.21-37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2017-03-30T06:34:40Z</dcterms:modified>
</cp:coreProperties>
</file>