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/>
  </bookViews>
  <sheets>
    <sheet name="2016.06-09" sheetId="22" r:id="rId1"/>
    <sheet name="2015.51-53" sheetId="21" r:id="rId2"/>
    <sheet name="2015.48-50" sheetId="20" r:id="rId3"/>
    <sheet name="2015.43-47" sheetId="19" r:id="rId4"/>
    <sheet name="2015.39-42" sheetId="18" r:id="rId5"/>
    <sheet name="2015.34-38" sheetId="17" r:id="rId6"/>
    <sheet name="2015.31-33" sheetId="16" r:id="rId7"/>
    <sheet name="2015.25-30" sheetId="15" r:id="rId8"/>
    <sheet name="2015.18-24" sheetId="14" r:id="rId9"/>
    <sheet name="2015.14-17" sheetId="13" r:id="rId10"/>
    <sheet name="2015.10-13" sheetId="12" r:id="rId11"/>
    <sheet name="2015.06-09" sheetId="11" r:id="rId12"/>
    <sheet name="2015.01-05" sheetId="10" r:id="rId13"/>
    <sheet name="2014.45-51" sheetId="9" r:id="rId14"/>
    <sheet name="2014.40-44" sheetId="8" r:id="rId15"/>
    <sheet name="2014.38-39" sheetId="7" r:id="rId16"/>
    <sheet name="2014.33-37" sheetId="6" r:id="rId17"/>
    <sheet name="2014.24-27" sheetId="5" r:id="rId18"/>
    <sheet name="2014.21-23" sheetId="4" r:id="rId19"/>
    <sheet name="2014.18-20" sheetId="1" r:id="rId20"/>
    <sheet name="Sheet2" sheetId="2" r:id="rId21"/>
    <sheet name="Sheet3" sheetId="3" r:id="rId22"/>
  </sheets>
  <calcPr calcId="145621"/>
</workbook>
</file>

<file path=xl/calcChain.xml><?xml version="1.0" encoding="utf-8"?>
<calcChain xmlns="http://schemas.openxmlformats.org/spreadsheetml/2006/main">
  <c r="G29" i="22" l="1"/>
  <c r="G28" i="22"/>
  <c r="G27" i="22"/>
  <c r="G26" i="22"/>
  <c r="G25" i="22"/>
  <c r="G24" i="22"/>
  <c r="G23" i="22"/>
  <c r="G9" i="22"/>
  <c r="G8" i="22"/>
  <c r="G7" i="22"/>
  <c r="G6" i="22"/>
  <c r="G5" i="22"/>
  <c r="G4" i="22"/>
  <c r="I38" i="22"/>
  <c r="E38" i="22"/>
  <c r="D38" i="22"/>
  <c r="G37" i="22"/>
  <c r="G36" i="22"/>
  <c r="G35" i="22"/>
  <c r="G34" i="22"/>
  <c r="G33" i="22"/>
  <c r="G32" i="22"/>
  <c r="G31" i="22"/>
  <c r="G30" i="22"/>
  <c r="G22" i="22"/>
  <c r="G21" i="22"/>
  <c r="G20" i="22"/>
  <c r="G19" i="22"/>
  <c r="G18" i="22"/>
  <c r="G17" i="22"/>
  <c r="G16" i="22"/>
  <c r="G15" i="22"/>
  <c r="G14" i="22"/>
  <c r="G13" i="22"/>
  <c r="G12" i="22"/>
  <c r="G11" i="22"/>
  <c r="G10" i="22"/>
  <c r="G38" i="22" l="1"/>
  <c r="D40" i="22" s="1"/>
  <c r="E40" i="22" s="1"/>
  <c r="E41" i="22" s="1"/>
  <c r="G35" i="21"/>
  <c r="G34" i="21"/>
  <c r="G33" i="21"/>
  <c r="G32" i="21"/>
  <c r="G31" i="21"/>
  <c r="G30" i="21"/>
  <c r="G28" i="21"/>
  <c r="G27" i="21"/>
  <c r="G29" i="21"/>
  <c r="G26" i="21"/>
  <c r="G25" i="21"/>
  <c r="G24" i="21"/>
  <c r="G23" i="21"/>
  <c r="G15" i="21"/>
  <c r="G14" i="21"/>
  <c r="G13" i="21"/>
  <c r="G12" i="21"/>
  <c r="G11" i="21"/>
  <c r="G10" i="21"/>
  <c r="G9" i="21"/>
  <c r="G8" i="21"/>
  <c r="G7" i="21"/>
  <c r="G6" i="21"/>
  <c r="G5" i="21"/>
  <c r="G4" i="21"/>
  <c r="I38" i="21"/>
  <c r="E38" i="21"/>
  <c r="D38" i="21"/>
  <c r="G37" i="21"/>
  <c r="G36" i="21"/>
  <c r="G22" i="21"/>
  <c r="G21" i="21"/>
  <c r="G20" i="21"/>
  <c r="G19" i="21"/>
  <c r="G18" i="21"/>
  <c r="G17" i="21"/>
  <c r="G16" i="21"/>
  <c r="G38" i="21" l="1"/>
  <c r="D40" i="21" s="1"/>
  <c r="E40" i="21" s="1"/>
  <c r="E41" i="21" s="1"/>
  <c r="I38" i="20"/>
  <c r="E38" i="20"/>
  <c r="D38" i="20"/>
  <c r="G37" i="20"/>
  <c r="G36" i="20"/>
  <c r="G35" i="20"/>
  <c r="G34" i="20"/>
  <c r="G33" i="20"/>
  <c r="G32" i="20"/>
  <c r="G31" i="20"/>
  <c r="G30" i="20"/>
  <c r="G29" i="20"/>
  <c r="G28" i="20"/>
  <c r="G27" i="20"/>
  <c r="G26" i="20"/>
  <c r="G25" i="20"/>
  <c r="G24" i="20"/>
  <c r="G23" i="20"/>
  <c r="G22" i="20"/>
  <c r="G21" i="20"/>
  <c r="G20" i="20"/>
  <c r="G19" i="20"/>
  <c r="G18" i="20"/>
  <c r="G17" i="20"/>
  <c r="G16" i="20"/>
  <c r="G15" i="20"/>
  <c r="G14" i="20"/>
  <c r="G13" i="20"/>
  <c r="G12" i="20"/>
  <c r="G11" i="20"/>
  <c r="G10" i="20"/>
  <c r="G9" i="20"/>
  <c r="G8" i="20"/>
  <c r="G7" i="20"/>
  <c r="G6" i="20"/>
  <c r="G5" i="20"/>
  <c r="G4" i="20"/>
  <c r="G38" i="20" l="1"/>
  <c r="D40" i="20" s="1"/>
  <c r="E40" i="20" s="1"/>
  <c r="E41" i="20" s="1"/>
  <c r="I38" i="19"/>
  <c r="E38" i="19"/>
  <c r="D38" i="19"/>
  <c r="G37" i="19"/>
  <c r="G36" i="19"/>
  <c r="G35" i="19"/>
  <c r="G34" i="19"/>
  <c r="G33" i="19"/>
  <c r="G32" i="19"/>
  <c r="G31" i="19"/>
  <c r="G30" i="19"/>
  <c r="G29" i="19"/>
  <c r="G28" i="19"/>
  <c r="G27" i="19"/>
  <c r="G26" i="19"/>
  <c r="G25" i="19"/>
  <c r="G24" i="19"/>
  <c r="G23" i="19"/>
  <c r="G22" i="19"/>
  <c r="G21" i="19"/>
  <c r="G20" i="19"/>
  <c r="G19" i="19"/>
  <c r="G18" i="19"/>
  <c r="G17" i="19"/>
  <c r="G16" i="19"/>
  <c r="G15" i="19"/>
  <c r="G14" i="19"/>
  <c r="G13" i="19"/>
  <c r="G12" i="19"/>
  <c r="G11" i="19"/>
  <c r="G10" i="19"/>
  <c r="G9" i="19"/>
  <c r="G8" i="19"/>
  <c r="G7" i="19"/>
  <c r="G6" i="19"/>
  <c r="G5" i="19"/>
  <c r="G4" i="19"/>
  <c r="G38" i="19" l="1"/>
  <c r="D40" i="19" s="1"/>
  <c r="E40" i="19" s="1"/>
  <c r="E41" i="19" s="1"/>
  <c r="I38" i="18"/>
  <c r="E38" i="18"/>
  <c r="D38" i="18"/>
  <c r="G37" i="18"/>
  <c r="G36" i="18"/>
  <c r="G35" i="18"/>
  <c r="G34" i="18"/>
  <c r="G33" i="18"/>
  <c r="G32" i="18"/>
  <c r="G31" i="18"/>
  <c r="G30" i="18"/>
  <c r="G29" i="18"/>
  <c r="G28" i="18"/>
  <c r="G27" i="18"/>
  <c r="G26" i="18"/>
  <c r="G25" i="18"/>
  <c r="G24" i="18"/>
  <c r="G23" i="18"/>
  <c r="G22" i="18"/>
  <c r="G21" i="18"/>
  <c r="G20" i="18"/>
  <c r="G19" i="18"/>
  <c r="G18" i="18"/>
  <c r="G17" i="18"/>
  <c r="G16" i="18"/>
  <c r="G15" i="18"/>
  <c r="G14" i="18"/>
  <c r="G13" i="18"/>
  <c r="G12" i="18"/>
  <c r="G11" i="18"/>
  <c r="G10" i="18"/>
  <c r="G9" i="18"/>
  <c r="G8" i="18"/>
  <c r="G7" i="18"/>
  <c r="G6" i="18"/>
  <c r="G5" i="18"/>
  <c r="G4" i="18"/>
  <c r="G38" i="18" l="1"/>
  <c r="D40" i="18" s="1"/>
  <c r="E40" i="18" s="1"/>
  <c r="E41" i="18" s="1"/>
  <c r="I38" i="17"/>
  <c r="E38" i="17"/>
  <c r="D38" i="17"/>
  <c r="G37" i="17"/>
  <c r="G36" i="17"/>
  <c r="G35" i="17"/>
  <c r="G34" i="17"/>
  <c r="G33" i="17"/>
  <c r="G32" i="17"/>
  <c r="G31" i="17"/>
  <c r="G30" i="17"/>
  <c r="G29" i="17"/>
  <c r="G28" i="17"/>
  <c r="G27" i="17"/>
  <c r="G26" i="17"/>
  <c r="G25" i="17"/>
  <c r="G24" i="17"/>
  <c r="G23" i="17"/>
  <c r="G22" i="17"/>
  <c r="G21" i="17"/>
  <c r="G20" i="17"/>
  <c r="G19" i="17"/>
  <c r="G18" i="17"/>
  <c r="G17" i="17"/>
  <c r="G16" i="17"/>
  <c r="G15" i="17"/>
  <c r="G14" i="17"/>
  <c r="G13" i="17"/>
  <c r="G12" i="17"/>
  <c r="G11" i="17"/>
  <c r="G10" i="17"/>
  <c r="G9" i="17"/>
  <c r="G8" i="17"/>
  <c r="G7" i="17"/>
  <c r="G6" i="17"/>
  <c r="G5" i="17"/>
  <c r="G4" i="17"/>
  <c r="G38" i="17" l="1"/>
  <c r="D40" i="17" s="1"/>
  <c r="E40" i="17" s="1"/>
  <c r="E41" i="17" s="1"/>
  <c r="G37" i="16"/>
  <c r="G36" i="16"/>
  <c r="I38" i="16"/>
  <c r="E38" i="16"/>
  <c r="D38" i="16"/>
  <c r="G35" i="16"/>
  <c r="G34" i="16"/>
  <c r="G33" i="16"/>
  <c r="G32" i="16"/>
  <c r="G31" i="16"/>
  <c r="G30" i="16"/>
  <c r="G29" i="16"/>
  <c r="G28" i="16"/>
  <c r="G27" i="16"/>
  <c r="G26" i="16"/>
  <c r="G25" i="16"/>
  <c r="G24" i="16"/>
  <c r="G23" i="16"/>
  <c r="G22" i="16"/>
  <c r="G21" i="16"/>
  <c r="G20" i="16"/>
  <c r="G19" i="16"/>
  <c r="G18" i="16"/>
  <c r="G17" i="16"/>
  <c r="G16" i="16"/>
  <c r="G15" i="16"/>
  <c r="G14" i="16"/>
  <c r="G13" i="16"/>
  <c r="G12" i="16"/>
  <c r="G11" i="16"/>
  <c r="G10" i="16"/>
  <c r="G9" i="16"/>
  <c r="G8" i="16"/>
  <c r="G7" i="16"/>
  <c r="G6" i="16"/>
  <c r="G5" i="16"/>
  <c r="G4" i="16"/>
  <c r="G38" i="16" l="1"/>
  <c r="D40" i="16" s="1"/>
  <c r="E40" i="16" s="1"/>
  <c r="E41" i="16" s="1"/>
  <c r="I38" i="15"/>
  <c r="E38" i="15"/>
  <c r="D38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8" i="15" l="1"/>
  <c r="D40" i="15" s="1"/>
  <c r="E40" i="15" s="1"/>
  <c r="E41" i="15" s="1"/>
  <c r="I38" i="14"/>
  <c r="E38" i="14"/>
  <c r="D38" i="14"/>
  <c r="G35" i="14"/>
  <c r="G34" i="14"/>
  <c r="G33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5" i="14"/>
  <c r="G14" i="14"/>
  <c r="G13" i="14"/>
  <c r="G12" i="14"/>
  <c r="G11" i="14"/>
  <c r="G10" i="14"/>
  <c r="G9" i="14"/>
  <c r="G8" i="14"/>
  <c r="G7" i="14"/>
  <c r="G6" i="14"/>
  <c r="G5" i="14"/>
  <c r="G4" i="14"/>
  <c r="G38" i="14" l="1"/>
  <c r="D40" i="14" s="1"/>
  <c r="E40" i="14" s="1"/>
  <c r="E41" i="14" s="1"/>
  <c r="I38" i="13"/>
  <c r="E38" i="13"/>
  <c r="D38" i="13"/>
  <c r="G35" i="13"/>
  <c r="G34" i="13"/>
  <c r="G33" i="13"/>
  <c r="G32" i="13"/>
  <c r="G31" i="13"/>
  <c r="G30" i="13"/>
  <c r="G29" i="13"/>
  <c r="G28" i="13"/>
  <c r="G27" i="13"/>
  <c r="G26" i="13"/>
  <c r="G25" i="13"/>
  <c r="G24" i="13"/>
  <c r="G23" i="13"/>
  <c r="G22" i="13"/>
  <c r="G21" i="13"/>
  <c r="G20" i="13"/>
  <c r="G19" i="13"/>
  <c r="G18" i="13"/>
  <c r="G17" i="13"/>
  <c r="G16" i="13"/>
  <c r="G15" i="13"/>
  <c r="G14" i="13"/>
  <c r="G13" i="13"/>
  <c r="G12" i="13"/>
  <c r="G11" i="13"/>
  <c r="G10" i="13"/>
  <c r="G9" i="13"/>
  <c r="G8" i="13"/>
  <c r="G7" i="13"/>
  <c r="G6" i="13"/>
  <c r="G5" i="13"/>
  <c r="G4" i="13"/>
  <c r="G38" i="13" l="1"/>
  <c r="D40" i="13" s="1"/>
  <c r="E40" i="13" s="1"/>
  <c r="E41" i="13" s="1"/>
  <c r="G9" i="12"/>
  <c r="G8" i="12"/>
  <c r="G7" i="12"/>
  <c r="G6" i="12"/>
  <c r="G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I38" i="12"/>
  <c r="E38" i="12"/>
  <c r="D38" i="12"/>
  <c r="G35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4" i="12"/>
  <c r="G38" i="12" l="1"/>
  <c r="D40" i="12" s="1"/>
  <c r="E40" i="12" s="1"/>
  <c r="E41" i="12" s="1"/>
  <c r="G30" i="11"/>
  <c r="G29" i="11"/>
  <c r="G28" i="11"/>
  <c r="G27" i="11"/>
  <c r="G26" i="11"/>
  <c r="G25" i="11"/>
  <c r="G24" i="11"/>
  <c r="G23" i="11"/>
  <c r="G12" i="11"/>
  <c r="G11" i="11"/>
  <c r="G10" i="11"/>
  <c r="G9" i="11"/>
  <c r="G8" i="11"/>
  <c r="G7" i="11"/>
  <c r="G6" i="11"/>
  <c r="G5" i="11"/>
  <c r="G4" i="11"/>
  <c r="I38" i="11"/>
  <c r="E38" i="11"/>
  <c r="D38" i="11"/>
  <c r="G35" i="11"/>
  <c r="G34" i="11"/>
  <c r="G33" i="11"/>
  <c r="G32" i="11"/>
  <c r="G31" i="11"/>
  <c r="G22" i="11"/>
  <c r="G21" i="11"/>
  <c r="G20" i="11"/>
  <c r="G19" i="11"/>
  <c r="G18" i="11"/>
  <c r="G17" i="11"/>
  <c r="G16" i="11"/>
  <c r="G15" i="11"/>
  <c r="G14" i="11"/>
  <c r="G13" i="11"/>
  <c r="G38" i="11" l="1"/>
  <c r="D40" i="11" s="1"/>
  <c r="E40" i="11" s="1"/>
  <c r="E41" i="11" s="1"/>
  <c r="G30" i="10"/>
  <c r="G31" i="10"/>
  <c r="G32" i="10"/>
  <c r="G33" i="10"/>
  <c r="G34" i="10"/>
  <c r="G35" i="10"/>
  <c r="G26" i="10"/>
  <c r="G25" i="10"/>
  <c r="G24" i="10"/>
  <c r="G23" i="10"/>
  <c r="G4" i="10"/>
  <c r="G5" i="10"/>
  <c r="G6" i="10"/>
  <c r="G7" i="10"/>
  <c r="G8" i="10"/>
  <c r="G9" i="10"/>
  <c r="G10" i="10"/>
  <c r="G11" i="10"/>
  <c r="G12" i="10"/>
  <c r="G13" i="10"/>
  <c r="G14" i="10"/>
  <c r="G15" i="10"/>
  <c r="I38" i="10"/>
  <c r="E38" i="10"/>
  <c r="D38" i="10"/>
  <c r="G29" i="10"/>
  <c r="G28" i="10"/>
  <c r="G27" i="10"/>
  <c r="G22" i="10"/>
  <c r="G21" i="10"/>
  <c r="G20" i="10"/>
  <c r="G19" i="10"/>
  <c r="G18" i="10"/>
  <c r="G17" i="10"/>
  <c r="G16" i="10"/>
  <c r="G38" i="10" l="1"/>
  <c r="D40" i="10" s="1"/>
  <c r="E40" i="10" s="1"/>
  <c r="E41" i="10" s="1"/>
  <c r="G31" i="9"/>
  <c r="G30" i="9"/>
  <c r="G29" i="9"/>
  <c r="G28" i="9"/>
  <c r="G27" i="9"/>
  <c r="G26" i="9"/>
  <c r="G25" i="9"/>
  <c r="G24" i="9"/>
  <c r="G23" i="9"/>
  <c r="G11" i="9"/>
  <c r="G10" i="9"/>
  <c r="G9" i="9"/>
  <c r="G8" i="9"/>
  <c r="G7" i="9"/>
  <c r="G6" i="9"/>
  <c r="G5" i="9"/>
  <c r="G4" i="9"/>
  <c r="I38" i="9"/>
  <c r="E38" i="9"/>
  <c r="D38" i="9"/>
  <c r="G35" i="9"/>
  <c r="G34" i="9"/>
  <c r="G33" i="9"/>
  <c r="G32" i="9"/>
  <c r="G22" i="9"/>
  <c r="G21" i="9"/>
  <c r="G20" i="9"/>
  <c r="G19" i="9"/>
  <c r="G18" i="9"/>
  <c r="G17" i="9"/>
  <c r="G16" i="9"/>
  <c r="G15" i="9"/>
  <c r="G14" i="9"/>
  <c r="G13" i="9"/>
  <c r="G12" i="9"/>
  <c r="G38" i="9" l="1"/>
  <c r="D40" i="9" s="1"/>
  <c r="E40" i="9" s="1"/>
  <c r="E41" i="9" s="1"/>
  <c r="I38" i="8"/>
  <c r="E38" i="8"/>
  <c r="D38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8" i="8" l="1"/>
  <c r="D40" i="8" s="1"/>
  <c r="E40" i="8" s="1"/>
  <c r="E41" i="8" s="1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5" i="7"/>
  <c r="G4" i="7"/>
  <c r="I38" i="7"/>
  <c r="E38" i="7"/>
  <c r="D38" i="7"/>
  <c r="G38" i="7" l="1"/>
  <c r="D40" i="7" s="1"/>
  <c r="E40" i="7" s="1"/>
  <c r="E41" i="7" s="1"/>
  <c r="G23" i="6"/>
  <c r="G22" i="6"/>
  <c r="G21" i="6"/>
  <c r="G20" i="6"/>
  <c r="G19" i="6"/>
  <c r="G18" i="6"/>
  <c r="I38" i="6" l="1"/>
  <c r="E38" i="6"/>
  <c r="D38" i="6"/>
  <c r="G35" i="6"/>
  <c r="G34" i="6"/>
  <c r="G33" i="6"/>
  <c r="G32" i="6"/>
  <c r="G31" i="6"/>
  <c r="G30" i="6"/>
  <c r="G29" i="6"/>
  <c r="G28" i="6"/>
  <c r="G27" i="6"/>
  <c r="G26" i="6"/>
  <c r="G25" i="6"/>
  <c r="G24" i="6"/>
  <c r="G17" i="6"/>
  <c r="G16" i="6"/>
  <c r="G15" i="6"/>
  <c r="G14" i="6"/>
  <c r="G13" i="6"/>
  <c r="G12" i="6"/>
  <c r="G11" i="6"/>
  <c r="G10" i="6"/>
  <c r="G9" i="6"/>
  <c r="G8" i="6"/>
  <c r="G7" i="6"/>
  <c r="G6" i="6"/>
  <c r="G5" i="6"/>
  <c r="G4" i="6"/>
  <c r="G38" i="6" l="1"/>
  <c r="D40" i="6" s="1"/>
  <c r="E40" i="6" s="1"/>
  <c r="E41" i="6" s="1"/>
  <c r="G8" i="5"/>
  <c r="I32" i="5" l="1"/>
  <c r="E32" i="5"/>
  <c r="D32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7" i="5"/>
  <c r="G6" i="5"/>
  <c r="G5" i="5"/>
  <c r="G4" i="5"/>
  <c r="G32" i="5" l="1"/>
  <c r="D34" i="5" s="1"/>
  <c r="E34" i="5" s="1"/>
  <c r="E35" i="5" s="1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23" i="4" l="1"/>
  <c r="I31" i="4" l="1"/>
  <c r="E31" i="4"/>
  <c r="D31" i="4"/>
  <c r="G28" i="4"/>
  <c r="G27" i="4"/>
  <c r="G26" i="4"/>
  <c r="G25" i="4"/>
  <c r="G24" i="4"/>
  <c r="G20" i="4"/>
  <c r="G22" i="4"/>
  <c r="G21" i="4"/>
  <c r="G19" i="4"/>
  <c r="G5" i="4"/>
  <c r="G4" i="4"/>
  <c r="G31" i="4" l="1"/>
  <c r="D33" i="4" s="1"/>
  <c r="E33" i="4" s="1"/>
  <c r="E34" i="4" s="1"/>
  <c r="I30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4" i="1"/>
  <c r="E30" i="1"/>
  <c r="D30" i="1"/>
  <c r="G30" i="1" l="1"/>
  <c r="D32" i="1" s="1"/>
  <c r="E32" i="1" s="1"/>
  <c r="E33" i="1" s="1"/>
</calcChain>
</file>

<file path=xl/sharedStrings.xml><?xml version="1.0" encoding="utf-8"?>
<sst xmlns="http://schemas.openxmlformats.org/spreadsheetml/2006/main" count="1449" uniqueCount="234">
  <si>
    <t>Relevé des heures</t>
  </si>
  <si>
    <t>Qui</t>
  </si>
  <si>
    <t>PA</t>
  </si>
  <si>
    <t>Date</t>
  </si>
  <si>
    <t>Travaux</t>
  </si>
  <si>
    <t>Design et support</t>
  </si>
  <si>
    <t>Maintenance</t>
  </si>
  <si>
    <t>Facturable</t>
  </si>
  <si>
    <t>Maintenance et import e-CH</t>
  </si>
  <si>
    <t>Design et implémentation / RH</t>
  </si>
  <si>
    <t>Séance de design avec SL</t>
  </si>
  <si>
    <t>Investigation adresses</t>
  </si>
  <si>
    <t>Implémentation RH et divers</t>
  </si>
  <si>
    <t>SL</t>
  </si>
  <si>
    <t>E-mail et tél. primaire/secondaire</t>
  </si>
  <si>
    <t>Rôles</t>
  </si>
  <si>
    <t>Qualité de données</t>
  </si>
  <si>
    <t>Bug fix</t>
  </si>
  <si>
    <t>Job exportation</t>
  </si>
  <si>
    <t>Job nettoyage warnings</t>
  </si>
  <si>
    <t>Rabais</t>
  </si>
  <si>
    <t>Total moins heures offertes</t>
  </si>
  <si>
    <t>Coût</t>
  </si>
  <si>
    <t>Offert</t>
  </si>
  <si>
    <t>Facturé le 19.05.2014</t>
  </si>
  <si>
    <t>heures</t>
  </si>
  <si>
    <t>francs</t>
  </si>
  <si>
    <t>Reporter</t>
  </si>
  <si>
    <t>Gestion du projet</t>
  </si>
  <si>
    <t>Travaux sur WebCore</t>
  </si>
  <si>
    <t>Module RH, qualité de données</t>
  </si>
  <si>
    <t>Cache pour les rôles</t>
  </si>
  <si>
    <t>Suivi, gestion du projet</t>
  </si>
  <si>
    <t>Exploration, suivi</t>
  </si>
  <si>
    <t>Actions asynchrones</t>
  </si>
  <si>
    <t>Améliorations client (JS)</t>
  </si>
  <si>
    <t>Maintenance et Bonne Nouvelle</t>
  </si>
  <si>
    <t>Assistance, divers</t>
  </si>
  <si>
    <t>Nettoyage et corrections WebCoreClient</t>
  </si>
  <si>
    <t>Investigations problèmes d'adresses + corr.</t>
  </si>
  <si>
    <t>Mailing amélioré, groupes, privilèges, doublons</t>
  </si>
  <si>
    <t>Rencontre avec Alain Valiquer</t>
  </si>
  <si>
    <t>Adaptations schémas + mail Alain Valiquer</t>
  </si>
  <si>
    <t>Facturé le 06.06.2014</t>
  </si>
  <si>
    <t>Visibilité des groupes associés / gestion</t>
  </si>
  <si>
    <t>Synchro RCH</t>
  </si>
  <si>
    <t>Assistance, synchro</t>
  </si>
  <si>
    <t>Export, noms de fichiers</t>
  </si>
  <si>
    <t>Refresh client JS</t>
  </si>
  <si>
    <t>Droits RH</t>
  </si>
  <si>
    <t>Droits RH, divers</t>
  </si>
  <si>
    <t>Adaptations, modifications</t>
  </si>
  <si>
    <t>Maintenance et synchro RCH</t>
  </si>
  <si>
    <t>Travaux pour l'import Alain Valiquer</t>
  </si>
  <si>
    <t>Export log Bonne Nouvelle paroisses/région</t>
  </si>
  <si>
    <t>Territorialité des PLA</t>
  </si>
  <si>
    <t>Téléphone</t>
  </si>
  <si>
    <t>Correctif (Mégroz, Alyssa)</t>
  </si>
  <si>
    <t>Correctifs (tél., Geneviève Saugy, export)</t>
  </si>
  <si>
    <t>Correctifs (régression étiquettes)</t>
  </si>
  <si>
    <t>Exportation Bonne Nouvelle, mise à jour MAT[CH]</t>
  </si>
  <si>
    <t>Téléphone et suivi</t>
  </si>
  <si>
    <t>Mise à jour</t>
  </si>
  <si>
    <t>Correctifs, modifications</t>
  </si>
  <si>
    <t>Révision de la base de gestion</t>
  </si>
  <si>
    <t>Travaux sur le panier</t>
  </si>
  <si>
    <t>Export vers le panier</t>
  </si>
  <si>
    <t>Région et gestion</t>
  </si>
  <si>
    <t>Enregistrement des réglages CSV</t>
  </si>
  <si>
    <t>Réglages exportation CSV (#37)</t>
  </si>
  <si>
    <t>En cours: filtre/publipostage (#44)</t>
  </si>
  <si>
    <t>Mise à jour, déploiement // SL</t>
  </si>
  <si>
    <t>Facturé le 15.09.2014</t>
  </si>
  <si>
    <t>Nom court gestion. Mise à jour. #52</t>
  </si>
  <si>
    <t>Déploiement, doc, nouveautés</t>
  </si>
  <si>
    <t xml:space="preserve">Éditeur de requêtes </t>
  </si>
  <si>
    <t>Importation RCH</t>
  </si>
  <si>
    <t>Exportation Bonne Nouvelle</t>
  </si>
  <si>
    <t>Importation RCH, correction "hidden"</t>
  </si>
  <si>
    <t>Facturé le 30.09.2014</t>
  </si>
  <si>
    <t>Éditeur de requêtes</t>
  </si>
  <si>
    <t>Affiner la notion d'utilisateur AIDER 45/46</t>
  </si>
  <si>
    <t>Mailing optimisé</t>
  </si>
  <si>
    <t>Tests</t>
  </si>
  <si>
    <t xml:space="preserve">Finalisation </t>
  </si>
  <si>
    <t>Éditeur opérationnel 44</t>
  </si>
  <si>
    <t>Téléphone avec JMS</t>
  </si>
  <si>
    <t>Maintenance, BN</t>
  </si>
  <si>
    <t>Gestion des mails, administration, SL</t>
  </si>
  <si>
    <t>Travaux selon mail de JMS</t>
  </si>
  <si>
    <t>Maintenance, mise à jour</t>
  </si>
  <si>
    <t>Facturé le 30.10.2014</t>
  </si>
  <si>
    <t>Requêtes pour mailings, régions filtrables, …</t>
  </si>
  <si>
    <t>Réglé Appel fonds Tolochenaz</t>
  </si>
  <si>
    <t>Divers, réponses aux mails, etc.</t>
  </si>
  <si>
    <t>Déploiement 1.4.1446.0 + RCH</t>
  </si>
  <si>
    <t>Chasse au bug, analyse registre</t>
  </si>
  <si>
    <t>Gestion des déf. De groupes "fonctions"</t>
  </si>
  <si>
    <t>Analyse Registres</t>
  </si>
  <si>
    <t>Export BN + maintenance</t>
  </si>
  <si>
    <t>Analyse, médlisation, modifications</t>
  </si>
  <si>
    <t>Collaborateurs AIDER</t>
  </si>
  <si>
    <t>Utilisateurs AIDER</t>
  </si>
  <si>
    <t>Renommages de collab./chgmt gestion/région</t>
  </si>
  <si>
    <t>Analyse lenteurs AIDER</t>
  </si>
  <si>
    <t>Amélioration performance SUB-SELECT</t>
  </si>
  <si>
    <t>Registres</t>
  </si>
  <si>
    <t>Correctif pour mailings</t>
  </si>
  <si>
    <t>Registres, étiquettes pour ministres</t>
  </si>
  <si>
    <t>Registres, ajouter une personne à un acte</t>
  </si>
  <si>
    <t>Réintégrations</t>
  </si>
  <si>
    <t>Correctif pour Bussigny, divers</t>
  </si>
  <si>
    <t>Divers liés à la migration git</t>
  </si>
  <si>
    <t>Importations, mails</t>
  </si>
  <si>
    <t>Corrections et travaux divers</t>
  </si>
  <si>
    <t>Gestion de projet</t>
  </si>
  <si>
    <t>Facturé le 02.02.2015</t>
  </si>
  <si>
    <t>Correctifs, investigations + Clarens</t>
  </si>
  <si>
    <t>Divers</t>
  </si>
  <si>
    <t>Exportation bonne nouvelle, maintenance</t>
  </si>
  <si>
    <t>Divers TODO</t>
  </si>
  <si>
    <t>MAT[CH]</t>
  </si>
  <si>
    <t>Facturé le 03.03.2015</t>
  </si>
  <si>
    <t>TODO</t>
  </si>
  <si>
    <t>E-mails, suivi du projet</t>
  </si>
  <si>
    <t>Territoires, paroisses, etc.</t>
  </si>
  <si>
    <t>Déploiement et maintenance</t>
  </si>
  <si>
    <t>Étiquettes Avery</t>
  </si>
  <si>
    <t>Bonne Nouvelle</t>
  </si>
  <si>
    <t>Divers, gestion de projet</t>
  </si>
  <si>
    <t>Facturé le 29.03.2015</t>
  </si>
  <si>
    <t>TODO, point 38</t>
  </si>
  <si>
    <t>Analyse et e-mails</t>
  </si>
  <si>
    <t>Production export Bonne Nouvelle</t>
  </si>
  <si>
    <t>Mise à jour, maintenance, etc.</t>
  </si>
  <si>
    <t>Facturé le …</t>
  </si>
  <si>
    <t>Corrections d'adresses + investigations</t>
  </si>
  <si>
    <t>Fusion de Arzier-Le Muids</t>
  </si>
  <si>
    <t>Exportation BN</t>
  </si>
  <si>
    <t>Investigations et maintenance</t>
  </si>
  <si>
    <t>Rôles et cache</t>
  </si>
  <si>
    <t>Titres</t>
  </si>
  <si>
    <t>Route du Jorat</t>
  </si>
  <si>
    <t>Adresses, politesse, etc.</t>
  </si>
  <si>
    <t>Correction</t>
  </si>
  <si>
    <t>Debug</t>
  </si>
  <si>
    <t>Facturé le 04.05.2015</t>
  </si>
  <si>
    <t>Facturé le 12.06.2015</t>
  </si>
  <si>
    <t>Séance TODO</t>
  </si>
  <si>
    <t>Mises à jour, migration et adaptations</t>
  </si>
  <si>
    <t>Maintenance et bonne nouvelle</t>
  </si>
  <si>
    <t>Recherches pour ménages vides</t>
  </si>
  <si>
    <t>Importations RCH</t>
  </si>
  <si>
    <t>Implémentation Ech</t>
  </si>
  <si>
    <t>Divers, migrations, renommé municipalités</t>
  </si>
  <si>
    <t>Facturé le 24.07.2015</t>
  </si>
  <si>
    <t>Registres (Todo 114 et 117)</t>
  </si>
  <si>
    <t>Qualité de données (Todo 109 et 111)</t>
  </si>
  <si>
    <t>Registres (reporting)</t>
  </si>
  <si>
    <t>Registres (validation)</t>
  </si>
  <si>
    <t>Registres (tests, corrections)</t>
  </si>
  <si>
    <t>Registres (améliorations)</t>
  </si>
  <si>
    <t>Registres (tests, reporting)</t>
  </si>
  <si>
    <t>Registres (tests, validation)</t>
  </si>
  <si>
    <t>Registres et todo 78 et 79</t>
  </si>
  <si>
    <t>Migration, importations RCH</t>
  </si>
  <si>
    <t>Facturé le 17.08.2015</t>
  </si>
  <si>
    <t>Correctif urgent - liste des gestions</t>
  </si>
  <si>
    <t>Analyse et correctifs</t>
  </si>
  <si>
    <t>Sortie des ménages</t>
  </si>
  <si>
    <t>Mailings</t>
  </si>
  <si>
    <t>Debug éditeur de requêtes</t>
  </si>
  <si>
    <t>Éditeur de requêtes, refonte</t>
  </si>
  <si>
    <t>Mises à jour</t>
  </si>
  <si>
    <t>Adaptations diverses</t>
  </si>
  <si>
    <t>Facturé le 18.09.2015</t>
  </si>
  <si>
    <t>Editeur de requêtes</t>
  </si>
  <si>
    <t>Actes</t>
  </si>
  <si>
    <t>RCH</t>
  </si>
  <si>
    <t>Migration et déploiement, RCH</t>
  </si>
  <si>
    <t>Job de nettoyage ECH</t>
  </si>
  <si>
    <t>Divers, debug, etc.</t>
  </si>
  <si>
    <t>Debug + TODO 105</t>
  </si>
  <si>
    <t>Requêtes et mailings</t>
  </si>
  <si>
    <t>Export CSV, partenaires A et B, warnings</t>
  </si>
  <si>
    <t>Flux de traitement des warnings</t>
  </si>
  <si>
    <t>Expérimentations</t>
  </si>
  <si>
    <t>Dépannage urgent</t>
  </si>
  <si>
    <t>Facturé le 19.10.2015</t>
  </si>
  <si>
    <t>Mise à jour Renens, rue de la Gare</t>
  </si>
  <si>
    <t>Envoie BN, maintenance</t>
  </si>
  <si>
    <t>Divers, e-mails</t>
  </si>
  <si>
    <t>Préparation et analyse</t>
  </si>
  <si>
    <t>Réflexion, modélisation des proc. de sortie</t>
  </si>
  <si>
    <t>Processus de sortie des personnes</t>
  </si>
  <si>
    <t>Tests et améliorations du proc. de sortie</t>
  </si>
  <si>
    <t>Modif. Serveur FTP de vd.ch</t>
  </si>
  <si>
    <t>Gestion MAT[CH]</t>
  </si>
  <si>
    <t>Tests, diverses vérifications, mails</t>
  </si>
  <si>
    <t>Corrections</t>
  </si>
  <si>
    <t>Abonnements BN</t>
  </si>
  <si>
    <t>Processus</t>
  </si>
  <si>
    <t>Divers, support, recherches</t>
  </si>
  <si>
    <t>Maintenance, divers</t>
  </si>
  <si>
    <t>Export BN, suivi</t>
  </si>
  <si>
    <t>Suite…</t>
  </si>
  <si>
    <t>Facturé le 23.11.2015</t>
  </si>
  <si>
    <t>Suite, correctifs, etc.</t>
  </si>
  <si>
    <t>Déploiement et mises à jour</t>
  </si>
  <si>
    <t>Tests, aide, infos plus précises, annuler part.</t>
  </si>
  <si>
    <t>Déploiement environnement de test</t>
  </si>
  <si>
    <t>Dérogations</t>
  </si>
  <si>
    <t>Paroisse de Morges</t>
  </si>
  <si>
    <t>Nettoyage</t>
  </si>
  <si>
    <t>Job de persistance (âge)</t>
  </si>
  <si>
    <t>Divers, BN avec doublons régions diff.</t>
  </si>
  <si>
    <t>Fixes, dérogations, adr. prof., chgmt nom p.</t>
  </si>
  <si>
    <t>Adr. sec., actes</t>
  </si>
  <si>
    <t>Déploiement, divers</t>
  </si>
  <si>
    <t>Facturé le 14.12.2015</t>
  </si>
  <si>
    <t>Gestion de projet avec JMS</t>
  </si>
  <si>
    <t>Fixes, feature pair-impair</t>
  </si>
  <si>
    <t>pair-impair</t>
  </si>
  <si>
    <t>Séance</t>
  </si>
  <si>
    <t>Recherches, historique AIDER</t>
  </si>
  <si>
    <t>GitLab, synchro avec JMS, divers</t>
  </si>
  <si>
    <t>Urgences et stabilisation</t>
  </si>
  <si>
    <t>Correctifs</t>
  </si>
  <si>
    <t>Migration Krios, mise à jour AIDER</t>
  </si>
  <si>
    <t>Correctifs divers</t>
  </si>
  <si>
    <t>Suite des correctifs, dérogations</t>
  </si>
  <si>
    <t>Investigations et dépannages</t>
  </si>
  <si>
    <t>Investigations (Line Dépraz)</t>
  </si>
  <si>
    <t>Dérogations et 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</si>
</sst>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 * #,##0.00_ ;_ * \-#,##0.00_ ;_ * &quot;-&quot;??_ ;_ @_ "/>
    <numFmt numFmtId="164" formatCode="[h]:mm"/>
  </numFmts>
  <fonts count="5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2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0" borderId="1" xfId="0" applyBorder="1"/>
    <xf numFmtId="0" fontId="1" fillId="0" borderId="0" xfId="0" applyFont="1"/>
    <xf numFmtId="0" fontId="0" fillId="0" borderId="0" xfId="0" applyBorder="1"/>
    <xf numFmtId="14" fontId="0" fillId="0" borderId="0" xfId="0" applyNumberFormat="1" applyBorder="1"/>
    <xf numFmtId="20" fontId="0" fillId="0" borderId="0" xfId="0" applyNumberFormat="1" applyBorder="1"/>
    <xf numFmtId="9" fontId="0" fillId="0" borderId="0" xfId="0" applyNumberFormat="1"/>
    <xf numFmtId="43" fontId="0" fillId="0" borderId="0" xfId="1" applyFont="1"/>
    <xf numFmtId="43" fontId="3" fillId="0" borderId="0" xfId="1" applyFont="1"/>
    <xf numFmtId="0" fontId="3" fillId="0" borderId="0" xfId="0" applyFont="1"/>
    <xf numFmtId="164" fontId="0" fillId="0" borderId="0" xfId="1" applyNumberFormat="1" applyFont="1"/>
    <xf numFmtId="164" fontId="0" fillId="0" borderId="2" xfId="1" applyNumberFormat="1" applyFont="1" applyBorder="1"/>
    <xf numFmtId="0" fontId="0" fillId="0" borderId="2" xfId="0" applyBorder="1"/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Border="1"/>
    <xf numFmtId="2" fontId="0" fillId="0" borderId="0" xfId="0" applyNumberFormat="1"/>
    <xf numFmtId="164" fontId="0" fillId="0" borderId="0" xfId="0" applyNumberFormat="1"/>
    <xf numFmtId="0" fontId="4" fillId="0" borderId="0" xfId="0" applyNumberFormat="1" applyFont="1" applyBorder="1" applyAlignment="1" applyProtection="1"/>
    <xf numFmtId="0" fontId="4" fillId="0" borderId="0" xfId="0" applyFont="1"/>
    <xf numFmtId="20" fontId="4" fillId="0" borderId="0" xfId="0" applyNumberFormat="1" applyFont="1"/>
    <xf numFmtId="20" fontId="4" fillId="0" borderId="0" xfId="0" applyNumberFormat="1" applyFont="1" applyBorder="1" applyAlignment="1" applyProtection="1"/>
    <xf numFmtId="14" fontId="0" fillId="0" borderId="0" xfId="0" applyNumberForma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tabSelected="1" workbookViewId="0">
      <selection activeCell="D26" sqref="D2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42407</v>
      </c>
      <c r="C4" t="s">
        <v>231</v>
      </c>
      <c r="D4" s="22">
        <v>5.5555555555555552E-2</v>
      </c>
      <c r="E4" s="21"/>
      <c r="G4" s="2">
        <f t="shared" ref="G4:G9" si="0">D4*F4</f>
        <v>0</v>
      </c>
    </row>
    <row r="5" spans="1:9" x14ac:dyDescent="0.25">
      <c r="A5" s="17" t="s">
        <v>2</v>
      </c>
      <c r="B5" s="1">
        <v>42408</v>
      </c>
      <c r="C5" t="s">
        <v>6</v>
      </c>
      <c r="D5" s="22"/>
      <c r="E5" s="2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42410</v>
      </c>
      <c r="C6" t="s">
        <v>232</v>
      </c>
      <c r="D6" s="22">
        <v>5.5555555555555552E-2</v>
      </c>
      <c r="E6" s="21"/>
      <c r="G6" s="2">
        <f t="shared" si="0"/>
        <v>0</v>
      </c>
    </row>
    <row r="7" spans="1:9" x14ac:dyDescent="0.25">
      <c r="A7" s="17" t="s">
        <v>2</v>
      </c>
      <c r="B7" s="1"/>
      <c r="D7" s="22"/>
      <c r="E7" s="21"/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ref="G10:G37" si="1">D10*F10</f>
        <v>0</v>
      </c>
    </row>
    <row r="11" spans="1:9" x14ac:dyDescent="0.25">
      <c r="A11" s="17" t="s">
        <v>2</v>
      </c>
      <c r="B11" s="1"/>
      <c r="D11" s="22"/>
      <c r="E11" s="21"/>
      <c r="G11" s="2">
        <f t="shared" si="1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1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1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1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1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1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42405</v>
      </c>
      <c r="C23" t="s">
        <v>229</v>
      </c>
      <c r="D23" s="23">
        <v>0.16666666666666666</v>
      </c>
      <c r="E23" s="20"/>
      <c r="G23" s="2">
        <f t="shared" ref="G23:G29" si="2">D23*F23</f>
        <v>0</v>
      </c>
    </row>
    <row r="24" spans="1:7" x14ac:dyDescent="0.25">
      <c r="A24" t="s">
        <v>13</v>
      </c>
      <c r="B24" s="1">
        <v>42408</v>
      </c>
      <c r="C24" t="s">
        <v>230</v>
      </c>
      <c r="D24" s="23">
        <v>3.125E-2</v>
      </c>
      <c r="E24" s="20"/>
      <c r="G24" s="2">
        <f t="shared" si="2"/>
        <v>0</v>
      </c>
    </row>
    <row r="25" spans="1:7" x14ac:dyDescent="0.25">
      <c r="A25" t="s">
        <v>13</v>
      </c>
      <c r="B25" s="1">
        <v>42412</v>
      </c>
      <c r="C25" t="s">
        <v>233</v>
      </c>
      <c r="D25" s="23">
        <v>0.10069444444444443</v>
      </c>
      <c r="E25" s="20"/>
      <c r="G25" s="2">
        <f t="shared" si="2"/>
        <v>0</v>
      </c>
    </row>
    <row r="26" spans="1:7" x14ac:dyDescent="0.25">
      <c r="A26" t="s">
        <v>13</v>
      </c>
      <c r="B26" s="1"/>
      <c r="D26" s="20"/>
      <c r="E26" s="20"/>
      <c r="G26" s="2">
        <f t="shared" si="2"/>
        <v>0</v>
      </c>
    </row>
    <row r="27" spans="1:7" x14ac:dyDescent="0.25">
      <c r="A27" t="s">
        <v>13</v>
      </c>
      <c r="B27" s="1"/>
      <c r="D27" s="20"/>
      <c r="E27" s="20"/>
      <c r="G27" s="2">
        <f t="shared" si="2"/>
        <v>0</v>
      </c>
    </row>
    <row r="28" spans="1:7" x14ac:dyDescent="0.25">
      <c r="A28" t="s">
        <v>13</v>
      </c>
      <c r="B28" s="1"/>
      <c r="D28" s="20"/>
      <c r="E28" s="20"/>
      <c r="G28" s="2">
        <f t="shared" si="2"/>
        <v>0</v>
      </c>
    </row>
    <row r="29" spans="1:7" x14ac:dyDescent="0.25">
      <c r="A29" t="s">
        <v>13</v>
      </c>
      <c r="B29" s="1"/>
      <c r="D29" s="20"/>
      <c r="E29" s="20"/>
      <c r="G29" s="2">
        <f t="shared" si="2"/>
        <v>0</v>
      </c>
    </row>
    <row r="30" spans="1:7" x14ac:dyDescent="0.25">
      <c r="A30" t="s">
        <v>13</v>
      </c>
      <c r="B30" s="1"/>
      <c r="D30" s="20"/>
      <c r="E30" s="20"/>
      <c r="G30" s="2">
        <f t="shared" si="1"/>
        <v>0</v>
      </c>
    </row>
    <row r="31" spans="1:7" x14ac:dyDescent="0.25">
      <c r="A31" t="s">
        <v>13</v>
      </c>
      <c r="B31" s="1"/>
      <c r="D31" s="20"/>
      <c r="E31" s="20"/>
      <c r="G31" s="2">
        <f t="shared" si="1"/>
        <v>0</v>
      </c>
    </row>
    <row r="32" spans="1:7" x14ac:dyDescent="0.25">
      <c r="A32" t="s">
        <v>13</v>
      </c>
      <c r="B32" s="1"/>
      <c r="D32" s="20"/>
      <c r="E32" s="20"/>
      <c r="G32" s="2">
        <f t="shared" si="1"/>
        <v>0</v>
      </c>
    </row>
    <row r="33" spans="1:12" x14ac:dyDescent="0.25">
      <c r="A33" t="s">
        <v>13</v>
      </c>
      <c r="B33" s="1"/>
      <c r="D33" s="20"/>
      <c r="E33" s="20"/>
      <c r="G33" s="2">
        <f t="shared" si="1"/>
        <v>0</v>
      </c>
    </row>
    <row r="34" spans="1:12" x14ac:dyDescent="0.25">
      <c r="A34" t="s">
        <v>13</v>
      </c>
      <c r="B34" s="1"/>
      <c r="D34" s="20"/>
      <c r="E34" s="20"/>
      <c r="G34" s="2">
        <f t="shared" si="1"/>
        <v>0</v>
      </c>
    </row>
    <row r="35" spans="1:12" x14ac:dyDescent="0.25">
      <c r="A35" t="s">
        <v>13</v>
      </c>
      <c r="B35" s="1"/>
      <c r="D35" s="20"/>
      <c r="E35" s="20"/>
      <c r="G35" s="2">
        <f t="shared" si="1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0.40972222222222221</v>
      </c>
      <c r="E38" s="13">
        <f>SUM(E4:E37)</f>
        <v>5.5555555555555552E-2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0.40972222222222221</v>
      </c>
      <c r="E40" s="10">
        <f>INT(DAY(D40)*24+HOUR(D40))+MINUTE(D40)/60</f>
        <v>9.8333333333333339</v>
      </c>
      <c r="F40" s="11" t="s">
        <v>25</v>
      </c>
    </row>
    <row r="41" spans="1:12" x14ac:dyDescent="0.25">
      <c r="C41" t="s">
        <v>22</v>
      </c>
      <c r="E41" s="10">
        <f>E40*150</f>
        <v>1475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1"/>
  <sheetViews>
    <sheetView workbookViewId="0">
      <selection activeCell="F51" sqref="F5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42095</v>
      </c>
      <c r="C4" t="s">
        <v>126</v>
      </c>
      <c r="D4" s="2">
        <v>1.0416666666666666E-2</v>
      </c>
      <c r="E4" s="2">
        <v>1.3888888888888888E-2</v>
      </c>
      <c r="G4" s="2">
        <f t="shared" ref="G4:G35" si="0">D4*F4</f>
        <v>0</v>
      </c>
    </row>
    <row r="5" spans="1:9" x14ac:dyDescent="0.25">
      <c r="A5" s="17" t="s">
        <v>2</v>
      </c>
      <c r="B5" s="1">
        <v>42113</v>
      </c>
      <c r="C5" t="s">
        <v>6</v>
      </c>
      <c r="D5" s="2"/>
      <c r="E5" s="2">
        <v>2.0833333333333332E-2</v>
      </c>
      <c r="G5" s="2">
        <f t="shared" si="0"/>
        <v>0</v>
      </c>
    </row>
    <row r="6" spans="1:9" x14ac:dyDescent="0.25">
      <c r="A6" s="17" t="s">
        <v>2</v>
      </c>
      <c r="B6" s="1">
        <v>42116</v>
      </c>
      <c r="C6" t="s">
        <v>132</v>
      </c>
      <c r="D6" s="2">
        <v>2.0833333333333332E-2</v>
      </c>
      <c r="G6" s="2">
        <f t="shared" si="0"/>
        <v>0</v>
      </c>
    </row>
    <row r="7" spans="1:9" x14ac:dyDescent="0.25">
      <c r="A7" s="17" t="s">
        <v>2</v>
      </c>
      <c r="B7" s="1">
        <v>42117</v>
      </c>
      <c r="C7" t="s">
        <v>133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42126</v>
      </c>
      <c r="C8" t="s">
        <v>134</v>
      </c>
      <c r="D8" s="2">
        <v>2.0833333333333332E-2</v>
      </c>
      <c r="E8" s="2">
        <v>4.8611111111111112E-2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42095</v>
      </c>
      <c r="C23" t="s">
        <v>131</v>
      </c>
      <c r="D23" s="2">
        <v>0.16666666666666666</v>
      </c>
      <c r="G23" s="2">
        <f t="shared" si="0"/>
        <v>0</v>
      </c>
    </row>
    <row r="24" spans="1:7" x14ac:dyDescent="0.25">
      <c r="A24" t="s">
        <v>13</v>
      </c>
      <c r="B24" s="1">
        <v>42121</v>
      </c>
      <c r="C24" t="s">
        <v>118</v>
      </c>
      <c r="D24" s="2">
        <v>3.125E-2</v>
      </c>
      <c r="G24" s="2">
        <f t="shared" si="0"/>
        <v>0</v>
      </c>
    </row>
    <row r="25" spans="1:7" x14ac:dyDescent="0.25">
      <c r="A25" t="s">
        <v>13</v>
      </c>
      <c r="B25" s="1"/>
      <c r="D25" s="2"/>
      <c r="G25" s="2">
        <f t="shared" si="0"/>
        <v>0</v>
      </c>
    </row>
    <row r="26" spans="1:7" x14ac:dyDescent="0.25">
      <c r="A26" t="s">
        <v>13</v>
      </c>
      <c r="B26" s="1"/>
      <c r="D26" s="2"/>
      <c r="G26" s="2">
        <f t="shared" si="0"/>
        <v>0</v>
      </c>
    </row>
    <row r="27" spans="1:7" x14ac:dyDescent="0.25">
      <c r="A27" t="s">
        <v>13</v>
      </c>
      <c r="B27" s="1"/>
      <c r="D27" s="2"/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0.25</v>
      </c>
      <c r="E38" s="13">
        <f>SUM(E4:E37)</f>
        <v>9.7222222222222224E-2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0.25</v>
      </c>
      <c r="E40" s="10">
        <f>INT(DAY(D40)*24+HOUR(D40))+MINUTE(D40)/60</f>
        <v>6</v>
      </c>
      <c r="F40" s="11" t="s">
        <v>25</v>
      </c>
    </row>
    <row r="41" spans="1:9" x14ac:dyDescent="0.25">
      <c r="C41" t="s">
        <v>22</v>
      </c>
      <c r="E41" s="10">
        <f>E40*150</f>
        <v>900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135</v>
      </c>
      <c r="E51" s="9">
        <v>900</v>
      </c>
      <c r="F51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0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42065</v>
      </c>
      <c r="C4" t="s">
        <v>6</v>
      </c>
      <c r="D4" s="2"/>
      <c r="E4" s="2">
        <v>5.5555555555555552E-2</v>
      </c>
      <c r="G4" s="2">
        <f t="shared" ref="G4:G35" si="0">D4*F4</f>
        <v>0</v>
      </c>
    </row>
    <row r="5" spans="1:9" x14ac:dyDescent="0.25">
      <c r="A5" s="17" t="s">
        <v>2</v>
      </c>
      <c r="B5" s="1">
        <v>42067</v>
      </c>
      <c r="C5" t="s">
        <v>124</v>
      </c>
      <c r="D5" s="2">
        <v>1.3888888888888888E-2</v>
      </c>
      <c r="G5" s="2">
        <f t="shared" ref="G5:G9" si="1">D5*F5</f>
        <v>0</v>
      </c>
    </row>
    <row r="6" spans="1:9" x14ac:dyDescent="0.25">
      <c r="A6" s="17" t="s">
        <v>2</v>
      </c>
      <c r="B6" s="1">
        <v>42077</v>
      </c>
      <c r="C6" t="s">
        <v>125</v>
      </c>
      <c r="D6" s="2">
        <v>5.5555555555555552E-2</v>
      </c>
      <c r="G6" s="2">
        <f t="shared" si="1"/>
        <v>0</v>
      </c>
    </row>
    <row r="7" spans="1:9" x14ac:dyDescent="0.25">
      <c r="A7" s="17" t="s">
        <v>2</v>
      </c>
      <c r="B7" s="1">
        <v>42077</v>
      </c>
      <c r="C7" t="s">
        <v>126</v>
      </c>
      <c r="D7" s="2"/>
      <c r="E7" s="2">
        <v>7.6388888888888895E-2</v>
      </c>
      <c r="G7" s="2">
        <f t="shared" si="1"/>
        <v>0</v>
      </c>
    </row>
    <row r="8" spans="1:9" x14ac:dyDescent="0.25">
      <c r="A8" s="17" t="s">
        <v>2</v>
      </c>
      <c r="B8" s="1">
        <v>42081</v>
      </c>
      <c r="C8" t="s">
        <v>127</v>
      </c>
      <c r="D8" s="2">
        <v>1.3888888888888888E-2</v>
      </c>
      <c r="G8" s="2">
        <f t="shared" si="1"/>
        <v>0</v>
      </c>
    </row>
    <row r="9" spans="1:9" x14ac:dyDescent="0.25">
      <c r="A9" s="17" t="s">
        <v>2</v>
      </c>
      <c r="B9" s="1">
        <v>42082</v>
      </c>
      <c r="C9" t="s">
        <v>128</v>
      </c>
      <c r="D9" s="2"/>
      <c r="E9" s="2">
        <v>3.4722222222222224E-2</v>
      </c>
      <c r="G9" s="2">
        <f t="shared" si="1"/>
        <v>0</v>
      </c>
    </row>
    <row r="10" spans="1:9" x14ac:dyDescent="0.25">
      <c r="A10" s="17" t="s">
        <v>2</v>
      </c>
      <c r="B10" s="1">
        <v>42092</v>
      </c>
      <c r="C10" t="s">
        <v>129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42065</v>
      </c>
      <c r="C23" t="s">
        <v>121</v>
      </c>
      <c r="D23" s="2">
        <v>0.25</v>
      </c>
      <c r="G23" s="2">
        <f t="shared" ref="G23:G34" si="2">D23*F23</f>
        <v>0</v>
      </c>
    </row>
    <row r="24" spans="1:7" x14ac:dyDescent="0.25">
      <c r="A24" t="s">
        <v>13</v>
      </c>
      <c r="B24" s="1">
        <v>42066</v>
      </c>
      <c r="C24" t="s">
        <v>121</v>
      </c>
      <c r="D24" s="2">
        <v>0.29166666666666669</v>
      </c>
      <c r="G24" s="2">
        <f t="shared" si="2"/>
        <v>0</v>
      </c>
    </row>
    <row r="25" spans="1:7" x14ac:dyDescent="0.25">
      <c r="A25" t="s">
        <v>13</v>
      </c>
      <c r="B25" s="1">
        <v>42066</v>
      </c>
      <c r="C25" t="s">
        <v>123</v>
      </c>
      <c r="D25" s="2">
        <v>6.25E-2</v>
      </c>
      <c r="G25" s="2">
        <f t="shared" si="2"/>
        <v>0</v>
      </c>
    </row>
    <row r="26" spans="1:7" x14ac:dyDescent="0.25">
      <c r="A26" t="s">
        <v>13</v>
      </c>
      <c r="B26" s="1">
        <v>42067</v>
      </c>
      <c r="C26" t="s">
        <v>121</v>
      </c>
      <c r="D26" s="2">
        <v>0.125</v>
      </c>
      <c r="G26" s="2">
        <f t="shared" si="2"/>
        <v>0</v>
      </c>
    </row>
    <row r="27" spans="1:7" x14ac:dyDescent="0.25">
      <c r="A27" t="s">
        <v>13</v>
      </c>
      <c r="B27" s="1">
        <v>42067</v>
      </c>
      <c r="C27" t="s">
        <v>123</v>
      </c>
      <c r="D27" s="2">
        <v>0.16666666666666666</v>
      </c>
      <c r="G27" s="2">
        <f t="shared" si="2"/>
        <v>0</v>
      </c>
    </row>
    <row r="28" spans="1:7" x14ac:dyDescent="0.25">
      <c r="A28" t="s">
        <v>13</v>
      </c>
      <c r="B28" s="1">
        <v>42069</v>
      </c>
      <c r="C28" t="s">
        <v>123</v>
      </c>
      <c r="D28" s="2">
        <v>8.3333333333333329E-2</v>
      </c>
      <c r="G28" s="2">
        <f t="shared" si="2"/>
        <v>0</v>
      </c>
    </row>
    <row r="29" spans="1:7" x14ac:dyDescent="0.25">
      <c r="A29" t="s">
        <v>13</v>
      </c>
      <c r="B29" s="1">
        <v>42072</v>
      </c>
      <c r="C29" t="s">
        <v>123</v>
      </c>
      <c r="D29" s="2">
        <v>0.29166666666666669</v>
      </c>
      <c r="G29" s="2">
        <f t="shared" si="2"/>
        <v>0</v>
      </c>
    </row>
    <row r="30" spans="1:7" x14ac:dyDescent="0.25">
      <c r="A30" t="s">
        <v>13</v>
      </c>
      <c r="B30" s="1">
        <v>42073</v>
      </c>
      <c r="C30" t="s">
        <v>123</v>
      </c>
      <c r="D30" s="2">
        <v>0.29166666666666669</v>
      </c>
      <c r="G30" s="2">
        <f t="shared" si="2"/>
        <v>0</v>
      </c>
    </row>
    <row r="31" spans="1:7" x14ac:dyDescent="0.25">
      <c r="A31" t="s">
        <v>13</v>
      </c>
      <c r="B31" s="1">
        <v>42075</v>
      </c>
      <c r="C31" t="s">
        <v>123</v>
      </c>
      <c r="D31" s="2">
        <v>0.29166666666666669</v>
      </c>
      <c r="G31" s="2">
        <f t="shared" si="2"/>
        <v>0</v>
      </c>
    </row>
    <row r="32" spans="1:7" x14ac:dyDescent="0.25">
      <c r="A32" t="s">
        <v>13</v>
      </c>
      <c r="B32" s="1">
        <v>42076</v>
      </c>
      <c r="C32" t="s">
        <v>123</v>
      </c>
      <c r="D32" s="2">
        <v>8.3333333333333329E-2</v>
      </c>
      <c r="G32" s="2">
        <f t="shared" si="2"/>
        <v>0</v>
      </c>
    </row>
    <row r="33" spans="1:9" x14ac:dyDescent="0.25">
      <c r="A33" t="s">
        <v>13</v>
      </c>
      <c r="B33" s="1">
        <v>42079</v>
      </c>
      <c r="C33" t="s">
        <v>123</v>
      </c>
      <c r="D33" s="2">
        <v>8.3333333333333329E-2</v>
      </c>
      <c r="G33" s="2">
        <f t="shared" si="2"/>
        <v>0</v>
      </c>
    </row>
    <row r="34" spans="1:9" x14ac:dyDescent="0.25">
      <c r="A34" t="s">
        <v>13</v>
      </c>
      <c r="B34" s="1">
        <v>42080</v>
      </c>
      <c r="C34" t="s">
        <v>123</v>
      </c>
      <c r="D34" s="2">
        <v>0.20833333333333334</v>
      </c>
      <c r="G34" s="2">
        <f t="shared" si="2"/>
        <v>0</v>
      </c>
    </row>
    <row r="35" spans="1:9" x14ac:dyDescent="0.25">
      <c r="A35" t="s">
        <v>13</v>
      </c>
      <c r="B35" s="1">
        <v>42081</v>
      </c>
      <c r="C35" t="s">
        <v>123</v>
      </c>
      <c r="D35" s="2">
        <v>0.25</v>
      </c>
      <c r="G35" s="2">
        <f t="shared" si="0"/>
        <v>0</v>
      </c>
    </row>
    <row r="38" spans="1:9" ht="15.75" thickBot="1" x14ac:dyDescent="0.3">
      <c r="D38" s="13">
        <f>SUM(D4:D37)</f>
        <v>2.5729166666666674</v>
      </c>
      <c r="E38" s="13">
        <f>SUM(E4:E37)</f>
        <v>0.16666666666666669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2.5729166666666674</v>
      </c>
      <c r="E40" s="10">
        <f>INT(DAY(D40)*24+HOUR(D40))+MINUTE(D40)/60</f>
        <v>61.75</v>
      </c>
      <c r="F40" s="11" t="s">
        <v>25</v>
      </c>
    </row>
    <row r="41" spans="1:9" x14ac:dyDescent="0.25">
      <c r="C41" t="s">
        <v>22</v>
      </c>
      <c r="E41" s="10">
        <f>E40*150</f>
        <v>9262.5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9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42036</v>
      </c>
      <c r="C4" t="s">
        <v>6</v>
      </c>
      <c r="D4" s="2"/>
      <c r="E4" s="2">
        <v>3.4722222222222224E-2</v>
      </c>
      <c r="G4" s="2">
        <f t="shared" ref="G4:G12" si="0">D4*F4</f>
        <v>0</v>
      </c>
    </row>
    <row r="5" spans="1:9" x14ac:dyDescent="0.25">
      <c r="A5" s="17" t="s">
        <v>2</v>
      </c>
      <c r="B5" s="1">
        <v>42037</v>
      </c>
      <c r="C5" t="s">
        <v>115</v>
      </c>
      <c r="D5" s="2">
        <v>1.0416666666666666E-2</v>
      </c>
      <c r="G5" s="2">
        <f t="shared" si="0"/>
        <v>0</v>
      </c>
    </row>
    <row r="6" spans="1:9" x14ac:dyDescent="0.25">
      <c r="A6" s="17" t="s">
        <v>2</v>
      </c>
      <c r="B6" s="1">
        <v>42037</v>
      </c>
      <c r="C6" t="s">
        <v>117</v>
      </c>
      <c r="D6" s="2">
        <v>9.375E-2</v>
      </c>
      <c r="G6" s="2">
        <f t="shared" si="0"/>
        <v>0</v>
      </c>
    </row>
    <row r="7" spans="1:9" x14ac:dyDescent="0.25">
      <c r="A7" s="17" t="s">
        <v>2</v>
      </c>
      <c r="B7" s="1">
        <v>42045</v>
      </c>
      <c r="C7" t="s">
        <v>118</v>
      </c>
      <c r="D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42051</v>
      </c>
      <c r="C8" t="s">
        <v>6</v>
      </c>
      <c r="D8" s="2"/>
      <c r="E8" s="2">
        <v>6.25E-2</v>
      </c>
      <c r="G8" s="2">
        <f t="shared" si="0"/>
        <v>0</v>
      </c>
    </row>
    <row r="9" spans="1:9" x14ac:dyDescent="0.25">
      <c r="A9" s="17" t="s">
        <v>2</v>
      </c>
      <c r="B9" s="1">
        <v>42053</v>
      </c>
      <c r="C9" t="s">
        <v>119</v>
      </c>
      <c r="D9" s="2"/>
      <c r="E9" s="2">
        <v>2.7777777777777776E-2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ref="G13:G35" si="1">D13*F13</f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42037</v>
      </c>
      <c r="C23" t="s">
        <v>114</v>
      </c>
      <c r="D23" s="2">
        <v>0.16666666666666666</v>
      </c>
      <c r="F23" s="8"/>
      <c r="G23" s="2">
        <f t="shared" ref="G23:G30" si="2">D23*F23</f>
        <v>0</v>
      </c>
    </row>
    <row r="24" spans="1:7" x14ac:dyDescent="0.25">
      <c r="A24" t="s">
        <v>13</v>
      </c>
      <c r="B24" s="1">
        <v>42043</v>
      </c>
      <c r="C24" t="s">
        <v>114</v>
      </c>
      <c r="D24" s="2">
        <v>0.25</v>
      </c>
      <c r="F24" s="8"/>
      <c r="G24" s="2">
        <f t="shared" si="2"/>
        <v>0</v>
      </c>
    </row>
    <row r="25" spans="1:7" x14ac:dyDescent="0.25">
      <c r="A25" t="s">
        <v>13</v>
      </c>
      <c r="B25" s="1">
        <v>42052</v>
      </c>
      <c r="C25" t="s">
        <v>114</v>
      </c>
      <c r="D25" s="2">
        <v>0.36458333333333331</v>
      </c>
      <c r="F25" s="8"/>
      <c r="G25" s="2">
        <f t="shared" si="2"/>
        <v>0</v>
      </c>
    </row>
    <row r="26" spans="1:7" x14ac:dyDescent="0.25">
      <c r="A26" t="s">
        <v>13</v>
      </c>
      <c r="B26" s="1">
        <v>42053</v>
      </c>
      <c r="C26" t="s">
        <v>114</v>
      </c>
      <c r="D26" s="2">
        <v>0.33333333333333331</v>
      </c>
      <c r="G26" s="2">
        <f t="shared" si="2"/>
        <v>0</v>
      </c>
    </row>
    <row r="27" spans="1:7" x14ac:dyDescent="0.25">
      <c r="A27" t="s">
        <v>13</v>
      </c>
      <c r="B27" s="1">
        <v>42054</v>
      </c>
      <c r="C27" t="s">
        <v>120</v>
      </c>
      <c r="D27" s="2">
        <v>0.29166666666666669</v>
      </c>
      <c r="F27" s="8"/>
      <c r="G27" s="2">
        <f t="shared" si="2"/>
        <v>0</v>
      </c>
    </row>
    <row r="28" spans="1:7" x14ac:dyDescent="0.25">
      <c r="A28" t="s">
        <v>13</v>
      </c>
      <c r="B28" s="1">
        <v>42058</v>
      </c>
      <c r="C28" t="s">
        <v>120</v>
      </c>
      <c r="D28" s="2">
        <v>0.29166666666666669</v>
      </c>
      <c r="F28" s="8"/>
      <c r="G28" s="2">
        <f t="shared" si="2"/>
        <v>0</v>
      </c>
    </row>
    <row r="29" spans="1:7" x14ac:dyDescent="0.25">
      <c r="A29" t="s">
        <v>13</v>
      </c>
      <c r="B29" s="1">
        <v>42059</v>
      </c>
      <c r="C29" t="s">
        <v>121</v>
      </c>
      <c r="D29" s="2">
        <v>0.20833333333333334</v>
      </c>
      <c r="F29" s="8">
        <v>0.5</v>
      </c>
      <c r="G29" s="2">
        <f t="shared" si="2"/>
        <v>0.10416666666666667</v>
      </c>
    </row>
    <row r="30" spans="1:7" x14ac:dyDescent="0.25">
      <c r="A30" t="s">
        <v>13</v>
      </c>
      <c r="B30" s="1">
        <v>42060</v>
      </c>
      <c r="C30" t="s">
        <v>121</v>
      </c>
      <c r="D30" s="2">
        <v>4.1666666666666664E-2</v>
      </c>
      <c r="F30" s="8">
        <v>0.5</v>
      </c>
      <c r="G30" s="2">
        <f t="shared" si="2"/>
        <v>2.0833333333333332E-2</v>
      </c>
    </row>
    <row r="31" spans="1:7" x14ac:dyDescent="0.25">
      <c r="A31" t="s">
        <v>13</v>
      </c>
      <c r="B31" s="1">
        <v>42060</v>
      </c>
      <c r="C31" t="s">
        <v>120</v>
      </c>
      <c r="D31" s="2">
        <v>0.29166666666666669</v>
      </c>
      <c r="G31" s="2">
        <f t="shared" si="1"/>
        <v>0</v>
      </c>
    </row>
    <row r="32" spans="1:7" x14ac:dyDescent="0.25">
      <c r="A32" t="s">
        <v>13</v>
      </c>
      <c r="B32" s="1">
        <v>42061</v>
      </c>
      <c r="C32" t="s">
        <v>120</v>
      </c>
      <c r="D32" s="2">
        <v>4.1666666666666664E-2</v>
      </c>
      <c r="F32" s="8"/>
      <c r="G32" s="2">
        <f t="shared" si="1"/>
        <v>0</v>
      </c>
    </row>
    <row r="33" spans="1:9" x14ac:dyDescent="0.25">
      <c r="A33" t="s">
        <v>13</v>
      </c>
      <c r="B33" s="1">
        <v>42061</v>
      </c>
      <c r="C33" t="s">
        <v>121</v>
      </c>
      <c r="D33" s="2">
        <v>0.25</v>
      </c>
      <c r="F33" s="8">
        <v>0.5</v>
      </c>
      <c r="G33" s="2">
        <f t="shared" si="1"/>
        <v>0.125</v>
      </c>
    </row>
    <row r="34" spans="1:9" x14ac:dyDescent="0.25">
      <c r="A34" t="s">
        <v>13</v>
      </c>
      <c r="B34" s="1">
        <v>42062</v>
      </c>
      <c r="C34" t="s">
        <v>121</v>
      </c>
      <c r="D34" s="2">
        <v>0.3125</v>
      </c>
      <c r="F34" s="8">
        <v>0.5</v>
      </c>
      <c r="G34" s="2">
        <f t="shared" si="1"/>
        <v>0.15625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2.958333333333333</v>
      </c>
      <c r="E38" s="13">
        <f>SUM(E4:E37)</f>
        <v>0.125</v>
      </c>
      <c r="F38" s="14"/>
      <c r="G38" s="13">
        <f>SUM(G4:G37)</f>
        <v>0.40625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2.552083333333333</v>
      </c>
      <c r="E40" s="10">
        <f>INT(DAY(D40)*24+HOUR(D40))+MINUTE(D40)/60</f>
        <v>61.25</v>
      </c>
      <c r="F40" s="11" t="s">
        <v>25</v>
      </c>
    </row>
    <row r="41" spans="1:9" x14ac:dyDescent="0.25">
      <c r="C41" t="s">
        <v>22</v>
      </c>
      <c r="E41" s="10">
        <f>E40*150</f>
        <v>9187.5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  <row r="48" spans="1:9" x14ac:dyDescent="0.25">
      <c r="C48" t="s">
        <v>116</v>
      </c>
      <c r="E48" s="9">
        <v>4025</v>
      </c>
      <c r="F48" t="s">
        <v>26</v>
      </c>
    </row>
    <row r="49" spans="3:6" x14ac:dyDescent="0.25">
      <c r="C49" t="s">
        <v>122</v>
      </c>
      <c r="E49" s="9">
        <v>9187.5</v>
      </c>
      <c r="F49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B28" sqref="B2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42007</v>
      </c>
      <c r="C4" t="s">
        <v>110</v>
      </c>
      <c r="D4" s="2"/>
      <c r="E4" s="2">
        <v>8.3333333333333329E-2</v>
      </c>
      <c r="G4" s="2">
        <f t="shared" ref="G4:G15" si="0">D4*F4</f>
        <v>0</v>
      </c>
    </row>
    <row r="5" spans="1:9" x14ac:dyDescent="0.25">
      <c r="A5" s="17" t="s">
        <v>2</v>
      </c>
      <c r="B5" s="1">
        <v>42012</v>
      </c>
      <c r="C5" t="s">
        <v>77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42014</v>
      </c>
      <c r="C6" t="s">
        <v>111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42028</v>
      </c>
      <c r="C7" t="s">
        <v>113</v>
      </c>
      <c r="D7" s="2">
        <v>2.0833333333333332E-2</v>
      </c>
      <c r="E7" s="2">
        <v>4.8611111111111112E-2</v>
      </c>
      <c r="F7" s="8"/>
      <c r="G7" s="2">
        <f t="shared" si="0"/>
        <v>0</v>
      </c>
    </row>
    <row r="8" spans="1:9" x14ac:dyDescent="0.25">
      <c r="A8" s="17" t="s">
        <v>2</v>
      </c>
      <c r="B8" s="1">
        <v>42034</v>
      </c>
      <c r="C8" t="s">
        <v>112</v>
      </c>
      <c r="D8" s="2">
        <v>4.5138888888888888E-2</v>
      </c>
      <c r="E8" s="2"/>
      <c r="F8" s="8">
        <v>1</v>
      </c>
      <c r="G8" s="2">
        <f t="shared" si="0"/>
        <v>4.5138888888888888E-2</v>
      </c>
    </row>
    <row r="9" spans="1:9" x14ac:dyDescent="0.25">
      <c r="A9" s="17" t="s">
        <v>2</v>
      </c>
      <c r="B9" s="2"/>
      <c r="D9" s="2"/>
      <c r="G9" s="2">
        <f t="shared" si="0"/>
        <v>0</v>
      </c>
    </row>
    <row r="10" spans="1:9" x14ac:dyDescent="0.25">
      <c r="A10" s="17" t="s">
        <v>2</v>
      </c>
      <c r="B10" s="2"/>
      <c r="D10" s="2"/>
      <c r="G10" s="2">
        <f t="shared" si="0"/>
        <v>0</v>
      </c>
    </row>
    <row r="11" spans="1:9" x14ac:dyDescent="0.25">
      <c r="A11" s="17" t="s">
        <v>2</v>
      </c>
      <c r="B11" s="2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ref="G16:G29" si="1">D16*F16</f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41982</v>
      </c>
      <c r="C23" t="s">
        <v>106</v>
      </c>
      <c r="D23" s="2">
        <v>0.33333333333333331</v>
      </c>
      <c r="F23" s="8"/>
      <c r="G23" s="2">
        <f t="shared" ref="G23:G26" si="2">D23*F23</f>
        <v>0</v>
      </c>
    </row>
    <row r="24" spans="1:7" x14ac:dyDescent="0.25">
      <c r="A24" t="s">
        <v>13</v>
      </c>
      <c r="B24" s="1">
        <v>41983</v>
      </c>
      <c r="C24" t="s">
        <v>106</v>
      </c>
      <c r="D24" s="2">
        <v>0.29166666666666669</v>
      </c>
      <c r="F24" s="8"/>
      <c r="G24" s="2">
        <f t="shared" si="2"/>
        <v>0</v>
      </c>
    </row>
    <row r="25" spans="1:7" x14ac:dyDescent="0.25">
      <c r="A25" t="s">
        <v>13</v>
      </c>
      <c r="B25" s="1">
        <v>41984</v>
      </c>
      <c r="C25" t="s">
        <v>106</v>
      </c>
      <c r="D25" s="2">
        <v>0.25694444444444448</v>
      </c>
      <c r="F25" s="8"/>
      <c r="G25" s="2">
        <f t="shared" si="2"/>
        <v>0</v>
      </c>
    </row>
    <row r="26" spans="1:7" x14ac:dyDescent="0.25">
      <c r="A26" t="s">
        <v>13</v>
      </c>
      <c r="B26" s="1">
        <v>41988</v>
      </c>
      <c r="C26" t="s">
        <v>108</v>
      </c>
      <c r="D26" s="2">
        <v>0.1388888888888889</v>
      </c>
      <c r="F26" s="8"/>
      <c r="G26" s="2">
        <f t="shared" si="2"/>
        <v>0</v>
      </c>
    </row>
    <row r="27" spans="1:7" x14ac:dyDescent="0.25">
      <c r="A27" t="s">
        <v>13</v>
      </c>
      <c r="B27" s="1">
        <v>41996</v>
      </c>
      <c r="C27" t="s">
        <v>109</v>
      </c>
      <c r="D27" s="2">
        <v>4.1666666666666664E-2</v>
      </c>
      <c r="F27" s="8"/>
      <c r="G27" s="2">
        <f t="shared" si="1"/>
        <v>0</v>
      </c>
    </row>
    <row r="28" spans="1:7" x14ac:dyDescent="0.25">
      <c r="A28" t="s">
        <v>13</v>
      </c>
      <c r="B28" s="1"/>
      <c r="D28" s="2"/>
      <c r="F28" s="8"/>
      <c r="G28" s="2">
        <f t="shared" si="1"/>
        <v>0</v>
      </c>
    </row>
    <row r="29" spans="1:7" x14ac:dyDescent="0.25">
      <c r="A29" t="s">
        <v>13</v>
      </c>
      <c r="B29" s="1"/>
      <c r="D29" s="2"/>
      <c r="F29" s="8"/>
      <c r="G29" s="2">
        <f t="shared" si="1"/>
        <v>0</v>
      </c>
    </row>
    <row r="30" spans="1:7" x14ac:dyDescent="0.25">
      <c r="A30" t="s">
        <v>13</v>
      </c>
      <c r="B30" s="1"/>
      <c r="D30" s="2"/>
      <c r="F30" s="8"/>
      <c r="G30" s="2">
        <f t="shared" ref="G30:G35" si="3">D30*F30</f>
        <v>0</v>
      </c>
    </row>
    <row r="31" spans="1:7" x14ac:dyDescent="0.25">
      <c r="A31" t="s">
        <v>13</v>
      </c>
      <c r="B31" s="1"/>
      <c r="D31" s="2"/>
      <c r="G31" s="2">
        <f t="shared" si="3"/>
        <v>0</v>
      </c>
    </row>
    <row r="32" spans="1:7" x14ac:dyDescent="0.25">
      <c r="A32" t="s">
        <v>13</v>
      </c>
      <c r="B32" s="1"/>
      <c r="D32" s="2"/>
      <c r="F32" s="8"/>
      <c r="G32" s="2">
        <f t="shared" si="3"/>
        <v>0</v>
      </c>
    </row>
    <row r="33" spans="1:9" x14ac:dyDescent="0.25">
      <c r="A33" t="s">
        <v>13</v>
      </c>
      <c r="B33" s="1"/>
      <c r="D33" s="2"/>
      <c r="F33" s="8"/>
      <c r="G33" s="2">
        <f t="shared" si="3"/>
        <v>0</v>
      </c>
    </row>
    <row r="34" spans="1:9" x14ac:dyDescent="0.25">
      <c r="A34" t="s">
        <v>13</v>
      </c>
      <c r="B34" s="1"/>
      <c r="D34" s="2"/>
      <c r="F34" s="8"/>
      <c r="G34" s="2">
        <f t="shared" si="3"/>
        <v>0</v>
      </c>
    </row>
    <row r="35" spans="1:9" x14ac:dyDescent="0.25">
      <c r="A35" t="s">
        <v>13</v>
      </c>
      <c r="B35" s="1"/>
      <c r="D35" s="2"/>
      <c r="G35" s="2">
        <f t="shared" si="3"/>
        <v>0</v>
      </c>
    </row>
    <row r="38" spans="1:9" ht="15.75" thickBot="1" x14ac:dyDescent="0.3">
      <c r="D38" s="13">
        <f>SUM(D4:D37)</f>
        <v>1.1631944444444444</v>
      </c>
      <c r="E38" s="13">
        <f>SUM(E4:E37)</f>
        <v>0.1875</v>
      </c>
      <c r="F38" s="14"/>
      <c r="G38" s="13">
        <f>SUM(G4:G37)</f>
        <v>4.5138888888888888E-2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1.1180555555555556</v>
      </c>
      <c r="E40" s="10">
        <f>INT(DAY(D40)*24+HOUR(D40))+MINUTE(D40)/60</f>
        <v>26.833333333333332</v>
      </c>
      <c r="F40" s="11" t="s">
        <v>25</v>
      </c>
    </row>
    <row r="41" spans="1:9" x14ac:dyDescent="0.25">
      <c r="C41" t="s">
        <v>22</v>
      </c>
      <c r="E41" s="10">
        <f>E40*150</f>
        <v>4025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D8" sqref="D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41954</v>
      </c>
      <c r="C4" t="s">
        <v>94</v>
      </c>
      <c r="D4" s="2">
        <v>1.3888888888888888E-2</v>
      </c>
      <c r="G4" s="2">
        <f t="shared" ref="G4:G11" si="0">D4*F4</f>
        <v>0</v>
      </c>
    </row>
    <row r="5" spans="1:9" x14ac:dyDescent="0.25">
      <c r="A5" s="17" t="s">
        <v>2</v>
      </c>
      <c r="B5" s="1">
        <v>41957</v>
      </c>
      <c r="C5" t="s">
        <v>95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41963</v>
      </c>
      <c r="C6" t="s">
        <v>99</v>
      </c>
      <c r="D6" s="2"/>
      <c r="E6" s="2">
        <v>4.1666666666666664E-2</v>
      </c>
      <c r="G6" s="2">
        <f t="shared" si="0"/>
        <v>0</v>
      </c>
    </row>
    <row r="7" spans="1:9" x14ac:dyDescent="0.25">
      <c r="A7" s="17" t="s">
        <v>2</v>
      </c>
      <c r="B7" s="1">
        <v>41967</v>
      </c>
      <c r="C7" t="s">
        <v>94</v>
      </c>
      <c r="D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41974</v>
      </c>
      <c r="C8" t="s">
        <v>104</v>
      </c>
      <c r="D8" s="2">
        <v>0.14583333333333334</v>
      </c>
      <c r="F8" s="8">
        <v>0.5</v>
      </c>
      <c r="G8" s="2">
        <f t="shared" si="0"/>
        <v>7.2916666666666671E-2</v>
      </c>
    </row>
    <row r="9" spans="1:9" x14ac:dyDescent="0.25">
      <c r="A9" s="17" t="s">
        <v>2</v>
      </c>
      <c r="B9" s="1">
        <v>41975</v>
      </c>
      <c r="C9" t="s">
        <v>104</v>
      </c>
      <c r="D9" s="2">
        <v>0.16666666666666666</v>
      </c>
      <c r="F9" s="8">
        <v>0.5</v>
      </c>
      <c r="G9" s="2">
        <f t="shared" si="0"/>
        <v>8.3333333333333329E-2</v>
      </c>
    </row>
    <row r="10" spans="1:9" x14ac:dyDescent="0.25">
      <c r="A10" s="17" t="s">
        <v>2</v>
      </c>
      <c r="B10" s="1">
        <v>41977</v>
      </c>
      <c r="C10" t="s">
        <v>105</v>
      </c>
      <c r="D10" s="2">
        <v>6.25E-2</v>
      </c>
      <c r="G10" s="2">
        <f t="shared" si="0"/>
        <v>0</v>
      </c>
    </row>
    <row r="11" spans="1:9" x14ac:dyDescent="0.25">
      <c r="A11" s="17" t="s">
        <v>2</v>
      </c>
      <c r="B11" s="1">
        <v>41984</v>
      </c>
      <c r="C11" t="s">
        <v>107</v>
      </c>
      <c r="D11" s="2">
        <v>3.4722222222222224E-2</v>
      </c>
      <c r="G11" s="2">
        <f t="shared" si="0"/>
        <v>0</v>
      </c>
    </row>
    <row r="12" spans="1:9" x14ac:dyDescent="0.25">
      <c r="A12" s="17" t="s">
        <v>2</v>
      </c>
      <c r="B12" s="1">
        <v>41988</v>
      </c>
      <c r="C12" t="s">
        <v>106</v>
      </c>
      <c r="D12" s="2">
        <v>2.0833333333333332E-2</v>
      </c>
      <c r="G12" s="2">
        <f t="shared" ref="G12:G35" si="1">D12*F12</f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A23" t="s">
        <v>13</v>
      </c>
      <c r="B23" s="1">
        <v>41947</v>
      </c>
      <c r="C23" t="s">
        <v>92</v>
      </c>
      <c r="D23" s="2">
        <v>0.16666666666666666</v>
      </c>
      <c r="F23" s="8"/>
      <c r="G23" s="2">
        <f t="shared" ref="G23:G31" si="2">D23*F23</f>
        <v>0</v>
      </c>
    </row>
    <row r="24" spans="1:7" x14ac:dyDescent="0.25">
      <c r="A24" t="s">
        <v>13</v>
      </c>
      <c r="B24" s="1">
        <v>41949</v>
      </c>
      <c r="C24" t="s">
        <v>93</v>
      </c>
      <c r="D24" s="2">
        <v>4.1666666666666664E-2</v>
      </c>
      <c r="F24" s="8"/>
      <c r="G24" s="2">
        <f t="shared" si="2"/>
        <v>0</v>
      </c>
    </row>
    <row r="25" spans="1:7" x14ac:dyDescent="0.25">
      <c r="A25" t="s">
        <v>13</v>
      </c>
      <c r="B25" s="1">
        <v>41954</v>
      </c>
      <c r="C25" t="s">
        <v>96</v>
      </c>
      <c r="D25" s="2">
        <v>0.16666666666666666</v>
      </c>
      <c r="F25" s="8"/>
      <c r="G25" s="2">
        <f t="shared" si="2"/>
        <v>0</v>
      </c>
    </row>
    <row r="26" spans="1:7" x14ac:dyDescent="0.25">
      <c r="A26" t="s">
        <v>13</v>
      </c>
      <c r="B26" s="1">
        <v>41956</v>
      </c>
      <c r="C26" t="s">
        <v>97</v>
      </c>
      <c r="D26" s="2">
        <v>0.16666666666666666</v>
      </c>
      <c r="F26" s="8"/>
      <c r="G26" s="2">
        <f t="shared" si="2"/>
        <v>0</v>
      </c>
    </row>
    <row r="27" spans="1:7" x14ac:dyDescent="0.25">
      <c r="A27" t="s">
        <v>13</v>
      </c>
      <c r="B27" s="1">
        <v>41962</v>
      </c>
      <c r="C27" t="s">
        <v>98</v>
      </c>
      <c r="D27" s="2">
        <v>0.10416666666666667</v>
      </c>
      <c r="F27" s="8"/>
      <c r="G27" s="2">
        <f t="shared" si="2"/>
        <v>0</v>
      </c>
    </row>
    <row r="28" spans="1:7" x14ac:dyDescent="0.25">
      <c r="A28" t="s">
        <v>13</v>
      </c>
      <c r="B28" s="1">
        <v>41968</v>
      </c>
      <c r="C28" t="s">
        <v>100</v>
      </c>
      <c r="D28" s="2">
        <v>0.20833333333333334</v>
      </c>
      <c r="F28" s="8"/>
      <c r="G28" s="2">
        <f t="shared" si="2"/>
        <v>0</v>
      </c>
    </row>
    <row r="29" spans="1:7" x14ac:dyDescent="0.25">
      <c r="A29" t="s">
        <v>13</v>
      </c>
      <c r="B29" s="1">
        <v>41969</v>
      </c>
      <c r="C29" t="s">
        <v>101</v>
      </c>
      <c r="D29" s="2">
        <v>0.29166666666666669</v>
      </c>
      <c r="F29" s="8"/>
      <c r="G29" s="2">
        <f t="shared" si="2"/>
        <v>0</v>
      </c>
    </row>
    <row r="30" spans="1:7" x14ac:dyDescent="0.25">
      <c r="A30" t="s">
        <v>13</v>
      </c>
      <c r="B30" s="1">
        <v>41970</v>
      </c>
      <c r="C30" t="s">
        <v>102</v>
      </c>
      <c r="D30" s="2">
        <v>0.16666666666666666</v>
      </c>
      <c r="F30" s="8"/>
      <c r="G30" s="2">
        <f t="shared" si="2"/>
        <v>0</v>
      </c>
    </row>
    <row r="31" spans="1:7" x14ac:dyDescent="0.25">
      <c r="A31" t="s">
        <v>13</v>
      </c>
      <c r="B31" s="1">
        <v>41975</v>
      </c>
      <c r="C31" t="s">
        <v>103</v>
      </c>
      <c r="D31" s="2">
        <v>0.25</v>
      </c>
      <c r="G31" s="2">
        <f t="shared" si="2"/>
        <v>0</v>
      </c>
    </row>
    <row r="32" spans="1:7" x14ac:dyDescent="0.25">
      <c r="A32" t="s">
        <v>13</v>
      </c>
      <c r="B32" s="1"/>
      <c r="D32" s="2"/>
      <c r="F32" s="8"/>
      <c r="G32" s="2">
        <f t="shared" si="1"/>
        <v>0</v>
      </c>
    </row>
    <row r="33" spans="1:9" x14ac:dyDescent="0.25">
      <c r="A33" t="s">
        <v>13</v>
      </c>
      <c r="B33" s="1"/>
      <c r="D33" s="2"/>
      <c r="F33" s="8"/>
      <c r="G33" s="2">
        <f t="shared" si="1"/>
        <v>0</v>
      </c>
    </row>
    <row r="34" spans="1:9" x14ac:dyDescent="0.25">
      <c r="A34" t="s">
        <v>13</v>
      </c>
      <c r="B34" s="1"/>
      <c r="D34" s="2"/>
      <c r="F34" s="8"/>
      <c r="G34" s="2">
        <f t="shared" si="1"/>
        <v>0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2.020833333333333</v>
      </c>
      <c r="E38" s="13">
        <f>SUM(E4:E37)</f>
        <v>9.722222222222221E-2</v>
      </c>
      <c r="F38" s="14"/>
      <c r="G38" s="13">
        <f>SUM(G4:G37)</f>
        <v>0.15625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1.864583333333333</v>
      </c>
      <c r="E40" s="10">
        <f>INT(DAY(D40)*24+HOUR(D40))+MINUTE(D40)/60</f>
        <v>44.75</v>
      </c>
      <c r="F40" s="11" t="s">
        <v>25</v>
      </c>
    </row>
    <row r="41" spans="1:9" x14ac:dyDescent="0.25">
      <c r="C41" t="s">
        <v>22</v>
      </c>
      <c r="E41" s="10">
        <f>E40*150</f>
        <v>6712.5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7"/>
  <sheetViews>
    <sheetView workbookViewId="0">
      <selection activeCell="C48" sqref="C48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41918</v>
      </c>
      <c r="C4" t="s">
        <v>6</v>
      </c>
      <c r="D4" s="2"/>
      <c r="E4" s="2">
        <v>6.9444444444444441E-3</v>
      </c>
      <c r="G4" s="2">
        <f t="shared" ref="G4:G35" si="0">D4*F4</f>
        <v>0</v>
      </c>
    </row>
    <row r="5" spans="1:9" x14ac:dyDescent="0.25">
      <c r="A5" s="17" t="s">
        <v>2</v>
      </c>
      <c r="B5" s="1">
        <v>41919</v>
      </c>
      <c r="C5" t="s">
        <v>83</v>
      </c>
      <c r="D5" s="2">
        <v>1.3888888888888888E-2</v>
      </c>
      <c r="E5" s="2"/>
      <c r="G5" s="2">
        <f t="shared" si="0"/>
        <v>0</v>
      </c>
    </row>
    <row r="6" spans="1:9" x14ac:dyDescent="0.25">
      <c r="A6" s="17" t="s">
        <v>2</v>
      </c>
      <c r="B6" s="1">
        <v>41922</v>
      </c>
      <c r="C6" t="s">
        <v>87</v>
      </c>
      <c r="D6" s="2"/>
      <c r="E6" s="2">
        <v>3.125E-2</v>
      </c>
      <c r="G6" s="2">
        <f t="shared" si="0"/>
        <v>0</v>
      </c>
    </row>
    <row r="7" spans="1:9" x14ac:dyDescent="0.25">
      <c r="A7" s="17" t="s">
        <v>2</v>
      </c>
      <c r="B7" s="1">
        <v>41929</v>
      </c>
      <c r="C7" t="s">
        <v>6</v>
      </c>
      <c r="D7" s="2"/>
      <c r="E7" s="2">
        <v>1.3888888888888888E-2</v>
      </c>
      <c r="G7" s="2">
        <f t="shared" si="0"/>
        <v>0</v>
      </c>
    </row>
    <row r="8" spans="1:9" x14ac:dyDescent="0.25">
      <c r="A8" s="17" t="s">
        <v>2</v>
      </c>
      <c r="B8" s="1">
        <v>41936</v>
      </c>
      <c r="C8" t="s">
        <v>6</v>
      </c>
      <c r="D8" s="2"/>
      <c r="E8" s="2">
        <v>1.7361111111111112E-2</v>
      </c>
      <c r="G8" s="2">
        <f t="shared" si="0"/>
        <v>0</v>
      </c>
    </row>
    <row r="9" spans="1:9" x14ac:dyDescent="0.25">
      <c r="A9" s="17" t="s">
        <v>2</v>
      </c>
      <c r="B9" s="1">
        <v>41941</v>
      </c>
      <c r="C9" t="s">
        <v>88</v>
      </c>
      <c r="D9" s="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41942</v>
      </c>
      <c r="C10" t="s">
        <v>90</v>
      </c>
      <c r="D10" s="2"/>
      <c r="E10" s="2">
        <v>3.4722222222222224E-2</v>
      </c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41917</v>
      </c>
      <c r="C23" t="s">
        <v>80</v>
      </c>
      <c r="D23" s="2">
        <v>0.14583333333333334</v>
      </c>
      <c r="G23" s="2">
        <f t="shared" si="0"/>
        <v>0</v>
      </c>
    </row>
    <row r="24" spans="1:7" x14ac:dyDescent="0.25">
      <c r="A24" t="s">
        <v>13</v>
      </c>
      <c r="B24" s="1">
        <v>41918</v>
      </c>
      <c r="C24" t="s">
        <v>81</v>
      </c>
      <c r="D24" s="2">
        <v>6.25E-2</v>
      </c>
      <c r="F24" s="8"/>
      <c r="G24" s="2">
        <f t="shared" si="0"/>
        <v>0</v>
      </c>
    </row>
    <row r="25" spans="1:7" x14ac:dyDescent="0.25">
      <c r="A25" t="s">
        <v>13</v>
      </c>
      <c r="B25" s="1">
        <v>41918</v>
      </c>
      <c r="C25" t="s">
        <v>82</v>
      </c>
      <c r="D25" s="2">
        <v>8.3333333333333329E-2</v>
      </c>
      <c r="F25" s="8"/>
      <c r="G25" s="2">
        <f t="shared" si="0"/>
        <v>0</v>
      </c>
    </row>
    <row r="26" spans="1:7" x14ac:dyDescent="0.25">
      <c r="A26" t="s">
        <v>13</v>
      </c>
      <c r="B26" s="1">
        <v>41918</v>
      </c>
      <c r="C26" t="s">
        <v>85</v>
      </c>
      <c r="D26" s="2">
        <v>2.0833333333333332E-2</v>
      </c>
      <c r="F26" s="8"/>
      <c r="G26" s="2">
        <f t="shared" si="0"/>
        <v>0</v>
      </c>
    </row>
    <row r="27" spans="1:7" x14ac:dyDescent="0.25">
      <c r="A27" t="s">
        <v>13</v>
      </c>
      <c r="B27" s="1">
        <v>41919</v>
      </c>
      <c r="C27" t="s">
        <v>84</v>
      </c>
      <c r="D27" s="2">
        <v>0.33333333333333331</v>
      </c>
      <c r="F27" s="8"/>
      <c r="G27" s="2">
        <f t="shared" si="0"/>
        <v>0</v>
      </c>
    </row>
    <row r="28" spans="1:7" x14ac:dyDescent="0.25">
      <c r="A28" t="s">
        <v>13</v>
      </c>
      <c r="B28" s="1">
        <v>41925</v>
      </c>
      <c r="C28" t="s">
        <v>86</v>
      </c>
      <c r="D28" s="2">
        <v>4.1666666666666664E-2</v>
      </c>
      <c r="F28" s="8"/>
      <c r="G28" s="2">
        <f t="shared" si="0"/>
        <v>0</v>
      </c>
    </row>
    <row r="29" spans="1:7" x14ac:dyDescent="0.25">
      <c r="A29" t="s">
        <v>13</v>
      </c>
      <c r="B29" s="1">
        <v>41942</v>
      </c>
      <c r="C29" t="s">
        <v>89</v>
      </c>
      <c r="D29" s="2">
        <v>0.21527777777777779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F30" s="8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0.9375</v>
      </c>
      <c r="E38" s="13">
        <f>SUM(E4:E37)</f>
        <v>0.10416666666666667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0.9375</v>
      </c>
      <c r="E40" s="10">
        <f>INT(DAY(D40)*24+HOUR(D40))+MINUTE(D40)/60</f>
        <v>22.5</v>
      </c>
      <c r="F40" s="11" t="s">
        <v>25</v>
      </c>
    </row>
    <row r="41" spans="1:9" x14ac:dyDescent="0.25">
      <c r="C41" t="s">
        <v>22</v>
      </c>
      <c r="E41" s="10">
        <f>E40*150</f>
        <v>3375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  <row r="47" spans="1:9" x14ac:dyDescent="0.25">
      <c r="C47" t="s">
        <v>91</v>
      </c>
      <c r="E47" s="9">
        <v>3375</v>
      </c>
      <c r="F47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6"/>
  <sheetViews>
    <sheetView workbookViewId="0">
      <selection activeCell="E41" sqref="E4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41898</v>
      </c>
      <c r="C4" t="s">
        <v>74</v>
      </c>
      <c r="D4" s="2">
        <v>3.8194444444444441E-2</v>
      </c>
      <c r="G4" s="2">
        <f t="shared" ref="G4:G5" si="0">D4*F4</f>
        <v>0</v>
      </c>
    </row>
    <row r="5" spans="1:9" x14ac:dyDescent="0.25">
      <c r="A5" s="17" t="s">
        <v>2</v>
      </c>
      <c r="B5" s="1">
        <v>41904</v>
      </c>
      <c r="C5" t="s">
        <v>76</v>
      </c>
      <c r="D5" s="2"/>
      <c r="E5" s="2">
        <v>2.7777777777777776E-2</v>
      </c>
      <c r="G5" s="2">
        <f t="shared" si="0"/>
        <v>0</v>
      </c>
    </row>
    <row r="6" spans="1:9" x14ac:dyDescent="0.25">
      <c r="A6" s="17" t="s">
        <v>2</v>
      </c>
      <c r="B6" s="1">
        <v>41905</v>
      </c>
      <c r="C6" t="s">
        <v>77</v>
      </c>
      <c r="D6" s="2"/>
      <c r="E6" s="2">
        <v>2.4305555555555556E-2</v>
      </c>
      <c r="G6" s="2">
        <f t="shared" ref="G6:G35" si="1">D6*F6</f>
        <v>0</v>
      </c>
    </row>
    <row r="7" spans="1:9" x14ac:dyDescent="0.25">
      <c r="A7" s="17" t="s">
        <v>2</v>
      </c>
      <c r="B7" s="1">
        <v>41911</v>
      </c>
      <c r="C7" t="s">
        <v>78</v>
      </c>
      <c r="D7" s="2">
        <v>1.3888888888888888E-2</v>
      </c>
      <c r="E7" s="2">
        <v>2.7777777777777776E-2</v>
      </c>
      <c r="G7" s="2">
        <f t="shared" si="1"/>
        <v>0</v>
      </c>
    </row>
    <row r="8" spans="1:9" x14ac:dyDescent="0.25">
      <c r="A8" s="17" t="s">
        <v>2</v>
      </c>
      <c r="B8" s="1">
        <v>41912</v>
      </c>
      <c r="C8" t="s">
        <v>28</v>
      </c>
      <c r="D8" s="2">
        <v>1.0416666666666666E-2</v>
      </c>
      <c r="G8" s="2">
        <f t="shared" si="1"/>
        <v>0</v>
      </c>
    </row>
    <row r="9" spans="1:9" x14ac:dyDescent="0.25">
      <c r="A9" s="17" t="s">
        <v>2</v>
      </c>
      <c r="B9" s="1"/>
      <c r="D9" s="2"/>
      <c r="G9" s="2">
        <f t="shared" si="1"/>
        <v>0</v>
      </c>
    </row>
    <row r="10" spans="1:9" x14ac:dyDescent="0.25">
      <c r="A10" s="17" t="s">
        <v>2</v>
      </c>
      <c r="B10" s="1"/>
      <c r="D10" s="2"/>
      <c r="G10" s="2">
        <f t="shared" si="1"/>
        <v>0</v>
      </c>
    </row>
    <row r="11" spans="1:9" x14ac:dyDescent="0.25">
      <c r="A11" s="17" t="s">
        <v>2</v>
      </c>
      <c r="B11" s="1"/>
      <c r="D11" s="2"/>
      <c r="G11" s="2">
        <f t="shared" si="1"/>
        <v>0</v>
      </c>
    </row>
    <row r="12" spans="1:9" x14ac:dyDescent="0.25">
      <c r="A12" s="17" t="s">
        <v>2</v>
      </c>
      <c r="B12" s="1"/>
      <c r="D12" s="2"/>
      <c r="G12" s="2">
        <f t="shared" si="1"/>
        <v>0</v>
      </c>
    </row>
    <row r="13" spans="1:9" x14ac:dyDescent="0.25">
      <c r="A13" s="17" t="s">
        <v>2</v>
      </c>
      <c r="B13" s="1"/>
      <c r="D13" s="2"/>
      <c r="G13" s="2">
        <f t="shared" si="1"/>
        <v>0</v>
      </c>
    </row>
    <row r="14" spans="1:9" x14ac:dyDescent="0.25">
      <c r="A14" s="17" t="s">
        <v>2</v>
      </c>
      <c r="B14" s="1"/>
      <c r="D14" s="2"/>
      <c r="G14" s="2">
        <f t="shared" si="1"/>
        <v>0</v>
      </c>
    </row>
    <row r="15" spans="1:9" x14ac:dyDescent="0.25">
      <c r="A15" s="17" t="s">
        <v>2</v>
      </c>
      <c r="B15" s="1"/>
      <c r="D15" s="2"/>
      <c r="G15" s="2">
        <f t="shared" si="1"/>
        <v>0</v>
      </c>
    </row>
    <row r="16" spans="1:9" x14ac:dyDescent="0.25">
      <c r="A16" s="17" t="s">
        <v>2</v>
      </c>
      <c r="B16" s="1"/>
      <c r="D16" s="2"/>
      <c r="G16" s="2">
        <f t="shared" si="1"/>
        <v>0</v>
      </c>
    </row>
    <row r="17" spans="1:7" x14ac:dyDescent="0.25">
      <c r="A17" s="17" t="s">
        <v>2</v>
      </c>
      <c r="B17" s="1"/>
      <c r="D17" s="2"/>
      <c r="G17" s="2">
        <f t="shared" si="1"/>
        <v>0</v>
      </c>
    </row>
    <row r="18" spans="1:7" x14ac:dyDescent="0.25">
      <c r="A18" s="17" t="s">
        <v>2</v>
      </c>
      <c r="B18" s="1"/>
      <c r="D18" s="2"/>
      <c r="G18" s="2">
        <f t="shared" si="1"/>
        <v>0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41898</v>
      </c>
      <c r="C24" t="s">
        <v>75</v>
      </c>
      <c r="D24" s="2">
        <v>0.66666666666666663</v>
      </c>
      <c r="F24" s="8">
        <v>0.5</v>
      </c>
      <c r="G24" s="2">
        <f t="shared" si="1"/>
        <v>0.33333333333333331</v>
      </c>
    </row>
    <row r="25" spans="1:7" x14ac:dyDescent="0.25">
      <c r="A25" t="s">
        <v>13</v>
      </c>
      <c r="B25" s="1">
        <v>41899</v>
      </c>
      <c r="C25" t="s">
        <v>75</v>
      </c>
      <c r="D25" s="2">
        <v>0.25</v>
      </c>
      <c r="F25" s="8">
        <v>0.5</v>
      </c>
      <c r="G25" s="2">
        <f t="shared" si="1"/>
        <v>0.125</v>
      </c>
    </row>
    <row r="26" spans="1:7" x14ac:dyDescent="0.25">
      <c r="A26" t="s">
        <v>13</v>
      </c>
      <c r="B26" s="1">
        <v>41900</v>
      </c>
      <c r="C26" t="s">
        <v>75</v>
      </c>
      <c r="D26" s="2">
        <v>0.29166666666666669</v>
      </c>
      <c r="F26" s="8">
        <v>0.5</v>
      </c>
      <c r="G26" s="2">
        <f t="shared" si="1"/>
        <v>0.14583333333333334</v>
      </c>
    </row>
    <row r="27" spans="1:7" x14ac:dyDescent="0.25">
      <c r="A27" t="s">
        <v>13</v>
      </c>
      <c r="B27" s="1">
        <v>41901</v>
      </c>
      <c r="C27" t="s">
        <v>75</v>
      </c>
      <c r="D27" s="2">
        <v>0.29166666666666669</v>
      </c>
      <c r="F27" s="8">
        <v>0.5</v>
      </c>
      <c r="G27" s="2">
        <f t="shared" si="1"/>
        <v>0.14583333333333334</v>
      </c>
    </row>
    <row r="28" spans="1:7" x14ac:dyDescent="0.25">
      <c r="A28" t="s">
        <v>13</v>
      </c>
      <c r="B28" s="1">
        <v>41904</v>
      </c>
      <c r="C28" t="s">
        <v>75</v>
      </c>
      <c r="D28" s="2">
        <v>0.3125</v>
      </c>
      <c r="F28" s="8">
        <v>0.5</v>
      </c>
      <c r="G28" s="2">
        <f t="shared" si="1"/>
        <v>0.15625</v>
      </c>
    </row>
    <row r="29" spans="1:7" x14ac:dyDescent="0.25">
      <c r="A29" t="s">
        <v>13</v>
      </c>
      <c r="B29" s="1">
        <v>41905</v>
      </c>
      <c r="C29" t="s">
        <v>75</v>
      </c>
      <c r="D29" s="2">
        <v>0.33333333333333331</v>
      </c>
      <c r="F29" s="8">
        <v>1</v>
      </c>
      <c r="G29" s="2">
        <f t="shared" si="1"/>
        <v>0.33333333333333331</v>
      </c>
    </row>
    <row r="30" spans="1:7" x14ac:dyDescent="0.25">
      <c r="A30" t="s">
        <v>13</v>
      </c>
      <c r="B30" s="1">
        <v>41906</v>
      </c>
      <c r="C30" t="s">
        <v>75</v>
      </c>
      <c r="D30" s="2">
        <v>0.33333333333333331</v>
      </c>
      <c r="F30" s="8">
        <v>0.5</v>
      </c>
      <c r="G30" s="2">
        <f t="shared" si="1"/>
        <v>0.16666666666666666</v>
      </c>
    </row>
    <row r="31" spans="1:7" x14ac:dyDescent="0.25">
      <c r="A31" t="s">
        <v>13</v>
      </c>
      <c r="B31" s="1">
        <v>41907</v>
      </c>
      <c r="C31" t="s">
        <v>75</v>
      </c>
      <c r="D31" s="2">
        <v>0.29166666666666669</v>
      </c>
      <c r="F31" s="8">
        <v>0.5</v>
      </c>
      <c r="G31" s="2">
        <f t="shared" si="1"/>
        <v>0.14583333333333334</v>
      </c>
    </row>
    <row r="32" spans="1:7" x14ac:dyDescent="0.25">
      <c r="A32" t="s">
        <v>13</v>
      </c>
      <c r="B32" s="1">
        <v>41908</v>
      </c>
      <c r="C32" t="s">
        <v>75</v>
      </c>
      <c r="D32" s="2">
        <v>0.33333333333333331</v>
      </c>
      <c r="F32" s="8">
        <v>0.5</v>
      </c>
      <c r="G32" s="2">
        <f t="shared" si="1"/>
        <v>0.16666666666666666</v>
      </c>
    </row>
    <row r="33" spans="1:9" x14ac:dyDescent="0.25">
      <c r="A33" t="s">
        <v>13</v>
      </c>
      <c r="B33" s="1">
        <v>41911</v>
      </c>
      <c r="C33" t="s">
        <v>75</v>
      </c>
      <c r="D33" s="2">
        <v>0.33333333333333331</v>
      </c>
      <c r="F33" s="8">
        <v>0.5</v>
      </c>
      <c r="G33" s="2">
        <f t="shared" si="1"/>
        <v>0.16666666666666666</v>
      </c>
    </row>
    <row r="34" spans="1:9" x14ac:dyDescent="0.25">
      <c r="A34" t="s">
        <v>13</v>
      </c>
      <c r="B34" s="1">
        <v>41912</v>
      </c>
      <c r="C34" t="s">
        <v>75</v>
      </c>
      <c r="D34" s="2">
        <v>8.3333333333333329E-2</v>
      </c>
      <c r="F34" s="8">
        <v>0.5</v>
      </c>
      <c r="G34" s="2">
        <f t="shared" si="1"/>
        <v>4.1666666666666664E-2</v>
      </c>
    </row>
    <row r="35" spans="1:9" x14ac:dyDescent="0.25">
      <c r="A35" t="s">
        <v>13</v>
      </c>
      <c r="B35" s="1"/>
      <c r="D35" s="2"/>
      <c r="G35" s="2">
        <f t="shared" si="1"/>
        <v>0</v>
      </c>
    </row>
    <row r="38" spans="1:9" ht="15.75" thickBot="1" x14ac:dyDescent="0.3">
      <c r="D38" s="13">
        <f>SUM(D4:D37)</f>
        <v>3.5833333333333339</v>
      </c>
      <c r="E38" s="13">
        <f>SUM(E4:E37)</f>
        <v>7.9861111111111105E-2</v>
      </c>
      <c r="F38" s="14"/>
      <c r="G38" s="13">
        <f>SUM(G4:G37)</f>
        <v>1.9270833333333335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1.6562500000000004</v>
      </c>
      <c r="E40" s="10">
        <f>INT(DAY(D40)*24+HOUR(D40))+MINUTE(D40)/60</f>
        <v>39.75</v>
      </c>
      <c r="F40" s="11" t="s">
        <v>25</v>
      </c>
    </row>
    <row r="41" spans="1:9" x14ac:dyDescent="0.25">
      <c r="C41" t="s">
        <v>22</v>
      </c>
      <c r="E41" s="10">
        <f>E40*150</f>
        <v>5962.5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  <row r="46" spans="1:9" x14ac:dyDescent="0.25">
      <c r="C46" t="s">
        <v>79</v>
      </c>
      <c r="E46" s="9">
        <v>5960</v>
      </c>
      <c r="F4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5"/>
  <sheetViews>
    <sheetView workbookViewId="0">
      <selection activeCell="D19" sqref="D1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41866</v>
      </c>
      <c r="C4" s="5" t="s">
        <v>52</v>
      </c>
      <c r="D4" s="7">
        <v>5.5555555555555552E-2</v>
      </c>
      <c r="E4" s="7"/>
      <c r="F4" s="8">
        <v>1</v>
      </c>
      <c r="G4" s="2">
        <f>D4*F4</f>
        <v>5.5555555555555552E-2</v>
      </c>
    </row>
    <row r="5" spans="1:9" x14ac:dyDescent="0.25">
      <c r="A5" s="17" t="s">
        <v>2</v>
      </c>
      <c r="B5" s="1">
        <v>41867</v>
      </c>
      <c r="C5" t="s">
        <v>57</v>
      </c>
      <c r="D5" s="2">
        <v>2.7777777777777776E-2</v>
      </c>
      <c r="E5" s="2"/>
      <c r="F5" s="8"/>
      <c r="G5" s="2">
        <f t="shared" ref="G5:G35" si="0">D5*F5</f>
        <v>0</v>
      </c>
    </row>
    <row r="6" spans="1:9" x14ac:dyDescent="0.25">
      <c r="A6" s="17" t="s">
        <v>2</v>
      </c>
      <c r="B6" s="1">
        <v>41868</v>
      </c>
      <c r="C6" t="s">
        <v>58</v>
      </c>
      <c r="D6" s="2">
        <v>9.7222222222222224E-2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41870</v>
      </c>
      <c r="C7" t="s">
        <v>59</v>
      </c>
      <c r="D7" s="2">
        <v>1.7361111111111112E-2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41870</v>
      </c>
      <c r="C8" t="s">
        <v>60</v>
      </c>
      <c r="D8" s="2">
        <v>5.5555555555555552E-2</v>
      </c>
      <c r="E8" s="2"/>
      <c r="F8" s="8">
        <v>1</v>
      </c>
      <c r="G8" s="2">
        <f t="shared" si="0"/>
        <v>5.5555555555555552E-2</v>
      </c>
    </row>
    <row r="9" spans="1:9" x14ac:dyDescent="0.25">
      <c r="A9" s="17" t="s">
        <v>2</v>
      </c>
      <c r="B9" s="1">
        <v>41873</v>
      </c>
      <c r="C9" t="s">
        <v>61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41876</v>
      </c>
      <c r="C10" t="s">
        <v>73</v>
      </c>
      <c r="D10" s="2">
        <v>2.0833333333333332E-2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41876</v>
      </c>
      <c r="C11" t="s">
        <v>52</v>
      </c>
      <c r="D11" s="2">
        <v>1.3888888888888888E-2</v>
      </c>
      <c r="E11" s="2"/>
      <c r="F11" s="8">
        <v>1</v>
      </c>
      <c r="G11" s="2">
        <f t="shared" si="0"/>
        <v>1.3888888888888888E-2</v>
      </c>
    </row>
    <row r="12" spans="1:9" x14ac:dyDescent="0.25">
      <c r="A12" s="17" t="s">
        <v>2</v>
      </c>
      <c r="B12" s="1">
        <v>41880</v>
      </c>
      <c r="C12" t="s">
        <v>52</v>
      </c>
      <c r="D12" s="2">
        <v>2.0833333333333332E-2</v>
      </c>
      <c r="E12" s="2"/>
      <c r="F12" s="8">
        <v>1</v>
      </c>
      <c r="G12" s="2">
        <f t="shared" si="0"/>
        <v>2.0833333333333332E-2</v>
      </c>
    </row>
    <row r="13" spans="1:9" x14ac:dyDescent="0.25">
      <c r="A13" s="17" t="s">
        <v>2</v>
      </c>
      <c r="B13" s="1">
        <v>41884</v>
      </c>
      <c r="C13" t="s">
        <v>62</v>
      </c>
      <c r="D13" s="2">
        <v>6.9444444444444441E-3</v>
      </c>
      <c r="E13" s="2"/>
      <c r="G13" s="2">
        <f t="shared" si="0"/>
        <v>0</v>
      </c>
    </row>
    <row r="14" spans="1:9" x14ac:dyDescent="0.25">
      <c r="A14" s="17" t="s">
        <v>2</v>
      </c>
      <c r="B14" s="1">
        <v>41887</v>
      </c>
      <c r="C14" t="s">
        <v>52</v>
      </c>
      <c r="D14" s="2">
        <v>1.3888888888888888E-2</v>
      </c>
      <c r="E14" s="2"/>
      <c r="F14" s="8">
        <v>1</v>
      </c>
      <c r="G14" s="2">
        <f t="shared" si="0"/>
        <v>1.3888888888888888E-2</v>
      </c>
    </row>
    <row r="15" spans="1:9" x14ac:dyDescent="0.25">
      <c r="A15" s="17" t="s">
        <v>2</v>
      </c>
      <c r="B15" s="1">
        <v>41887</v>
      </c>
      <c r="C15" t="s">
        <v>63</v>
      </c>
      <c r="D15" s="2">
        <v>2.7777777777777776E-2</v>
      </c>
      <c r="G15" s="2">
        <f t="shared" si="0"/>
        <v>0</v>
      </c>
    </row>
    <row r="16" spans="1:9" x14ac:dyDescent="0.25">
      <c r="A16" s="17" t="s">
        <v>2</v>
      </c>
      <c r="B16" s="1">
        <v>41890</v>
      </c>
      <c r="C16" t="s">
        <v>64</v>
      </c>
      <c r="D16" s="2">
        <v>7.6388888888888895E-2</v>
      </c>
      <c r="G16" s="2">
        <f t="shared" si="0"/>
        <v>0</v>
      </c>
    </row>
    <row r="17" spans="1:7" x14ac:dyDescent="0.25">
      <c r="A17" s="17" t="s">
        <v>2</v>
      </c>
      <c r="B17" s="1">
        <v>41897</v>
      </c>
      <c r="C17" t="s">
        <v>71</v>
      </c>
      <c r="D17" s="2">
        <v>4.8611111111111112E-2</v>
      </c>
      <c r="G17" s="2">
        <f t="shared" si="0"/>
        <v>0</v>
      </c>
    </row>
    <row r="18" spans="1:7" x14ac:dyDescent="0.25">
      <c r="A18" s="17" t="s">
        <v>2</v>
      </c>
      <c r="B18" s="1">
        <v>41897</v>
      </c>
      <c r="C18" t="s">
        <v>52</v>
      </c>
      <c r="D18" s="2">
        <v>2.7777777777777776E-2</v>
      </c>
      <c r="F18" s="8">
        <v>1</v>
      </c>
      <c r="G18" s="2">
        <f t="shared" ref="G18:G23" si="1">D18*F18</f>
        <v>2.7777777777777776E-2</v>
      </c>
    </row>
    <row r="19" spans="1:7" x14ac:dyDescent="0.25">
      <c r="B19" s="1"/>
      <c r="D19" s="2"/>
      <c r="G19" s="2">
        <f t="shared" si="1"/>
        <v>0</v>
      </c>
    </row>
    <row r="20" spans="1:7" x14ac:dyDescent="0.25">
      <c r="B20" s="1"/>
      <c r="D20" s="2"/>
      <c r="G20" s="2">
        <f t="shared" si="1"/>
        <v>0</v>
      </c>
    </row>
    <row r="21" spans="1:7" x14ac:dyDescent="0.25">
      <c r="B21" s="1"/>
      <c r="D21" s="2"/>
      <c r="G21" s="2">
        <f t="shared" si="1"/>
        <v>0</v>
      </c>
    </row>
    <row r="22" spans="1:7" x14ac:dyDescent="0.25">
      <c r="B22" s="1"/>
      <c r="D22" s="2"/>
      <c r="G22" s="2">
        <f t="shared" si="1"/>
        <v>0</v>
      </c>
    </row>
    <row r="23" spans="1:7" x14ac:dyDescent="0.25">
      <c r="B23" s="1"/>
      <c r="D23" s="2"/>
      <c r="G23" s="2">
        <f t="shared" si="1"/>
        <v>0</v>
      </c>
    </row>
    <row r="24" spans="1:7" x14ac:dyDescent="0.25">
      <c r="A24" t="s">
        <v>13</v>
      </c>
      <c r="B24" s="1">
        <v>41890</v>
      </c>
      <c r="C24" t="s">
        <v>65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41891</v>
      </c>
      <c r="C25" t="s">
        <v>66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41893</v>
      </c>
      <c r="C26" t="s">
        <v>67</v>
      </c>
      <c r="D26" s="2">
        <v>4.1666666666666664E-2</v>
      </c>
      <c r="F26" s="8"/>
      <c r="G26" s="2">
        <f>D26*F26</f>
        <v>0</v>
      </c>
    </row>
    <row r="27" spans="1:7" x14ac:dyDescent="0.25">
      <c r="A27" t="s">
        <v>13</v>
      </c>
      <c r="B27" s="1">
        <v>41893</v>
      </c>
      <c r="C27" t="s">
        <v>68</v>
      </c>
      <c r="D27" s="2">
        <v>0.18055555555555555</v>
      </c>
      <c r="G27" s="2">
        <f>D27*F27</f>
        <v>0</v>
      </c>
    </row>
    <row r="28" spans="1:7" x14ac:dyDescent="0.25">
      <c r="A28" t="s">
        <v>13</v>
      </c>
      <c r="B28" s="1">
        <v>41894</v>
      </c>
      <c r="C28" t="s">
        <v>69</v>
      </c>
      <c r="D28" s="2">
        <v>0.16666666666666666</v>
      </c>
      <c r="F28" s="8"/>
      <c r="G28" s="2">
        <f t="shared" si="0"/>
        <v>0</v>
      </c>
    </row>
    <row r="29" spans="1:7" x14ac:dyDescent="0.25">
      <c r="A29" t="s">
        <v>13</v>
      </c>
      <c r="B29" s="1">
        <v>41894</v>
      </c>
      <c r="C29" t="s">
        <v>70</v>
      </c>
      <c r="D29" s="2">
        <v>0.16666666666666666</v>
      </c>
      <c r="F29" s="8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F31" s="8"/>
      <c r="G31" s="2">
        <f t="shared" si="0"/>
        <v>0</v>
      </c>
    </row>
    <row r="32" spans="1:7" x14ac:dyDescent="0.25">
      <c r="A32" t="s">
        <v>13</v>
      </c>
      <c r="B32" s="1"/>
      <c r="D32" s="2"/>
      <c r="F32" s="8"/>
      <c r="G32" s="2">
        <f t="shared" si="0"/>
        <v>0</v>
      </c>
    </row>
    <row r="33" spans="1:9" x14ac:dyDescent="0.25">
      <c r="A33" t="s">
        <v>13</v>
      </c>
      <c r="B33" s="1"/>
      <c r="D33" s="2"/>
      <c r="F33" s="8"/>
      <c r="G33" s="2">
        <f t="shared" si="0"/>
        <v>0</v>
      </c>
    </row>
    <row r="34" spans="1:9" x14ac:dyDescent="0.25">
      <c r="A34" t="s">
        <v>13</v>
      </c>
      <c r="B34" s="1"/>
      <c r="D34" s="2"/>
      <c r="F34" s="8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1.5104166666666667</v>
      </c>
      <c r="E38" s="13">
        <f>SUM(E4:E37)</f>
        <v>0</v>
      </c>
      <c r="F38" s="14"/>
      <c r="G38" s="13">
        <f>SUM(G4:G37)</f>
        <v>0.1875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1.3229166666666667</v>
      </c>
      <c r="E40" s="10">
        <f>INT(DAY(D40)*24+HOUR(D40))+MINUTE(D40)/60</f>
        <v>31.75</v>
      </c>
      <c r="F40" s="11" t="s">
        <v>25</v>
      </c>
    </row>
    <row r="41" spans="1:9" x14ac:dyDescent="0.25">
      <c r="C41" t="s">
        <v>22</v>
      </c>
      <c r="E41" s="10">
        <f>E40*150</f>
        <v>4762.5</v>
      </c>
      <c r="F41" s="11" t="s">
        <v>26</v>
      </c>
    </row>
    <row r="43" spans="1:9" x14ac:dyDescent="0.25">
      <c r="C43" t="s">
        <v>24</v>
      </c>
      <c r="E43" s="9">
        <v>6900</v>
      </c>
      <c r="F43" t="s">
        <v>26</v>
      </c>
    </row>
    <row r="44" spans="1:9" x14ac:dyDescent="0.25">
      <c r="C44" t="s">
        <v>43</v>
      </c>
      <c r="E44" s="9">
        <v>7975.05</v>
      </c>
      <c r="F44" t="s">
        <v>26</v>
      </c>
    </row>
    <row r="45" spans="1:9" x14ac:dyDescent="0.25">
      <c r="C45" t="s">
        <v>72</v>
      </c>
      <c r="E45" s="9">
        <v>4762.5</v>
      </c>
      <c r="F4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8"/>
  <sheetViews>
    <sheetView workbookViewId="0">
      <selection activeCell="B24" sqref="B2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41800</v>
      </c>
      <c r="C4" s="5" t="s">
        <v>41</v>
      </c>
      <c r="D4" s="7">
        <v>2.7777777777777776E-2</v>
      </c>
      <c r="E4" s="7"/>
      <c r="F4" s="8">
        <v>1</v>
      </c>
      <c r="G4" s="2">
        <f>D4*F4</f>
        <v>2.7777777777777776E-2</v>
      </c>
    </row>
    <row r="5" spans="1:9" x14ac:dyDescent="0.25">
      <c r="A5" s="17" t="s">
        <v>2</v>
      </c>
      <c r="B5" s="1">
        <v>41801</v>
      </c>
      <c r="C5" t="s">
        <v>42</v>
      </c>
      <c r="D5" s="2">
        <v>3.8194444444444441E-2</v>
      </c>
      <c r="E5" s="2"/>
      <c r="F5" s="8">
        <v>1</v>
      </c>
      <c r="G5" s="2">
        <f t="shared" ref="G5:G29" si="0">D5*F5</f>
        <v>3.8194444444444441E-2</v>
      </c>
    </row>
    <row r="6" spans="1:9" x14ac:dyDescent="0.25">
      <c r="A6" s="17" t="s">
        <v>2</v>
      </c>
      <c r="B6" s="1">
        <v>41807</v>
      </c>
      <c r="C6" t="s">
        <v>46</v>
      </c>
      <c r="D6" s="2">
        <v>3.4722222222222224E-2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41809</v>
      </c>
      <c r="C7" t="s">
        <v>45</v>
      </c>
      <c r="D7" s="2"/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41815</v>
      </c>
      <c r="C8" t="s">
        <v>53</v>
      </c>
      <c r="D8" s="2">
        <v>0.1388888888888889</v>
      </c>
      <c r="E8" s="2"/>
      <c r="F8" s="8">
        <v>1</v>
      </c>
      <c r="G8" s="2">
        <f t="shared" si="0"/>
        <v>0.1388888888888889</v>
      </c>
    </row>
    <row r="9" spans="1:9" x14ac:dyDescent="0.25">
      <c r="A9" s="17" t="s">
        <v>2</v>
      </c>
      <c r="B9" s="1">
        <v>41816</v>
      </c>
      <c r="C9" t="s">
        <v>51</v>
      </c>
      <c r="D9" s="2">
        <v>5.5555555555555552E-2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41817</v>
      </c>
      <c r="C10" t="s">
        <v>52</v>
      </c>
      <c r="D10" s="2"/>
      <c r="E10" s="2">
        <v>2.7777777777777776E-2</v>
      </c>
      <c r="G10" s="2">
        <f t="shared" si="0"/>
        <v>0</v>
      </c>
    </row>
    <row r="11" spans="1:9" x14ac:dyDescent="0.25">
      <c r="A11" s="17" t="s">
        <v>2</v>
      </c>
      <c r="B11" s="1">
        <v>41819</v>
      </c>
      <c r="C11" t="s">
        <v>54</v>
      </c>
      <c r="D11" s="2">
        <v>3.4722222222222224E-2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41821</v>
      </c>
      <c r="C12" t="s">
        <v>55</v>
      </c>
      <c r="D12" s="2">
        <v>3.4722222222222224E-2</v>
      </c>
      <c r="E12" s="2"/>
      <c r="G12" s="2">
        <f t="shared" si="0"/>
        <v>0</v>
      </c>
    </row>
    <row r="13" spans="1:9" x14ac:dyDescent="0.25">
      <c r="A13" s="17" t="s">
        <v>2</v>
      </c>
      <c r="B13" s="1"/>
      <c r="E13" s="2"/>
      <c r="G13" s="2">
        <f t="shared" si="0"/>
        <v>0</v>
      </c>
    </row>
    <row r="14" spans="1:9" x14ac:dyDescent="0.25">
      <c r="A14" s="17" t="s">
        <v>2</v>
      </c>
      <c r="B14" s="1"/>
      <c r="D14" s="2"/>
      <c r="E14" s="2"/>
      <c r="G14" s="2">
        <f t="shared" si="0"/>
        <v>0</v>
      </c>
    </row>
    <row r="15" spans="1:9" x14ac:dyDescent="0.25">
      <c r="B15" s="1"/>
      <c r="D15" s="2"/>
      <c r="G15" s="2">
        <f t="shared" si="0"/>
        <v>0</v>
      </c>
    </row>
    <row r="16" spans="1:9" x14ac:dyDescent="0.25">
      <c r="G16" s="2">
        <f t="shared" si="0"/>
        <v>0</v>
      </c>
    </row>
    <row r="17" spans="1:9" x14ac:dyDescent="0.25">
      <c r="B17" s="1"/>
      <c r="D17" s="2"/>
      <c r="G17" s="2">
        <f t="shared" si="0"/>
        <v>0</v>
      </c>
    </row>
    <row r="18" spans="1:9" x14ac:dyDescent="0.25">
      <c r="A18" t="s">
        <v>13</v>
      </c>
      <c r="B18" s="1">
        <v>41800</v>
      </c>
      <c r="C18" t="s">
        <v>44</v>
      </c>
      <c r="D18" s="2">
        <v>0.15625</v>
      </c>
      <c r="G18" s="2">
        <f t="shared" si="0"/>
        <v>0</v>
      </c>
    </row>
    <row r="19" spans="1:9" x14ac:dyDescent="0.25">
      <c r="A19" t="s">
        <v>13</v>
      </c>
      <c r="B19" s="1">
        <v>41808</v>
      </c>
      <c r="C19" t="s">
        <v>47</v>
      </c>
      <c r="D19" s="2">
        <v>4.1666666666666664E-2</v>
      </c>
      <c r="G19" s="2">
        <f t="shared" si="0"/>
        <v>0</v>
      </c>
    </row>
    <row r="20" spans="1:9" x14ac:dyDescent="0.25">
      <c r="A20" t="s">
        <v>13</v>
      </c>
      <c r="B20" s="1">
        <v>41808</v>
      </c>
      <c r="C20" t="s">
        <v>48</v>
      </c>
      <c r="D20" s="2">
        <v>0.20833333333333334</v>
      </c>
      <c r="F20" s="8">
        <v>0.5</v>
      </c>
      <c r="G20" s="2">
        <f>D20*F20</f>
        <v>0.10416666666666667</v>
      </c>
    </row>
    <row r="21" spans="1:9" x14ac:dyDescent="0.25">
      <c r="A21" t="s">
        <v>13</v>
      </c>
      <c r="B21" s="1">
        <v>41808</v>
      </c>
      <c r="C21" t="s">
        <v>49</v>
      </c>
      <c r="D21" s="2">
        <v>0.16666666666666666</v>
      </c>
      <c r="G21" s="2">
        <f>D21*F21</f>
        <v>0</v>
      </c>
    </row>
    <row r="22" spans="1:9" x14ac:dyDescent="0.25">
      <c r="A22" t="s">
        <v>13</v>
      </c>
      <c r="B22" s="1">
        <v>41816</v>
      </c>
      <c r="C22" t="s">
        <v>50</v>
      </c>
      <c r="D22" s="2">
        <v>0.16666666666666666</v>
      </c>
      <c r="F22" s="8"/>
      <c r="G22" s="2">
        <f t="shared" si="0"/>
        <v>0</v>
      </c>
    </row>
    <row r="23" spans="1:9" x14ac:dyDescent="0.25">
      <c r="A23" t="s">
        <v>13</v>
      </c>
      <c r="B23" s="1">
        <v>41820</v>
      </c>
      <c r="C23" t="s">
        <v>56</v>
      </c>
      <c r="D23" s="2">
        <v>5.2083333333333336E-2</v>
      </c>
      <c r="F23" s="8"/>
      <c r="G23" s="2">
        <f t="shared" si="0"/>
        <v>0</v>
      </c>
    </row>
    <row r="24" spans="1:9" x14ac:dyDescent="0.25">
      <c r="A24" t="s">
        <v>13</v>
      </c>
      <c r="B24" s="1"/>
      <c r="D24" s="2"/>
      <c r="G24" s="2">
        <f t="shared" si="0"/>
        <v>0</v>
      </c>
    </row>
    <row r="25" spans="1:9" x14ac:dyDescent="0.25">
      <c r="A25" t="s">
        <v>13</v>
      </c>
      <c r="B25" s="1"/>
      <c r="D25" s="2"/>
      <c r="F25" s="8"/>
      <c r="G25" s="2">
        <f t="shared" si="0"/>
        <v>0</v>
      </c>
    </row>
    <row r="26" spans="1:9" x14ac:dyDescent="0.25">
      <c r="A26" t="s">
        <v>13</v>
      </c>
      <c r="B26" s="1"/>
      <c r="D26" s="2"/>
      <c r="F26" s="8"/>
      <c r="G26" s="2">
        <f t="shared" si="0"/>
        <v>0</v>
      </c>
    </row>
    <row r="27" spans="1:9" x14ac:dyDescent="0.25">
      <c r="A27" t="s">
        <v>13</v>
      </c>
      <c r="B27" s="1"/>
      <c r="D27" s="2"/>
      <c r="F27" s="8"/>
      <c r="G27" s="2">
        <f t="shared" si="0"/>
        <v>0</v>
      </c>
    </row>
    <row r="28" spans="1:9" x14ac:dyDescent="0.25">
      <c r="A28" t="s">
        <v>13</v>
      </c>
      <c r="B28" s="1"/>
      <c r="D28" s="2"/>
      <c r="F28" s="8"/>
      <c r="G28" s="2">
        <f t="shared" si="0"/>
        <v>0</v>
      </c>
    </row>
    <row r="29" spans="1:9" x14ac:dyDescent="0.25">
      <c r="A29" t="s">
        <v>13</v>
      </c>
      <c r="B29" s="1"/>
      <c r="D29" s="2"/>
      <c r="G29" s="2">
        <f t="shared" si="0"/>
        <v>0</v>
      </c>
    </row>
    <row r="32" spans="1:9" ht="15.75" thickBot="1" x14ac:dyDescent="0.3">
      <c r="D32" s="13">
        <f>SUM(D4:D31)</f>
        <v>1.1562499999999998</v>
      </c>
      <c r="E32" s="13">
        <f>SUM(E4:E31)</f>
        <v>4.8611111111111105E-2</v>
      </c>
      <c r="F32" s="14"/>
      <c r="G32" s="13">
        <f>SUM(G4:G31)</f>
        <v>0.30902777777777779</v>
      </c>
      <c r="H32" s="14"/>
      <c r="I32" s="13">
        <f>SUM(I4:I31)</f>
        <v>0</v>
      </c>
    </row>
    <row r="33" spans="3:6" ht="15.75" thickTop="1" x14ac:dyDescent="0.25"/>
    <row r="34" spans="3:6" x14ac:dyDescent="0.25">
      <c r="C34" t="s">
        <v>21</v>
      </c>
      <c r="D34" s="12">
        <f>D32-G32</f>
        <v>0.84722222222222199</v>
      </c>
      <c r="E34" s="10">
        <f>INT(DAY(D34)*24+HOUR(D34))+MINUTE(D34)/60</f>
        <v>20.333333333333332</v>
      </c>
      <c r="F34" s="11" t="s">
        <v>25</v>
      </c>
    </row>
    <row r="35" spans="3:6" x14ac:dyDescent="0.25">
      <c r="C35" t="s">
        <v>22</v>
      </c>
      <c r="E35" s="10">
        <f>E34*150</f>
        <v>3050</v>
      </c>
      <c r="F35" s="11" t="s">
        <v>26</v>
      </c>
    </row>
    <row r="37" spans="3:6" x14ac:dyDescent="0.25">
      <c r="C37" t="s">
        <v>24</v>
      </c>
      <c r="E37" s="9">
        <v>6900</v>
      </c>
      <c r="F37" t="s">
        <v>26</v>
      </c>
    </row>
    <row r="38" spans="3:6" x14ac:dyDescent="0.25">
      <c r="C38" t="s">
        <v>43</v>
      </c>
      <c r="E38" s="9">
        <v>7975.05</v>
      </c>
      <c r="F3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6"/>
  <sheetViews>
    <sheetView workbookViewId="0">
      <selection activeCell="D11" sqref="D11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41778</v>
      </c>
      <c r="C4" s="5" t="s">
        <v>28</v>
      </c>
      <c r="D4" s="7">
        <v>4.8611111111111112E-2</v>
      </c>
      <c r="E4" s="7"/>
      <c r="G4" s="2">
        <f>D4*F4</f>
        <v>0</v>
      </c>
    </row>
    <row r="5" spans="1:9" x14ac:dyDescent="0.25">
      <c r="A5" s="17" t="s">
        <v>2</v>
      </c>
      <c r="B5" s="1">
        <v>41779</v>
      </c>
      <c r="C5" t="s">
        <v>28</v>
      </c>
      <c r="D5" s="2">
        <v>1.0416666666666666E-2</v>
      </c>
      <c r="E5" s="2"/>
      <c r="G5" s="2">
        <f t="shared" ref="G5:G28" si="0">D5*F5</f>
        <v>0</v>
      </c>
    </row>
    <row r="6" spans="1:9" x14ac:dyDescent="0.25">
      <c r="A6" s="17" t="s">
        <v>2</v>
      </c>
      <c r="B6" s="1">
        <v>41780</v>
      </c>
      <c r="C6" t="s">
        <v>32</v>
      </c>
      <c r="D6" s="2">
        <v>3.125E-2</v>
      </c>
      <c r="E6" s="2">
        <v>1.3888888888888888E-2</v>
      </c>
      <c r="G6" s="2">
        <f t="shared" si="0"/>
        <v>0</v>
      </c>
    </row>
    <row r="7" spans="1:9" x14ac:dyDescent="0.25">
      <c r="A7" s="17" t="s">
        <v>2</v>
      </c>
      <c r="B7" s="1">
        <v>41781</v>
      </c>
      <c r="C7" t="s">
        <v>33</v>
      </c>
      <c r="D7" s="2">
        <v>7.6388888888888895E-2</v>
      </c>
      <c r="E7" s="2">
        <v>1.0416666666666666E-2</v>
      </c>
      <c r="G7" s="2">
        <f t="shared" si="0"/>
        <v>0</v>
      </c>
    </row>
    <row r="8" spans="1:9" x14ac:dyDescent="0.25">
      <c r="A8" s="17" t="s">
        <v>2</v>
      </c>
      <c r="B8" s="1">
        <v>41782</v>
      </c>
      <c r="C8" t="s">
        <v>36</v>
      </c>
      <c r="D8" s="2"/>
      <c r="E8" s="2">
        <v>3.4722222222222224E-2</v>
      </c>
      <c r="G8" s="2">
        <f t="shared" si="0"/>
        <v>0</v>
      </c>
    </row>
    <row r="9" spans="1:9" x14ac:dyDescent="0.25">
      <c r="A9" s="17" t="s">
        <v>2</v>
      </c>
      <c r="B9" s="1">
        <v>41782</v>
      </c>
      <c r="C9" t="s">
        <v>37</v>
      </c>
      <c r="D9" s="2">
        <v>2.7777777777777776E-2</v>
      </c>
      <c r="E9" s="2"/>
      <c r="G9" s="2">
        <f t="shared" si="0"/>
        <v>0</v>
      </c>
    </row>
    <row r="10" spans="1:9" x14ac:dyDescent="0.25">
      <c r="A10" s="17" t="s">
        <v>2</v>
      </c>
      <c r="B10" s="1">
        <v>41785</v>
      </c>
      <c r="C10" t="s">
        <v>39</v>
      </c>
      <c r="D10" s="2">
        <v>6.25E-2</v>
      </c>
      <c r="E10" s="2"/>
      <c r="G10" s="2">
        <f t="shared" si="0"/>
        <v>0</v>
      </c>
    </row>
    <row r="11" spans="1:9" x14ac:dyDescent="0.25">
      <c r="A11" s="17" t="s">
        <v>2</v>
      </c>
      <c r="B11" s="1">
        <v>41792</v>
      </c>
      <c r="C11" t="s">
        <v>28</v>
      </c>
      <c r="D11" s="2">
        <v>6.9444444444444441E-3</v>
      </c>
      <c r="E11" s="2"/>
      <c r="G11" s="2">
        <f t="shared" si="0"/>
        <v>0</v>
      </c>
    </row>
    <row r="12" spans="1:9" x14ac:dyDescent="0.25">
      <c r="A12" s="17" t="s">
        <v>2</v>
      </c>
      <c r="B12" s="1">
        <v>41795</v>
      </c>
      <c r="C12" t="s">
        <v>6</v>
      </c>
      <c r="E12" s="2">
        <v>2.7777777777777776E-2</v>
      </c>
      <c r="G12" s="2">
        <f t="shared" si="0"/>
        <v>0</v>
      </c>
    </row>
    <row r="13" spans="1:9" x14ac:dyDescent="0.25">
      <c r="A13" s="17" t="s">
        <v>2</v>
      </c>
      <c r="B13" s="1">
        <v>41796</v>
      </c>
      <c r="C13" t="s">
        <v>33</v>
      </c>
      <c r="D13" s="2">
        <v>1.3888888888888888E-2</v>
      </c>
      <c r="E13" s="2">
        <v>4.8611111111111112E-2</v>
      </c>
      <c r="G13" s="2">
        <f t="shared" si="0"/>
        <v>0</v>
      </c>
    </row>
    <row r="14" spans="1:9" x14ac:dyDescent="0.25">
      <c r="B14" s="1"/>
      <c r="D14" s="2"/>
      <c r="G14" s="2">
        <f t="shared" si="0"/>
        <v>0</v>
      </c>
    </row>
    <row r="15" spans="1:9" x14ac:dyDescent="0.25">
      <c r="G15" s="2">
        <f t="shared" si="0"/>
        <v>0</v>
      </c>
    </row>
    <row r="16" spans="1:9" x14ac:dyDescent="0.25">
      <c r="B16" s="1"/>
      <c r="D16" s="2"/>
      <c r="G16" s="2">
        <f t="shared" si="0"/>
        <v>0</v>
      </c>
    </row>
    <row r="17" spans="1:9" x14ac:dyDescent="0.25">
      <c r="A17" t="s">
        <v>13</v>
      </c>
      <c r="B17" s="1">
        <v>41760</v>
      </c>
      <c r="C17" t="s">
        <v>15</v>
      </c>
      <c r="D17" s="2">
        <v>0.16666666666666666</v>
      </c>
      <c r="G17" s="2">
        <f t="shared" si="0"/>
        <v>0</v>
      </c>
    </row>
    <row r="18" spans="1:9" x14ac:dyDescent="0.25">
      <c r="A18" t="s">
        <v>13</v>
      </c>
      <c r="B18" s="1">
        <v>41761</v>
      </c>
      <c r="C18" t="s">
        <v>15</v>
      </c>
      <c r="D18" s="2">
        <v>0.33333333333333331</v>
      </c>
      <c r="G18" s="2">
        <f t="shared" si="0"/>
        <v>0</v>
      </c>
    </row>
    <row r="19" spans="1:9" x14ac:dyDescent="0.25">
      <c r="A19" t="s">
        <v>13</v>
      </c>
      <c r="B19" s="1">
        <v>41764</v>
      </c>
      <c r="C19" t="s">
        <v>15</v>
      </c>
      <c r="D19" s="2">
        <v>8.3333333333333329E-2</v>
      </c>
      <c r="G19" s="2">
        <f>D19*F19</f>
        <v>0</v>
      </c>
    </row>
    <row r="20" spans="1:9" x14ac:dyDescent="0.25">
      <c r="A20" t="s">
        <v>13</v>
      </c>
      <c r="B20" s="1">
        <v>41768</v>
      </c>
      <c r="C20" t="s">
        <v>15</v>
      </c>
      <c r="D20" s="2">
        <v>0.25</v>
      </c>
      <c r="G20" s="2">
        <f>D20*F20</f>
        <v>0</v>
      </c>
    </row>
    <row r="21" spans="1:9" x14ac:dyDescent="0.25">
      <c r="A21" t="s">
        <v>13</v>
      </c>
      <c r="B21" s="1">
        <v>41779</v>
      </c>
      <c r="C21" t="s">
        <v>29</v>
      </c>
      <c r="D21" s="2">
        <v>9.7222222222222224E-2</v>
      </c>
      <c r="F21" s="8">
        <v>0.5</v>
      </c>
      <c r="G21" s="2">
        <f t="shared" si="0"/>
        <v>4.8611111111111112E-2</v>
      </c>
    </row>
    <row r="22" spans="1:9" x14ac:dyDescent="0.25">
      <c r="A22" t="s">
        <v>13</v>
      </c>
      <c r="B22" s="1">
        <v>41779</v>
      </c>
      <c r="C22" t="s">
        <v>30</v>
      </c>
      <c r="D22" s="2">
        <v>0.23958333333333334</v>
      </c>
      <c r="F22" s="8"/>
      <c r="G22" s="2">
        <f t="shared" si="0"/>
        <v>0</v>
      </c>
    </row>
    <row r="23" spans="1:9" x14ac:dyDescent="0.25">
      <c r="A23" t="s">
        <v>13</v>
      </c>
      <c r="B23" s="1">
        <v>41780</v>
      </c>
      <c r="C23" t="s">
        <v>31</v>
      </c>
      <c r="D23" s="2">
        <v>0.24305555555555555</v>
      </c>
      <c r="G23" s="2">
        <f t="shared" si="0"/>
        <v>0</v>
      </c>
    </row>
    <row r="24" spans="1:9" x14ac:dyDescent="0.25">
      <c r="A24" t="s">
        <v>13</v>
      </c>
      <c r="B24" s="1">
        <v>41781</v>
      </c>
      <c r="C24" t="s">
        <v>34</v>
      </c>
      <c r="D24" s="2">
        <v>0.22916666666666666</v>
      </c>
      <c r="F24" s="8">
        <v>0.5</v>
      </c>
      <c r="G24" s="2">
        <f t="shared" si="0"/>
        <v>0.11458333333333333</v>
      </c>
    </row>
    <row r="25" spans="1:9" x14ac:dyDescent="0.25">
      <c r="A25" t="s">
        <v>13</v>
      </c>
      <c r="B25" s="1">
        <v>41781</v>
      </c>
      <c r="C25" t="s">
        <v>35</v>
      </c>
      <c r="D25" s="2">
        <v>0.10416666666666667</v>
      </c>
      <c r="F25" s="8">
        <v>0.5</v>
      </c>
      <c r="G25" s="2">
        <f t="shared" si="0"/>
        <v>5.2083333333333336E-2</v>
      </c>
    </row>
    <row r="26" spans="1:9" x14ac:dyDescent="0.25">
      <c r="A26" t="s">
        <v>13</v>
      </c>
      <c r="B26" s="1">
        <v>41781</v>
      </c>
      <c r="C26" t="s">
        <v>15</v>
      </c>
      <c r="D26" s="2">
        <v>4.1666666666666664E-2</v>
      </c>
      <c r="F26" s="8"/>
      <c r="G26" s="2">
        <f t="shared" si="0"/>
        <v>0</v>
      </c>
    </row>
    <row r="27" spans="1:9" x14ac:dyDescent="0.25">
      <c r="A27" t="s">
        <v>13</v>
      </c>
      <c r="B27" s="1">
        <v>41782</v>
      </c>
      <c r="C27" t="s">
        <v>38</v>
      </c>
      <c r="D27" s="2">
        <v>0.16666666666666666</v>
      </c>
      <c r="F27" s="8">
        <v>0.5</v>
      </c>
      <c r="G27" s="2">
        <f t="shared" si="0"/>
        <v>8.3333333333333329E-2</v>
      </c>
    </row>
    <row r="28" spans="1:9" x14ac:dyDescent="0.25">
      <c r="A28" t="s">
        <v>13</v>
      </c>
      <c r="B28" s="1">
        <v>41793</v>
      </c>
      <c r="C28" t="s">
        <v>40</v>
      </c>
      <c r="D28" s="2">
        <v>0.28125</v>
      </c>
      <c r="G28" s="2">
        <f t="shared" si="0"/>
        <v>0</v>
      </c>
    </row>
    <row r="31" spans="1:9" ht="15.75" thickBot="1" x14ac:dyDescent="0.3">
      <c r="D31" s="13">
        <f>SUM(D4:D30)</f>
        <v>2.5138888888888888</v>
      </c>
      <c r="E31" s="13">
        <f>SUM(E4:E30)</f>
        <v>0.13541666666666666</v>
      </c>
      <c r="F31" s="14"/>
      <c r="G31" s="13">
        <f>SUM(G4:G30)</f>
        <v>0.2986111111111111</v>
      </c>
      <c r="H31" s="14"/>
      <c r="I31" s="13">
        <f>SUM(I4:I30)</f>
        <v>0</v>
      </c>
    </row>
    <row r="32" spans="1:9" ht="15.75" thickTop="1" x14ac:dyDescent="0.25"/>
    <row r="33" spans="3:6" x14ac:dyDescent="0.25">
      <c r="C33" t="s">
        <v>21</v>
      </c>
      <c r="D33" s="12">
        <f>D31-G31</f>
        <v>2.2152777777777777</v>
      </c>
      <c r="E33" s="10">
        <f>INT(DAY(D33)*24+HOUR(D33))+MINUTE(D33)/60</f>
        <v>53.166666666666664</v>
      </c>
      <c r="F33" s="11" t="s">
        <v>25</v>
      </c>
    </row>
    <row r="34" spans="3:6" x14ac:dyDescent="0.25">
      <c r="C34" t="s">
        <v>22</v>
      </c>
      <c r="E34" s="10">
        <f>E33*150</f>
        <v>7975</v>
      </c>
      <c r="F34" s="11" t="s">
        <v>26</v>
      </c>
    </row>
    <row r="36" spans="3:6" x14ac:dyDescent="0.25">
      <c r="C36" t="s">
        <v>24</v>
      </c>
      <c r="E36" s="9">
        <v>6900</v>
      </c>
      <c r="F3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activeCell="D6" sqref="D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42356</v>
      </c>
      <c r="C4" t="s">
        <v>223</v>
      </c>
      <c r="D4" s="22">
        <v>0.14583333333333334</v>
      </c>
      <c r="E4" s="21"/>
      <c r="G4" s="2">
        <f t="shared" ref="G4:G15" si="0">D4*F4</f>
        <v>0</v>
      </c>
    </row>
    <row r="5" spans="1:9" x14ac:dyDescent="0.25">
      <c r="A5" s="17" t="s">
        <v>2</v>
      </c>
      <c r="B5" s="1">
        <v>42357</v>
      </c>
      <c r="C5" t="s">
        <v>224</v>
      </c>
      <c r="D5" s="22">
        <v>2.4305555555555556E-2</v>
      </c>
      <c r="E5" s="21"/>
      <c r="G5" s="2">
        <f t="shared" si="0"/>
        <v>0</v>
      </c>
    </row>
    <row r="6" spans="1:9" x14ac:dyDescent="0.25">
      <c r="A6" s="17" t="s">
        <v>2</v>
      </c>
      <c r="B6" s="24">
        <v>42401</v>
      </c>
      <c r="C6" t="s">
        <v>227</v>
      </c>
      <c r="D6" s="22">
        <v>2.7777777777777776E-2</v>
      </c>
      <c r="E6" s="21"/>
      <c r="G6" s="2">
        <f t="shared" si="0"/>
        <v>0</v>
      </c>
    </row>
    <row r="7" spans="1:9" x14ac:dyDescent="0.25">
      <c r="A7" s="17" t="s">
        <v>2</v>
      </c>
      <c r="B7" s="1">
        <v>42402</v>
      </c>
      <c r="C7" t="s">
        <v>228</v>
      </c>
      <c r="D7" s="22"/>
      <c r="E7" s="22">
        <v>7.2916666666666671E-2</v>
      </c>
      <c r="G7" s="2">
        <f t="shared" si="0"/>
        <v>0</v>
      </c>
    </row>
    <row r="8" spans="1:9" x14ac:dyDescent="0.25">
      <c r="A8" s="17" t="s">
        <v>2</v>
      </c>
      <c r="B8" s="1"/>
      <c r="D8" s="22"/>
      <c r="E8" s="21"/>
      <c r="G8" s="2">
        <f t="shared" si="0"/>
        <v>0</v>
      </c>
    </row>
    <row r="9" spans="1:9" x14ac:dyDescent="0.25">
      <c r="A9" s="17" t="s">
        <v>2</v>
      </c>
      <c r="B9" s="1"/>
      <c r="D9" s="22"/>
      <c r="E9" s="21"/>
      <c r="G9" s="2">
        <f t="shared" si="0"/>
        <v>0</v>
      </c>
    </row>
    <row r="10" spans="1:9" x14ac:dyDescent="0.25">
      <c r="A10" s="17" t="s">
        <v>2</v>
      </c>
      <c r="B10" s="1"/>
      <c r="D10" s="22"/>
      <c r="E10" s="21"/>
      <c r="G10" s="2">
        <f t="shared" si="0"/>
        <v>0</v>
      </c>
    </row>
    <row r="11" spans="1:9" x14ac:dyDescent="0.25">
      <c r="A11" s="17" t="s">
        <v>2</v>
      </c>
      <c r="B11" s="1"/>
      <c r="D11" s="22"/>
      <c r="E11" s="21"/>
      <c r="G11" s="2">
        <f t="shared" si="0"/>
        <v>0</v>
      </c>
    </row>
    <row r="12" spans="1:9" x14ac:dyDescent="0.25">
      <c r="A12" s="17" t="s">
        <v>2</v>
      </c>
      <c r="B12" s="1"/>
      <c r="D12" s="22"/>
      <c r="E12" s="21"/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ref="G16:G37" si="1">D16*F16</f>
        <v>0</v>
      </c>
    </row>
    <row r="17" spans="1:7" x14ac:dyDescent="0.25">
      <c r="A17" s="17" t="s">
        <v>2</v>
      </c>
      <c r="B17" s="1"/>
      <c r="D17" s="22"/>
      <c r="E17" s="21"/>
      <c r="G17" s="2">
        <f t="shared" si="1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1"/>
        <v>0</v>
      </c>
    </row>
    <row r="19" spans="1:7" x14ac:dyDescent="0.25">
      <c r="B19" s="1"/>
      <c r="D19" s="22"/>
      <c r="E19" s="21"/>
      <c r="G19" s="2">
        <f t="shared" si="1"/>
        <v>0</v>
      </c>
    </row>
    <row r="20" spans="1:7" x14ac:dyDescent="0.25">
      <c r="B20" s="1"/>
      <c r="D20" s="22"/>
      <c r="E20" s="21"/>
      <c r="G20" s="2">
        <f t="shared" si="1"/>
        <v>0</v>
      </c>
    </row>
    <row r="21" spans="1:7" x14ac:dyDescent="0.25">
      <c r="B21" s="1"/>
      <c r="D21" s="22"/>
      <c r="E21" s="21"/>
      <c r="G21" s="2">
        <f t="shared" si="1"/>
        <v>0</v>
      </c>
    </row>
    <row r="22" spans="1:7" x14ac:dyDescent="0.25">
      <c r="B22" s="1"/>
      <c r="D22" s="22"/>
      <c r="E22" s="21"/>
      <c r="G22" s="2">
        <f t="shared" si="1"/>
        <v>0</v>
      </c>
    </row>
    <row r="23" spans="1:7" x14ac:dyDescent="0.25">
      <c r="A23" t="s">
        <v>13</v>
      </c>
      <c r="B23" s="1">
        <v>42352</v>
      </c>
      <c r="C23" t="s">
        <v>220</v>
      </c>
      <c r="D23" s="23">
        <v>8.3333333333333329E-2</v>
      </c>
      <c r="E23" s="20"/>
      <c r="G23" s="2">
        <f t="shared" ref="G23:G28" si="2">D23*F23</f>
        <v>0</v>
      </c>
    </row>
    <row r="24" spans="1:7" x14ac:dyDescent="0.25">
      <c r="A24" t="s">
        <v>13</v>
      </c>
      <c r="B24" s="1">
        <v>42352</v>
      </c>
      <c r="C24" t="s">
        <v>221</v>
      </c>
      <c r="D24" s="23">
        <v>0.20833333333333334</v>
      </c>
      <c r="E24" s="20"/>
      <c r="G24" s="2">
        <f t="shared" si="2"/>
        <v>0</v>
      </c>
    </row>
    <row r="25" spans="1:7" x14ac:dyDescent="0.25">
      <c r="A25" t="s">
        <v>13</v>
      </c>
      <c r="B25" s="1">
        <v>42353</v>
      </c>
      <c r="C25" t="s">
        <v>222</v>
      </c>
      <c r="D25" s="23">
        <v>8.3333333333333329E-2</v>
      </c>
      <c r="E25" s="20"/>
      <c r="G25" s="2">
        <f t="shared" si="2"/>
        <v>0</v>
      </c>
    </row>
    <row r="26" spans="1:7" x14ac:dyDescent="0.25">
      <c r="A26" t="s">
        <v>13</v>
      </c>
      <c r="B26" s="1">
        <v>42356</v>
      </c>
      <c r="C26" t="s">
        <v>223</v>
      </c>
      <c r="D26" s="23">
        <v>0.14583333333333334</v>
      </c>
      <c r="E26" s="20"/>
      <c r="G26" s="2">
        <f t="shared" si="2"/>
        <v>0</v>
      </c>
    </row>
    <row r="27" spans="1:7" x14ac:dyDescent="0.25">
      <c r="A27" t="s">
        <v>13</v>
      </c>
      <c r="B27" s="1">
        <v>42391</v>
      </c>
      <c r="C27" t="s">
        <v>225</v>
      </c>
      <c r="D27" s="23">
        <v>0.33333333333333331</v>
      </c>
      <c r="E27" s="20"/>
      <c r="G27" s="2">
        <f t="shared" si="2"/>
        <v>0</v>
      </c>
    </row>
    <row r="28" spans="1:7" x14ac:dyDescent="0.25">
      <c r="A28" t="s">
        <v>13</v>
      </c>
      <c r="B28" s="1">
        <v>42396</v>
      </c>
      <c r="C28" t="s">
        <v>226</v>
      </c>
      <c r="D28" s="23">
        <v>0.1875</v>
      </c>
      <c r="E28" s="20"/>
      <c r="G28" s="2">
        <f t="shared" si="2"/>
        <v>0</v>
      </c>
    </row>
    <row r="29" spans="1:7" x14ac:dyDescent="0.25">
      <c r="A29" t="s">
        <v>13</v>
      </c>
      <c r="B29" s="1">
        <v>42397</v>
      </c>
      <c r="C29" t="s">
        <v>227</v>
      </c>
      <c r="D29" s="23">
        <v>4.1666666666666664E-2</v>
      </c>
      <c r="E29" s="20"/>
      <c r="G29" s="2">
        <f t="shared" ref="G29:G35" si="3">D29*F29</f>
        <v>0</v>
      </c>
    </row>
    <row r="30" spans="1:7" x14ac:dyDescent="0.25">
      <c r="A30" t="s">
        <v>13</v>
      </c>
      <c r="B30" s="1"/>
      <c r="D30" s="20"/>
      <c r="E30" s="20"/>
      <c r="G30" s="2">
        <f t="shared" si="3"/>
        <v>0</v>
      </c>
    </row>
    <row r="31" spans="1:7" x14ac:dyDescent="0.25">
      <c r="A31" t="s">
        <v>13</v>
      </c>
      <c r="B31" s="1"/>
      <c r="D31" s="20"/>
      <c r="E31" s="20"/>
      <c r="G31" s="2">
        <f t="shared" si="3"/>
        <v>0</v>
      </c>
    </row>
    <row r="32" spans="1:7" x14ac:dyDescent="0.25">
      <c r="A32" t="s">
        <v>13</v>
      </c>
      <c r="B32" s="1"/>
      <c r="D32" s="20"/>
      <c r="E32" s="20"/>
      <c r="G32" s="2">
        <f t="shared" si="3"/>
        <v>0</v>
      </c>
    </row>
    <row r="33" spans="1:12" x14ac:dyDescent="0.25">
      <c r="A33" t="s">
        <v>13</v>
      </c>
      <c r="B33" s="1"/>
      <c r="D33" s="20"/>
      <c r="E33" s="20"/>
      <c r="G33" s="2">
        <f t="shared" si="3"/>
        <v>0</v>
      </c>
    </row>
    <row r="34" spans="1:12" x14ac:dyDescent="0.25">
      <c r="A34" t="s">
        <v>13</v>
      </c>
      <c r="B34" s="1"/>
      <c r="D34" s="20"/>
      <c r="E34" s="20"/>
      <c r="G34" s="2">
        <f t="shared" si="3"/>
        <v>0</v>
      </c>
    </row>
    <row r="35" spans="1:12" x14ac:dyDescent="0.25">
      <c r="A35" t="s">
        <v>13</v>
      </c>
      <c r="B35" s="1"/>
      <c r="D35" s="20"/>
      <c r="E35" s="20"/>
      <c r="G35" s="2">
        <f t="shared" si="3"/>
        <v>0</v>
      </c>
    </row>
    <row r="36" spans="1:12" x14ac:dyDescent="0.25">
      <c r="A36" t="s">
        <v>13</v>
      </c>
      <c r="B36" s="1"/>
      <c r="D36" s="20"/>
      <c r="E36" s="20"/>
      <c r="G36" s="2">
        <f t="shared" si="1"/>
        <v>0</v>
      </c>
      <c r="L36" s="18"/>
    </row>
    <row r="37" spans="1:12" x14ac:dyDescent="0.25">
      <c r="B37" s="1"/>
      <c r="D37" s="22"/>
      <c r="E37" s="21"/>
      <c r="G37" s="2">
        <f t="shared" si="1"/>
        <v>0</v>
      </c>
      <c r="L37" s="19"/>
    </row>
    <row r="38" spans="1:12" ht="15.75" thickBot="1" x14ac:dyDescent="0.3">
      <c r="D38" s="13">
        <f>SUM(D4:D37)</f>
        <v>1.2812500000000002</v>
      </c>
      <c r="E38" s="13">
        <f>SUM(E4:E37)</f>
        <v>7.2916666666666671E-2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1.2812500000000002</v>
      </c>
      <c r="E40" s="10">
        <f>INT(DAY(D40)*24+HOUR(D40))+MINUTE(D40)/60</f>
        <v>30.75</v>
      </c>
      <c r="F40" s="11" t="s">
        <v>25</v>
      </c>
    </row>
    <row r="41" spans="1:12" x14ac:dyDescent="0.25">
      <c r="C41" t="s">
        <v>22</v>
      </c>
      <c r="E41" s="10">
        <f>E40*150</f>
        <v>4612.5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workbookViewId="0">
      <selection activeCell="E33" sqref="E3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6">
        <v>41767</v>
      </c>
      <c r="C4" s="5" t="s">
        <v>8</v>
      </c>
      <c r="D4" s="7">
        <v>2.7777777777777776E-2</v>
      </c>
      <c r="E4" s="7">
        <v>6.25E-2</v>
      </c>
      <c r="G4" s="2">
        <f>D4*F4</f>
        <v>0</v>
      </c>
    </row>
    <row r="5" spans="1:9" x14ac:dyDescent="0.25">
      <c r="A5" t="s">
        <v>2</v>
      </c>
      <c r="B5" s="1">
        <v>41768</v>
      </c>
      <c r="C5" t="s">
        <v>5</v>
      </c>
      <c r="D5" s="2">
        <v>7.6388888888888895E-2</v>
      </c>
      <c r="E5" s="2">
        <v>0.125</v>
      </c>
      <c r="G5" s="2">
        <f t="shared" ref="G5:G27" si="0">D5*F5</f>
        <v>0</v>
      </c>
    </row>
    <row r="6" spans="1:9" x14ac:dyDescent="0.25">
      <c r="A6" t="s">
        <v>2</v>
      </c>
      <c r="B6" s="1">
        <v>41771</v>
      </c>
      <c r="C6" t="s">
        <v>9</v>
      </c>
      <c r="D6" s="2">
        <v>0.14583333333333334</v>
      </c>
      <c r="G6" s="2">
        <f t="shared" si="0"/>
        <v>0</v>
      </c>
    </row>
    <row r="7" spans="1:9" x14ac:dyDescent="0.25">
      <c r="A7" t="s">
        <v>2</v>
      </c>
      <c r="B7" s="1">
        <v>41771</v>
      </c>
      <c r="C7" t="s">
        <v>10</v>
      </c>
      <c r="D7" s="2">
        <v>3.4722222222222224E-2</v>
      </c>
      <c r="G7" s="2">
        <f t="shared" si="0"/>
        <v>0</v>
      </c>
    </row>
    <row r="8" spans="1:9" x14ac:dyDescent="0.25">
      <c r="A8" t="s">
        <v>2</v>
      </c>
      <c r="B8" s="1">
        <v>41772</v>
      </c>
      <c r="C8" t="s">
        <v>9</v>
      </c>
      <c r="D8" s="2">
        <v>0.18055555555555555</v>
      </c>
      <c r="E8" s="2">
        <v>8.3333333333333329E-2</v>
      </c>
      <c r="G8" s="2">
        <f t="shared" si="0"/>
        <v>0</v>
      </c>
    </row>
    <row r="9" spans="1:9" x14ac:dyDescent="0.25">
      <c r="A9" t="s">
        <v>2</v>
      </c>
      <c r="B9" s="1">
        <v>41773</v>
      </c>
      <c r="C9" t="s">
        <v>11</v>
      </c>
      <c r="D9" s="2">
        <v>2.0833333333333332E-2</v>
      </c>
      <c r="E9" s="2">
        <v>1.3888888888888888E-2</v>
      </c>
      <c r="G9" s="2">
        <f t="shared" si="0"/>
        <v>0</v>
      </c>
    </row>
    <row r="10" spans="1:9" x14ac:dyDescent="0.25">
      <c r="A10" t="s">
        <v>2</v>
      </c>
      <c r="B10" s="1">
        <v>41774</v>
      </c>
      <c r="C10" t="s">
        <v>8</v>
      </c>
      <c r="E10" s="2">
        <v>1.3888888888888888E-2</v>
      </c>
      <c r="G10" s="2">
        <f t="shared" si="0"/>
        <v>0</v>
      </c>
    </row>
    <row r="11" spans="1:9" x14ac:dyDescent="0.25">
      <c r="A11" t="s">
        <v>2</v>
      </c>
      <c r="B11" s="1">
        <v>41775</v>
      </c>
      <c r="C11" t="s">
        <v>8</v>
      </c>
      <c r="E11" s="2">
        <v>3.8194444444444441E-2</v>
      </c>
      <c r="G11" s="2">
        <f t="shared" si="0"/>
        <v>0</v>
      </c>
    </row>
    <row r="12" spans="1:9" x14ac:dyDescent="0.25">
      <c r="A12" t="s">
        <v>2</v>
      </c>
      <c r="B12" s="1">
        <v>41775</v>
      </c>
      <c r="C12" t="s">
        <v>12</v>
      </c>
      <c r="D12" s="2">
        <v>0.14583333333333334</v>
      </c>
      <c r="G12" s="2">
        <f t="shared" si="0"/>
        <v>0</v>
      </c>
    </row>
    <row r="13" spans="1:9" x14ac:dyDescent="0.25">
      <c r="A13" t="s">
        <v>2</v>
      </c>
      <c r="B13" s="1">
        <v>41778</v>
      </c>
      <c r="C13" t="s">
        <v>12</v>
      </c>
      <c r="D13" s="2">
        <v>7.6388888888888895E-2</v>
      </c>
      <c r="G13" s="2">
        <f t="shared" si="0"/>
        <v>0</v>
      </c>
    </row>
    <row r="14" spans="1:9" x14ac:dyDescent="0.25">
      <c r="G14" s="2">
        <f t="shared" si="0"/>
        <v>0</v>
      </c>
    </row>
    <row r="15" spans="1:9" x14ac:dyDescent="0.25">
      <c r="A15" t="s">
        <v>13</v>
      </c>
      <c r="B15" s="1">
        <v>41758</v>
      </c>
      <c r="C15" t="s">
        <v>14</v>
      </c>
      <c r="D15" s="2">
        <v>0.24305555555555555</v>
      </c>
      <c r="G15" s="2">
        <f t="shared" si="0"/>
        <v>0</v>
      </c>
    </row>
    <row r="16" spans="1:9" x14ac:dyDescent="0.25">
      <c r="A16" t="s">
        <v>13</v>
      </c>
      <c r="B16" s="1">
        <v>41760</v>
      </c>
      <c r="C16" t="s">
        <v>15</v>
      </c>
      <c r="G16" s="2">
        <f>I16*F16</f>
        <v>0</v>
      </c>
      <c r="I16" s="2">
        <v>0.16666666666666666</v>
      </c>
    </row>
    <row r="17" spans="1:9" x14ac:dyDescent="0.25">
      <c r="A17" t="s">
        <v>13</v>
      </c>
      <c r="B17" s="1">
        <v>41761</v>
      </c>
      <c r="C17" t="s">
        <v>15</v>
      </c>
      <c r="G17" s="2">
        <f>I17*F17</f>
        <v>0</v>
      </c>
      <c r="I17" s="2">
        <v>0.33333333333333331</v>
      </c>
    </row>
    <row r="18" spans="1:9" x14ac:dyDescent="0.25">
      <c r="A18" t="s">
        <v>13</v>
      </c>
      <c r="B18" s="1">
        <v>41764</v>
      </c>
      <c r="C18" t="s">
        <v>15</v>
      </c>
      <c r="G18" s="2">
        <f>I18*F18</f>
        <v>0</v>
      </c>
      <c r="I18" s="2">
        <v>8.3333333333333329E-2</v>
      </c>
    </row>
    <row r="19" spans="1:9" x14ac:dyDescent="0.25">
      <c r="A19" t="s">
        <v>13</v>
      </c>
      <c r="B19" s="1">
        <v>41765</v>
      </c>
      <c r="C19" t="s">
        <v>16</v>
      </c>
      <c r="D19" s="2">
        <v>0.18055555555555555</v>
      </c>
      <c r="G19" s="2">
        <f t="shared" si="0"/>
        <v>0</v>
      </c>
    </row>
    <row r="20" spans="1:9" x14ac:dyDescent="0.25">
      <c r="A20" t="s">
        <v>13</v>
      </c>
      <c r="B20" s="1">
        <v>41766</v>
      </c>
      <c r="C20" t="s">
        <v>16</v>
      </c>
      <c r="D20" s="2">
        <v>4.1666666666666664E-2</v>
      </c>
      <c r="G20" s="2">
        <f t="shared" si="0"/>
        <v>0</v>
      </c>
    </row>
    <row r="21" spans="1:9" x14ac:dyDescent="0.25">
      <c r="A21" t="s">
        <v>13</v>
      </c>
      <c r="B21" s="1">
        <v>41767</v>
      </c>
      <c r="C21" t="s">
        <v>17</v>
      </c>
      <c r="D21" s="2">
        <v>0.16666666666666666</v>
      </c>
      <c r="F21" s="8">
        <v>0.25</v>
      </c>
      <c r="G21" s="2">
        <f t="shared" si="0"/>
        <v>4.1666666666666664E-2</v>
      </c>
    </row>
    <row r="22" spans="1:9" x14ac:dyDescent="0.25">
      <c r="A22" t="s">
        <v>13</v>
      </c>
      <c r="B22" s="1">
        <v>41768</v>
      </c>
      <c r="C22" t="s">
        <v>15</v>
      </c>
      <c r="G22" s="2">
        <f>I22*F22</f>
        <v>0</v>
      </c>
      <c r="I22" s="2">
        <v>0.25</v>
      </c>
    </row>
    <row r="23" spans="1:9" x14ac:dyDescent="0.25">
      <c r="A23" t="s">
        <v>13</v>
      </c>
      <c r="B23" s="1">
        <v>41771</v>
      </c>
      <c r="C23" t="s">
        <v>18</v>
      </c>
      <c r="D23" s="2">
        <v>0.25</v>
      </c>
      <c r="F23" s="8">
        <v>0.5</v>
      </c>
      <c r="G23" s="2">
        <f t="shared" si="0"/>
        <v>0.125</v>
      </c>
    </row>
    <row r="24" spans="1:9" x14ac:dyDescent="0.25">
      <c r="A24" t="s">
        <v>13</v>
      </c>
      <c r="B24" s="1">
        <v>41772</v>
      </c>
      <c r="C24" t="s">
        <v>18</v>
      </c>
      <c r="D24" s="2">
        <v>0.25</v>
      </c>
      <c r="F24" s="8">
        <v>0.5</v>
      </c>
      <c r="G24" s="2">
        <f t="shared" si="0"/>
        <v>0.125</v>
      </c>
    </row>
    <row r="25" spans="1:9" x14ac:dyDescent="0.25">
      <c r="A25" t="s">
        <v>13</v>
      </c>
      <c r="B25" s="1">
        <v>41773</v>
      </c>
      <c r="C25" t="s">
        <v>18</v>
      </c>
      <c r="D25" s="2">
        <v>0.16666666666666666</v>
      </c>
      <c r="F25" s="8">
        <v>0.5</v>
      </c>
      <c r="G25" s="2">
        <f t="shared" si="0"/>
        <v>8.3333333333333329E-2</v>
      </c>
    </row>
    <row r="26" spans="1:9" x14ac:dyDescent="0.25">
      <c r="A26" t="s">
        <v>13</v>
      </c>
      <c r="B26" s="1">
        <v>41774</v>
      </c>
      <c r="C26" t="s">
        <v>18</v>
      </c>
      <c r="D26" s="2">
        <v>0.25</v>
      </c>
      <c r="F26" s="8">
        <v>0.5</v>
      </c>
      <c r="G26" s="2">
        <f t="shared" si="0"/>
        <v>0.125</v>
      </c>
    </row>
    <row r="27" spans="1:9" x14ac:dyDescent="0.25">
      <c r="A27" t="s">
        <v>13</v>
      </c>
      <c r="B27" s="1">
        <v>41775</v>
      </c>
      <c r="C27" t="s">
        <v>19</v>
      </c>
      <c r="D27" s="2">
        <v>0.1388888888888889</v>
      </c>
      <c r="G27" s="2">
        <f t="shared" si="0"/>
        <v>0</v>
      </c>
    </row>
    <row r="30" spans="1:9" ht="15.75" thickBot="1" x14ac:dyDescent="0.3">
      <c r="D30" s="13">
        <f>SUM(D4:D29)</f>
        <v>2.3958333333333335</v>
      </c>
      <c r="E30" s="13">
        <f>SUM(E4:E29)</f>
        <v>0.33680555555555552</v>
      </c>
      <c r="F30" s="14"/>
      <c r="G30" s="13">
        <f>SUM(G4:G29)</f>
        <v>0.49999999999999994</v>
      </c>
      <c r="H30" s="14"/>
      <c r="I30" s="13">
        <f>SUM(I4:I29)</f>
        <v>0.83333333333333337</v>
      </c>
    </row>
    <row r="31" spans="1:9" ht="15.75" thickTop="1" x14ac:dyDescent="0.25"/>
    <row r="32" spans="1:9" x14ac:dyDescent="0.25">
      <c r="C32" t="s">
        <v>21</v>
      </c>
      <c r="D32" s="12">
        <f>D30-G30</f>
        <v>1.8958333333333335</v>
      </c>
      <c r="E32" s="10">
        <f>INT(DAY(D32)*24+HOUR(D32))+MINUTE(D32)/60</f>
        <v>45.5</v>
      </c>
      <c r="F32" s="11" t="s">
        <v>25</v>
      </c>
    </row>
    <row r="33" spans="3:6" x14ac:dyDescent="0.25">
      <c r="C33" t="s">
        <v>22</v>
      </c>
      <c r="E33" s="10">
        <f>E32*150</f>
        <v>6825</v>
      </c>
      <c r="F33" s="11" t="s">
        <v>26</v>
      </c>
    </row>
    <row r="35" spans="3:6" x14ac:dyDescent="0.25">
      <c r="C35" t="s">
        <v>24</v>
      </c>
      <c r="E35" s="9">
        <v>6900</v>
      </c>
      <c r="F3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8"/>
  <sheetViews>
    <sheetView workbookViewId="0">
      <selection activeCell="C59" sqref="C59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42331</v>
      </c>
      <c r="C4" t="s">
        <v>208</v>
      </c>
      <c r="D4" s="23">
        <v>1.3888888888888888E-2</v>
      </c>
      <c r="E4" s="23">
        <v>5.5555555555555552E-2</v>
      </c>
      <c r="G4" s="2">
        <f t="shared" ref="G4:G37" si="0">D4*F4</f>
        <v>0</v>
      </c>
    </row>
    <row r="5" spans="1:9" x14ac:dyDescent="0.25">
      <c r="A5" s="17" t="s">
        <v>2</v>
      </c>
      <c r="B5" s="1">
        <v>42332</v>
      </c>
      <c r="C5" t="s">
        <v>201</v>
      </c>
      <c r="D5" s="23">
        <v>4.1666666666666664E-2</v>
      </c>
      <c r="E5" s="20"/>
      <c r="G5" s="2">
        <f t="shared" si="0"/>
        <v>0</v>
      </c>
    </row>
    <row r="6" spans="1:9" x14ac:dyDescent="0.25">
      <c r="A6" s="17" t="s">
        <v>2</v>
      </c>
      <c r="B6" s="1">
        <v>42334</v>
      </c>
      <c r="C6" t="s">
        <v>210</v>
      </c>
      <c r="D6" s="20"/>
      <c r="E6" s="23">
        <v>1.0416666666666666E-2</v>
      </c>
      <c r="G6" s="2">
        <f t="shared" si="0"/>
        <v>0</v>
      </c>
    </row>
    <row r="7" spans="1:9" x14ac:dyDescent="0.25">
      <c r="A7" s="17" t="s">
        <v>2</v>
      </c>
      <c r="B7" s="1">
        <v>42337</v>
      </c>
      <c r="C7" t="s">
        <v>115</v>
      </c>
      <c r="D7" s="23">
        <v>1.0416666666666666E-2</v>
      </c>
      <c r="E7" s="20"/>
      <c r="G7" s="2">
        <f t="shared" si="0"/>
        <v>0</v>
      </c>
    </row>
    <row r="8" spans="1:9" x14ac:dyDescent="0.25">
      <c r="A8" s="17" t="s">
        <v>2</v>
      </c>
      <c r="B8" s="1">
        <v>42340</v>
      </c>
      <c r="C8" t="s">
        <v>212</v>
      </c>
      <c r="D8" s="23">
        <v>6.9444444444444441E-3</v>
      </c>
      <c r="E8" s="20"/>
      <c r="G8" s="2">
        <f t="shared" si="0"/>
        <v>0</v>
      </c>
    </row>
    <row r="9" spans="1:9" x14ac:dyDescent="0.25">
      <c r="A9" s="17" t="s">
        <v>2</v>
      </c>
      <c r="B9" s="1">
        <v>42345</v>
      </c>
      <c r="C9" t="s">
        <v>76</v>
      </c>
      <c r="D9" s="20"/>
      <c r="E9" s="22">
        <v>2.0833333333333332E-2</v>
      </c>
      <c r="G9" s="2">
        <f t="shared" si="0"/>
        <v>0</v>
      </c>
    </row>
    <row r="10" spans="1:9" x14ac:dyDescent="0.25">
      <c r="A10" s="17" t="s">
        <v>2</v>
      </c>
      <c r="B10" s="1">
        <v>42345</v>
      </c>
      <c r="C10" t="s">
        <v>118</v>
      </c>
      <c r="D10" s="23">
        <v>1.3888888888888888E-2</v>
      </c>
      <c r="E10" s="20"/>
      <c r="G10" s="2">
        <f t="shared" si="0"/>
        <v>0</v>
      </c>
    </row>
    <row r="11" spans="1:9" x14ac:dyDescent="0.25">
      <c r="A11" s="17" t="s">
        <v>2</v>
      </c>
      <c r="B11" s="1">
        <v>42347</v>
      </c>
      <c r="C11" t="s">
        <v>215</v>
      </c>
      <c r="D11" s="22">
        <v>2.0833333333333332E-2</v>
      </c>
      <c r="E11" s="22"/>
      <c r="G11" s="2">
        <f t="shared" si="0"/>
        <v>0</v>
      </c>
    </row>
    <row r="12" spans="1:9" x14ac:dyDescent="0.25">
      <c r="A12" s="17" t="s">
        <v>2</v>
      </c>
      <c r="B12" s="1">
        <v>42351</v>
      </c>
      <c r="C12" t="s">
        <v>218</v>
      </c>
      <c r="D12" s="22">
        <v>3.472222222222222E-3</v>
      </c>
      <c r="E12" s="22">
        <v>1.7361111111111112E-2</v>
      </c>
      <c r="G12" s="2">
        <f t="shared" si="0"/>
        <v>0</v>
      </c>
    </row>
    <row r="13" spans="1:9" x14ac:dyDescent="0.25">
      <c r="A13" s="17" t="s">
        <v>2</v>
      </c>
      <c r="B13" s="1"/>
      <c r="D13" s="22"/>
      <c r="E13" s="21"/>
      <c r="G13" s="2">
        <f t="shared" si="0"/>
        <v>0</v>
      </c>
    </row>
    <row r="14" spans="1:9" x14ac:dyDescent="0.25">
      <c r="A14" s="17" t="s">
        <v>2</v>
      </c>
      <c r="B14" s="1"/>
      <c r="D14" s="22"/>
      <c r="E14" s="21"/>
      <c r="G14" s="2">
        <f t="shared" si="0"/>
        <v>0</v>
      </c>
    </row>
    <row r="15" spans="1:9" x14ac:dyDescent="0.25">
      <c r="A15" s="17" t="s">
        <v>2</v>
      </c>
      <c r="B15" s="1"/>
      <c r="D15" s="22"/>
      <c r="E15" s="21"/>
      <c r="G15" s="2">
        <f t="shared" si="0"/>
        <v>0</v>
      </c>
    </row>
    <row r="16" spans="1:9" x14ac:dyDescent="0.25">
      <c r="A16" s="17" t="s">
        <v>2</v>
      </c>
      <c r="B16" s="1"/>
      <c r="D16" s="22"/>
      <c r="E16" s="21"/>
      <c r="G16" s="2">
        <f t="shared" si="0"/>
        <v>0</v>
      </c>
    </row>
    <row r="17" spans="1:7" x14ac:dyDescent="0.25">
      <c r="A17" s="17" t="s">
        <v>2</v>
      </c>
      <c r="B17" s="1"/>
      <c r="D17" s="22"/>
      <c r="E17" s="21"/>
      <c r="G17" s="2">
        <f t="shared" si="0"/>
        <v>0</v>
      </c>
    </row>
    <row r="18" spans="1:7" x14ac:dyDescent="0.25">
      <c r="A18" s="17" t="s">
        <v>2</v>
      </c>
      <c r="B18" s="1"/>
      <c r="D18" s="22"/>
      <c r="E18" s="21"/>
      <c r="G18" s="2">
        <f t="shared" si="0"/>
        <v>0</v>
      </c>
    </row>
    <row r="19" spans="1:7" x14ac:dyDescent="0.25">
      <c r="B19" s="1"/>
      <c r="D19" s="22"/>
      <c r="E19" s="21"/>
      <c r="G19" s="2">
        <f t="shared" si="0"/>
        <v>0</v>
      </c>
    </row>
    <row r="20" spans="1:7" x14ac:dyDescent="0.25">
      <c r="B20" s="1"/>
      <c r="D20" s="22"/>
      <c r="E20" s="21"/>
      <c r="G20" s="2">
        <f t="shared" si="0"/>
        <v>0</v>
      </c>
    </row>
    <row r="21" spans="1:7" x14ac:dyDescent="0.25">
      <c r="B21" s="1"/>
      <c r="D21" s="22"/>
      <c r="E21" s="21"/>
      <c r="G21" s="2">
        <f t="shared" si="0"/>
        <v>0</v>
      </c>
    </row>
    <row r="22" spans="1:7" x14ac:dyDescent="0.25">
      <c r="B22" s="1"/>
      <c r="D22" s="22"/>
      <c r="E22" s="21"/>
      <c r="G22" s="2">
        <f t="shared" si="0"/>
        <v>0</v>
      </c>
    </row>
    <row r="23" spans="1:7" x14ac:dyDescent="0.25">
      <c r="A23" t="s">
        <v>13</v>
      </c>
      <c r="B23" s="1">
        <v>42331</v>
      </c>
      <c r="C23" t="s">
        <v>207</v>
      </c>
      <c r="D23" s="23">
        <v>0.16666666666666666</v>
      </c>
      <c r="E23" s="20"/>
      <c r="G23" s="2">
        <f t="shared" si="0"/>
        <v>0</v>
      </c>
    </row>
    <row r="24" spans="1:7" x14ac:dyDescent="0.25">
      <c r="A24" t="s">
        <v>13</v>
      </c>
      <c r="B24" s="1">
        <v>42332</v>
      </c>
      <c r="C24" t="s">
        <v>201</v>
      </c>
      <c r="D24" s="23">
        <v>0.375</v>
      </c>
      <c r="E24" s="20"/>
      <c r="G24" s="2">
        <f t="shared" si="0"/>
        <v>0</v>
      </c>
    </row>
    <row r="25" spans="1:7" x14ac:dyDescent="0.25">
      <c r="A25" t="s">
        <v>13</v>
      </c>
      <c r="B25" s="1">
        <v>42333</v>
      </c>
      <c r="C25" t="s">
        <v>209</v>
      </c>
      <c r="D25" s="23">
        <v>0.33333333333333331</v>
      </c>
      <c r="E25" s="20"/>
      <c r="G25" s="2">
        <f t="shared" si="0"/>
        <v>0</v>
      </c>
    </row>
    <row r="26" spans="1:7" x14ac:dyDescent="0.25">
      <c r="A26" t="s">
        <v>13</v>
      </c>
      <c r="B26" s="1">
        <v>42334</v>
      </c>
      <c r="C26" t="s">
        <v>201</v>
      </c>
      <c r="D26" s="23">
        <v>0.22916666666666666</v>
      </c>
      <c r="E26" s="20"/>
      <c r="G26" s="2">
        <f t="shared" si="0"/>
        <v>0</v>
      </c>
    </row>
    <row r="27" spans="1:7" x14ac:dyDescent="0.25">
      <c r="A27" t="s">
        <v>13</v>
      </c>
      <c r="B27" s="1">
        <v>42335</v>
      </c>
      <c r="C27" t="s">
        <v>201</v>
      </c>
      <c r="D27" s="23">
        <v>0.16666666666666666</v>
      </c>
      <c r="E27" s="20"/>
      <c r="G27" s="2">
        <f t="shared" si="0"/>
        <v>0</v>
      </c>
    </row>
    <row r="28" spans="1:7" x14ac:dyDescent="0.25">
      <c r="A28" t="s">
        <v>13</v>
      </c>
      <c r="B28" s="1">
        <v>42338</v>
      </c>
      <c r="C28" t="s">
        <v>211</v>
      </c>
      <c r="D28" s="23">
        <v>4.1666666666666664E-2</v>
      </c>
      <c r="E28" s="20"/>
      <c r="G28" s="2">
        <f t="shared" si="0"/>
        <v>0</v>
      </c>
    </row>
    <row r="29" spans="1:7" x14ac:dyDescent="0.25">
      <c r="A29" t="s">
        <v>13</v>
      </c>
      <c r="B29" s="1">
        <v>42339</v>
      </c>
      <c r="C29" t="s">
        <v>118</v>
      </c>
      <c r="D29" s="23">
        <v>0.16666666666666666</v>
      </c>
      <c r="E29" s="20"/>
      <c r="G29" s="2">
        <f t="shared" si="0"/>
        <v>0</v>
      </c>
    </row>
    <row r="30" spans="1:7" x14ac:dyDescent="0.25">
      <c r="A30" t="s">
        <v>13</v>
      </c>
      <c r="B30" s="1">
        <v>42345</v>
      </c>
      <c r="C30" t="s">
        <v>213</v>
      </c>
      <c r="D30" s="23">
        <v>0.16666666666666666</v>
      </c>
      <c r="E30" s="20"/>
      <c r="G30" s="2">
        <f t="shared" si="0"/>
        <v>0</v>
      </c>
    </row>
    <row r="31" spans="1:7" x14ac:dyDescent="0.25">
      <c r="A31" t="s">
        <v>13</v>
      </c>
      <c r="B31" s="1">
        <v>42346</v>
      </c>
      <c r="C31" t="s">
        <v>214</v>
      </c>
      <c r="D31" s="23">
        <v>8.3333333333333329E-2</v>
      </c>
      <c r="E31" s="20"/>
      <c r="G31" s="2">
        <f t="shared" si="0"/>
        <v>0</v>
      </c>
    </row>
    <row r="32" spans="1:7" x14ac:dyDescent="0.25">
      <c r="A32" t="s">
        <v>13</v>
      </c>
      <c r="B32" s="1">
        <v>42347</v>
      </c>
      <c r="C32" t="s">
        <v>216</v>
      </c>
      <c r="D32" s="23">
        <v>0.375</v>
      </c>
      <c r="E32" s="20"/>
      <c r="G32" s="2">
        <f t="shared" si="0"/>
        <v>0</v>
      </c>
    </row>
    <row r="33" spans="1:12" x14ac:dyDescent="0.25">
      <c r="A33" t="s">
        <v>13</v>
      </c>
      <c r="B33" s="1">
        <v>42348</v>
      </c>
      <c r="C33" t="s">
        <v>217</v>
      </c>
      <c r="D33" s="23">
        <v>0.29166666666666669</v>
      </c>
      <c r="E33" s="20"/>
      <c r="G33" s="2">
        <f t="shared" si="0"/>
        <v>0</v>
      </c>
    </row>
    <row r="34" spans="1:12" x14ac:dyDescent="0.25">
      <c r="A34" t="s">
        <v>13</v>
      </c>
      <c r="B34" s="1">
        <v>42349</v>
      </c>
      <c r="C34" t="s">
        <v>211</v>
      </c>
      <c r="D34" s="23">
        <v>0.125</v>
      </c>
      <c r="E34" s="20"/>
      <c r="G34" s="2">
        <f t="shared" si="0"/>
        <v>0</v>
      </c>
    </row>
    <row r="35" spans="1:12" x14ac:dyDescent="0.25">
      <c r="A35" t="s">
        <v>13</v>
      </c>
      <c r="B35" s="1"/>
      <c r="D35" s="20"/>
      <c r="E35" s="20"/>
      <c r="G35" s="2">
        <f t="shared" si="0"/>
        <v>0</v>
      </c>
    </row>
    <row r="36" spans="1:12" x14ac:dyDescent="0.25">
      <c r="A36" t="s">
        <v>13</v>
      </c>
      <c r="B36" s="1"/>
      <c r="D36" s="20"/>
      <c r="E36" s="20"/>
      <c r="G36" s="2">
        <f t="shared" si="0"/>
        <v>0</v>
      </c>
      <c r="L36" s="18"/>
    </row>
    <row r="37" spans="1:12" x14ac:dyDescent="0.25">
      <c r="B37" s="1"/>
      <c r="D37" s="22"/>
      <c r="E37" s="21"/>
      <c r="G37" s="2">
        <f t="shared" si="0"/>
        <v>0</v>
      </c>
      <c r="L37" s="19"/>
    </row>
    <row r="38" spans="1:12" ht="15.75" thickBot="1" x14ac:dyDescent="0.3">
      <c r="D38" s="13">
        <f>SUM(D4:D37)</f>
        <v>2.6319444444444446</v>
      </c>
      <c r="E38" s="13">
        <f>SUM(E4:E37)</f>
        <v>0.10416666666666666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2.6319444444444446</v>
      </c>
      <c r="E40" s="10">
        <f>INT(DAY(D40)*24+HOUR(D40))+MINUTE(D40)/60</f>
        <v>63.166666666666664</v>
      </c>
      <c r="F40" s="11" t="s">
        <v>25</v>
      </c>
    </row>
    <row r="41" spans="1:12" x14ac:dyDescent="0.25">
      <c r="C41" t="s">
        <v>22</v>
      </c>
      <c r="E41" s="10">
        <f>E40*150</f>
        <v>9475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  <row r="57" spans="3:6" x14ac:dyDescent="0.25">
      <c r="C57" t="s">
        <v>206</v>
      </c>
      <c r="E57" s="9">
        <v>8700</v>
      </c>
      <c r="F57" t="s">
        <v>26</v>
      </c>
    </row>
    <row r="58" spans="3:6" x14ac:dyDescent="0.25">
      <c r="C58" t="s">
        <v>219</v>
      </c>
      <c r="E58" s="9">
        <v>9475</v>
      </c>
      <c r="F58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topLeftCell="A7" workbookViewId="0">
      <selection activeCell="E35" sqref="E35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42298</v>
      </c>
      <c r="C4" t="s">
        <v>189</v>
      </c>
      <c r="D4" s="2">
        <v>1.3888888888888888E-2</v>
      </c>
      <c r="E4" s="2">
        <v>8.3333333333333329E-2</v>
      </c>
      <c r="G4" s="2">
        <f t="shared" ref="G4:G37" si="0">D4*F4</f>
        <v>0</v>
      </c>
    </row>
    <row r="5" spans="1:9" x14ac:dyDescent="0.25">
      <c r="A5" s="17" t="s">
        <v>2</v>
      </c>
      <c r="B5" s="1">
        <v>42299</v>
      </c>
      <c r="C5" t="s">
        <v>190</v>
      </c>
      <c r="D5" s="2"/>
      <c r="E5" s="2">
        <v>5.5555555555555552E-2</v>
      </c>
      <c r="G5" s="2">
        <f t="shared" si="0"/>
        <v>0</v>
      </c>
    </row>
    <row r="6" spans="1:9" x14ac:dyDescent="0.25">
      <c r="A6" s="17" t="s">
        <v>2</v>
      </c>
      <c r="B6" s="1">
        <v>42300</v>
      </c>
      <c r="C6" t="s">
        <v>191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42303</v>
      </c>
      <c r="C7" t="s">
        <v>191</v>
      </c>
      <c r="D7" s="2">
        <v>2.7777777777777776E-2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42320</v>
      </c>
      <c r="C8" t="s">
        <v>196</v>
      </c>
      <c r="D8" s="2">
        <v>1.3888888888888888E-2</v>
      </c>
      <c r="E8" s="2"/>
      <c r="G8" s="2">
        <f t="shared" si="0"/>
        <v>0</v>
      </c>
    </row>
    <row r="9" spans="1:9" x14ac:dyDescent="0.25">
      <c r="A9" s="17" t="s">
        <v>2</v>
      </c>
      <c r="B9" s="1">
        <v>42320</v>
      </c>
      <c r="C9" t="s">
        <v>197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>
        <v>42326</v>
      </c>
      <c r="C10" t="s">
        <v>203</v>
      </c>
      <c r="D10" s="2">
        <v>1.3888888888888888E-2</v>
      </c>
      <c r="E10" s="2">
        <v>0.1388888888888889</v>
      </c>
      <c r="G10" s="2">
        <f t="shared" si="0"/>
        <v>0</v>
      </c>
    </row>
    <row r="11" spans="1:9" x14ac:dyDescent="0.25">
      <c r="A11" s="17" t="s">
        <v>2</v>
      </c>
      <c r="B11" s="1">
        <v>42327</v>
      </c>
      <c r="C11" t="s">
        <v>204</v>
      </c>
      <c r="D11" s="2">
        <v>6.9444444444444441E-3</v>
      </c>
      <c r="E11" s="2">
        <v>2.0833333333333332E-2</v>
      </c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42313</v>
      </c>
      <c r="C23" t="s">
        <v>118</v>
      </c>
      <c r="D23" s="2">
        <v>8.3333333333333329E-2</v>
      </c>
      <c r="G23" s="2">
        <f t="shared" si="0"/>
        <v>0</v>
      </c>
    </row>
    <row r="24" spans="1:7" x14ac:dyDescent="0.25">
      <c r="A24" t="s">
        <v>13</v>
      </c>
      <c r="B24" s="1">
        <v>42314</v>
      </c>
      <c r="C24" t="s">
        <v>192</v>
      </c>
      <c r="D24" s="2">
        <v>8.3333333333333329E-2</v>
      </c>
      <c r="G24" s="2">
        <f t="shared" si="0"/>
        <v>0</v>
      </c>
    </row>
    <row r="25" spans="1:7" x14ac:dyDescent="0.25">
      <c r="A25" t="s">
        <v>13</v>
      </c>
      <c r="B25" s="1">
        <v>42317</v>
      </c>
      <c r="C25" t="s">
        <v>193</v>
      </c>
      <c r="D25" s="2">
        <v>0.14583333333333334</v>
      </c>
      <c r="G25" s="2">
        <f t="shared" si="0"/>
        <v>0</v>
      </c>
    </row>
    <row r="26" spans="1:7" x14ac:dyDescent="0.25">
      <c r="A26" t="s">
        <v>13</v>
      </c>
      <c r="B26" s="1">
        <v>42318</v>
      </c>
      <c r="C26" t="s">
        <v>194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42319</v>
      </c>
      <c r="C27" t="s">
        <v>194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42320</v>
      </c>
      <c r="C28" t="s">
        <v>195</v>
      </c>
      <c r="D28" s="2">
        <v>0.20833333333333334</v>
      </c>
      <c r="G28" s="2">
        <f t="shared" si="0"/>
        <v>0</v>
      </c>
    </row>
    <row r="29" spans="1:7" x14ac:dyDescent="0.25">
      <c r="A29" t="s">
        <v>13</v>
      </c>
      <c r="B29" s="1">
        <v>42321</v>
      </c>
      <c r="C29" t="s">
        <v>194</v>
      </c>
      <c r="D29" s="2">
        <v>0.1875</v>
      </c>
      <c r="G29" s="2">
        <f t="shared" si="0"/>
        <v>0</v>
      </c>
    </row>
    <row r="30" spans="1:7" x14ac:dyDescent="0.25">
      <c r="A30" t="s">
        <v>13</v>
      </c>
      <c r="B30" s="1">
        <v>42324</v>
      </c>
      <c r="C30" t="s">
        <v>200</v>
      </c>
      <c r="D30" s="2">
        <v>6.25E-2</v>
      </c>
      <c r="G30" s="2">
        <f t="shared" si="0"/>
        <v>0</v>
      </c>
    </row>
    <row r="31" spans="1:7" x14ac:dyDescent="0.25">
      <c r="A31" t="s">
        <v>13</v>
      </c>
      <c r="B31" s="1">
        <v>42325</v>
      </c>
      <c r="C31" t="s">
        <v>198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42326</v>
      </c>
      <c r="C32" t="s">
        <v>199</v>
      </c>
      <c r="D32" s="2">
        <v>6.25E-2</v>
      </c>
      <c r="G32" s="2">
        <f t="shared" si="0"/>
        <v>0</v>
      </c>
    </row>
    <row r="33" spans="1:12" x14ac:dyDescent="0.25">
      <c r="A33" t="s">
        <v>13</v>
      </c>
      <c r="B33" s="1">
        <v>42327</v>
      </c>
      <c r="C33" t="s">
        <v>201</v>
      </c>
      <c r="D33" s="2">
        <v>0.20833333333333334</v>
      </c>
      <c r="G33" s="2">
        <f t="shared" si="0"/>
        <v>0</v>
      </c>
    </row>
    <row r="34" spans="1:12" x14ac:dyDescent="0.25">
      <c r="A34" t="s">
        <v>13</v>
      </c>
      <c r="B34" s="1">
        <v>42327</v>
      </c>
      <c r="C34" t="s">
        <v>202</v>
      </c>
      <c r="D34" s="2">
        <v>0.14583333333333334</v>
      </c>
      <c r="G34" s="2">
        <f t="shared" si="0"/>
        <v>0</v>
      </c>
    </row>
    <row r="35" spans="1:12" x14ac:dyDescent="0.25">
      <c r="A35" t="s">
        <v>13</v>
      </c>
      <c r="B35" s="1">
        <v>42328</v>
      </c>
      <c r="C35" t="s">
        <v>205</v>
      </c>
      <c r="D35" s="2">
        <v>0.16666666666666666</v>
      </c>
      <c r="G35" s="2">
        <f t="shared" si="0"/>
        <v>0</v>
      </c>
    </row>
    <row r="36" spans="1:12" x14ac:dyDescent="0.25">
      <c r="A36" t="s">
        <v>13</v>
      </c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2.4166666666666665</v>
      </c>
      <c r="E38" s="13">
        <f>SUM(E4:E37)</f>
        <v>0.2986111111111111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2.4166666666666665</v>
      </c>
      <c r="E40" s="10">
        <f>INT(DAY(D40)*24+HOUR(D40))+MINUTE(D40)/60</f>
        <v>58</v>
      </c>
      <c r="F40" s="11" t="s">
        <v>25</v>
      </c>
    </row>
    <row r="41" spans="1:12" x14ac:dyDescent="0.25">
      <c r="C41" t="s">
        <v>22</v>
      </c>
      <c r="E41" s="10">
        <f>E40*150</f>
        <v>8700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6"/>
  <sheetViews>
    <sheetView workbookViewId="0">
      <selection activeCell="C57" sqref="C57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42264</v>
      </c>
      <c r="C4" t="s">
        <v>118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>
        <v>42269</v>
      </c>
      <c r="C5" t="s">
        <v>179</v>
      </c>
      <c r="D5" s="2"/>
      <c r="E5" s="2">
        <v>4.1666666666666664E-2</v>
      </c>
      <c r="G5" s="2">
        <f t="shared" si="0"/>
        <v>0</v>
      </c>
    </row>
    <row r="6" spans="1:9" x14ac:dyDescent="0.25">
      <c r="A6" s="17" t="s">
        <v>2</v>
      </c>
      <c r="B6" s="1">
        <v>42272</v>
      </c>
      <c r="C6" t="s">
        <v>115</v>
      </c>
      <c r="D6" s="2">
        <v>1.3888888888888888E-2</v>
      </c>
      <c r="E6" s="2"/>
      <c r="G6" s="2">
        <f t="shared" si="0"/>
        <v>0</v>
      </c>
    </row>
    <row r="7" spans="1:9" x14ac:dyDescent="0.25">
      <c r="A7" s="17" t="s">
        <v>2</v>
      </c>
      <c r="B7" s="1">
        <v>42276</v>
      </c>
      <c r="C7" t="s">
        <v>6</v>
      </c>
      <c r="D7" s="2"/>
      <c r="E7" s="2">
        <v>8.3333333333333329E-2</v>
      </c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187</v>
      </c>
      <c r="D8" s="2"/>
      <c r="E8" s="2">
        <v>2.0833333333333332E-2</v>
      </c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42269</v>
      </c>
      <c r="C23" t="s">
        <v>176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42269</v>
      </c>
      <c r="C24" t="s">
        <v>177</v>
      </c>
      <c r="D24" s="2">
        <v>0.10416666666666667</v>
      </c>
      <c r="G24" s="2">
        <f t="shared" si="0"/>
        <v>0</v>
      </c>
    </row>
    <row r="25" spans="1:7" x14ac:dyDescent="0.25">
      <c r="A25" t="s">
        <v>13</v>
      </c>
      <c r="B25" s="1">
        <v>42269</v>
      </c>
      <c r="C25" t="s">
        <v>170</v>
      </c>
      <c r="D25" s="2">
        <v>0.125</v>
      </c>
      <c r="G25" s="2">
        <f t="shared" si="0"/>
        <v>0</v>
      </c>
    </row>
    <row r="26" spans="1:7" x14ac:dyDescent="0.25">
      <c r="A26" t="s">
        <v>13</v>
      </c>
      <c r="B26" s="1">
        <v>42269</v>
      </c>
      <c r="C26" t="s">
        <v>178</v>
      </c>
      <c r="D26" s="2">
        <v>4.1666666666666664E-2</v>
      </c>
      <c r="G26" s="2">
        <f t="shared" si="0"/>
        <v>0</v>
      </c>
    </row>
    <row r="27" spans="1:7" x14ac:dyDescent="0.25">
      <c r="A27" t="s">
        <v>13</v>
      </c>
      <c r="B27" s="1">
        <v>42270</v>
      </c>
      <c r="C27" t="s">
        <v>180</v>
      </c>
      <c r="D27" s="2">
        <v>0.29166666666666669</v>
      </c>
      <c r="G27" s="2">
        <f t="shared" si="0"/>
        <v>0</v>
      </c>
    </row>
    <row r="28" spans="1:7" x14ac:dyDescent="0.25">
      <c r="A28" t="s">
        <v>13</v>
      </c>
      <c r="B28" s="1">
        <v>42271</v>
      </c>
      <c r="C28" t="s">
        <v>181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42272</v>
      </c>
      <c r="C29" t="s">
        <v>145</v>
      </c>
      <c r="D29" s="2">
        <v>4.1666666666666664E-2</v>
      </c>
      <c r="G29" s="2">
        <f t="shared" si="0"/>
        <v>0</v>
      </c>
    </row>
    <row r="30" spans="1:7" x14ac:dyDescent="0.25">
      <c r="A30" t="s">
        <v>13</v>
      </c>
      <c r="B30" s="1">
        <v>42276</v>
      </c>
      <c r="C30" t="s">
        <v>176</v>
      </c>
      <c r="D30" s="2">
        <v>0.3125</v>
      </c>
      <c r="G30" s="2">
        <f t="shared" si="0"/>
        <v>0</v>
      </c>
    </row>
    <row r="31" spans="1:7" x14ac:dyDescent="0.25">
      <c r="A31" t="s">
        <v>13</v>
      </c>
      <c r="B31" s="1">
        <v>42277</v>
      </c>
      <c r="C31" t="s">
        <v>183</v>
      </c>
      <c r="D31" s="2">
        <v>0.29166666666666669</v>
      </c>
      <c r="G31" s="2">
        <f t="shared" si="0"/>
        <v>0</v>
      </c>
    </row>
    <row r="32" spans="1:7" x14ac:dyDescent="0.25">
      <c r="A32" t="s">
        <v>13</v>
      </c>
      <c r="B32" s="1">
        <v>42278</v>
      </c>
      <c r="C32" t="s">
        <v>182</v>
      </c>
      <c r="D32" s="2">
        <v>0.3125</v>
      </c>
      <c r="G32" s="2">
        <f t="shared" si="0"/>
        <v>0</v>
      </c>
    </row>
    <row r="33" spans="1:12" x14ac:dyDescent="0.25">
      <c r="A33" t="s">
        <v>13</v>
      </c>
      <c r="B33" s="1">
        <v>42283</v>
      </c>
      <c r="C33" t="s">
        <v>184</v>
      </c>
      <c r="D33" s="2">
        <v>0.25</v>
      </c>
      <c r="G33" s="2">
        <f t="shared" si="0"/>
        <v>0</v>
      </c>
    </row>
    <row r="34" spans="1:12" x14ac:dyDescent="0.25">
      <c r="A34" t="s">
        <v>13</v>
      </c>
      <c r="B34" s="1">
        <v>42282</v>
      </c>
      <c r="C34" t="s">
        <v>129</v>
      </c>
      <c r="D34" s="2">
        <v>0.10416666666666667</v>
      </c>
      <c r="G34" s="2">
        <f t="shared" si="0"/>
        <v>0</v>
      </c>
    </row>
    <row r="35" spans="1:12" x14ac:dyDescent="0.25">
      <c r="A35" t="s">
        <v>13</v>
      </c>
      <c r="B35" s="1">
        <v>42284</v>
      </c>
      <c r="C35" t="s">
        <v>185</v>
      </c>
      <c r="D35" s="2">
        <v>0.29166666666666669</v>
      </c>
      <c r="G35" s="2">
        <f t="shared" si="0"/>
        <v>0</v>
      </c>
    </row>
    <row r="36" spans="1:12" x14ac:dyDescent="0.25">
      <c r="A36" t="s">
        <v>13</v>
      </c>
      <c r="B36" s="1">
        <v>42285</v>
      </c>
      <c r="C36" t="s">
        <v>186</v>
      </c>
      <c r="D36" s="2">
        <v>0.29166666666666669</v>
      </c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2.8368055555555549</v>
      </c>
      <c r="E38" s="13">
        <f>SUM(E4:E37)</f>
        <v>0.14583333333333334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2.8368055555555549</v>
      </c>
      <c r="E40" s="10">
        <f>INT(DAY(D40)*24+HOUR(D40))+MINUTE(D40)/60</f>
        <v>68.083333333333329</v>
      </c>
      <c r="F40" s="11" t="s">
        <v>25</v>
      </c>
    </row>
    <row r="41" spans="1:12" x14ac:dyDescent="0.25">
      <c r="C41" t="s">
        <v>22</v>
      </c>
      <c r="E41" s="10">
        <f>E40*150</f>
        <v>10212.5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  <row r="56" spans="3:6" x14ac:dyDescent="0.25">
      <c r="C56" t="s">
        <v>188</v>
      </c>
      <c r="E56" s="9">
        <v>10200</v>
      </c>
      <c r="F56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5"/>
  <sheetViews>
    <sheetView workbookViewId="0">
      <selection activeCell="C56" sqref="C56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42233</v>
      </c>
      <c r="C4" t="s">
        <v>115</v>
      </c>
      <c r="D4" s="2">
        <v>2.0833333333333332E-2</v>
      </c>
      <c r="G4" s="2">
        <f t="shared" ref="G4:G37" si="0">D4*F4</f>
        <v>0</v>
      </c>
    </row>
    <row r="5" spans="1:9" x14ac:dyDescent="0.25">
      <c r="A5" s="17" t="s">
        <v>2</v>
      </c>
      <c r="B5" s="1">
        <v>42234</v>
      </c>
      <c r="C5" t="s">
        <v>165</v>
      </c>
      <c r="D5" s="2">
        <v>5.2083333333333336E-2</v>
      </c>
      <c r="E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42243</v>
      </c>
      <c r="C6" t="s">
        <v>167</v>
      </c>
      <c r="D6" s="2">
        <v>0.1076388888888889</v>
      </c>
      <c r="E6" s="2">
        <v>2.7777777777777776E-2</v>
      </c>
      <c r="G6" s="2">
        <f t="shared" si="0"/>
        <v>0</v>
      </c>
    </row>
    <row r="7" spans="1:9" x14ac:dyDescent="0.25">
      <c r="A7" s="17" t="s">
        <v>2</v>
      </c>
      <c r="B7" s="1">
        <v>42254</v>
      </c>
      <c r="C7" t="s">
        <v>168</v>
      </c>
      <c r="D7" s="2">
        <v>9.7222222222222224E-2</v>
      </c>
      <c r="E7" s="2"/>
      <c r="G7" s="2">
        <f t="shared" si="0"/>
        <v>0</v>
      </c>
    </row>
    <row r="8" spans="1:9" x14ac:dyDescent="0.25">
      <c r="A8" s="17" t="s">
        <v>2</v>
      </c>
      <c r="B8" s="1">
        <v>42263</v>
      </c>
      <c r="C8" t="s">
        <v>173</v>
      </c>
      <c r="D8" s="2"/>
      <c r="E8" s="2">
        <v>9.7222222222222224E-2</v>
      </c>
      <c r="G8" s="2">
        <f t="shared" si="0"/>
        <v>0</v>
      </c>
    </row>
    <row r="9" spans="1:9" x14ac:dyDescent="0.25">
      <c r="A9" s="17" t="s">
        <v>2</v>
      </c>
      <c r="B9" s="1">
        <v>42263</v>
      </c>
      <c r="C9" t="s">
        <v>174</v>
      </c>
      <c r="D9" s="2">
        <v>1.3888888888888888E-2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42261</v>
      </c>
      <c r="C23" t="s">
        <v>169</v>
      </c>
      <c r="D23" s="2">
        <v>0.125</v>
      </c>
      <c r="G23" s="2">
        <f t="shared" si="0"/>
        <v>0</v>
      </c>
    </row>
    <row r="24" spans="1:7" x14ac:dyDescent="0.25">
      <c r="A24" t="s">
        <v>13</v>
      </c>
      <c r="B24" s="1">
        <v>42262</v>
      </c>
      <c r="C24" t="s">
        <v>170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42262</v>
      </c>
      <c r="C25" t="s">
        <v>171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42263</v>
      </c>
      <c r="C26" t="s">
        <v>170</v>
      </c>
      <c r="D26" s="2">
        <v>0.125</v>
      </c>
      <c r="G26" s="2">
        <f t="shared" si="0"/>
        <v>0</v>
      </c>
    </row>
    <row r="27" spans="1:7" x14ac:dyDescent="0.25">
      <c r="A27" t="s">
        <v>13</v>
      </c>
      <c r="B27" s="1">
        <v>42263</v>
      </c>
      <c r="C27" t="s">
        <v>171</v>
      </c>
      <c r="D27" s="2">
        <v>0.125</v>
      </c>
      <c r="G27" s="2">
        <f t="shared" si="0"/>
        <v>0</v>
      </c>
    </row>
    <row r="28" spans="1:7" x14ac:dyDescent="0.25">
      <c r="A28" t="s">
        <v>13</v>
      </c>
      <c r="B28" s="1">
        <v>42264</v>
      </c>
      <c r="C28" t="s">
        <v>172</v>
      </c>
      <c r="D28" s="2">
        <v>0.29166666666666669</v>
      </c>
      <c r="G28" s="2">
        <f t="shared" si="0"/>
        <v>0</v>
      </c>
    </row>
    <row r="29" spans="1:7" x14ac:dyDescent="0.25">
      <c r="A29" t="s">
        <v>13</v>
      </c>
      <c r="B29" s="1">
        <v>42265</v>
      </c>
      <c r="C29" t="s">
        <v>172</v>
      </c>
      <c r="D29" s="2">
        <v>0.29166666666666669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12" x14ac:dyDescent="0.25">
      <c r="A33" t="s">
        <v>13</v>
      </c>
      <c r="B33" s="1"/>
      <c r="D33" s="2"/>
      <c r="G33" s="2">
        <f t="shared" si="0"/>
        <v>0</v>
      </c>
    </row>
    <row r="34" spans="1:12" x14ac:dyDescent="0.25">
      <c r="A34" t="s">
        <v>13</v>
      </c>
      <c r="B34" s="1"/>
      <c r="D34" s="2"/>
      <c r="G34" s="2">
        <f t="shared" si="0"/>
        <v>0</v>
      </c>
    </row>
    <row r="35" spans="1:12" x14ac:dyDescent="0.25">
      <c r="A35" t="s">
        <v>13</v>
      </c>
      <c r="B35" s="1"/>
      <c r="D35" s="2"/>
      <c r="G35" s="2">
        <f t="shared" si="0"/>
        <v>0</v>
      </c>
    </row>
    <row r="36" spans="1:12" x14ac:dyDescent="0.25">
      <c r="B36" s="1"/>
      <c r="D36" s="2"/>
      <c r="G36" s="2">
        <f t="shared" si="0"/>
        <v>0</v>
      </c>
      <c r="L36" s="18"/>
    </row>
    <row r="37" spans="1:12" x14ac:dyDescent="0.25">
      <c r="B37" s="1"/>
      <c r="D37" s="2"/>
      <c r="G37" s="2">
        <f t="shared" si="0"/>
        <v>0</v>
      </c>
      <c r="L37" s="19"/>
    </row>
    <row r="38" spans="1:12" ht="15.75" thickBot="1" x14ac:dyDescent="0.3">
      <c r="D38" s="13">
        <f>SUM(D4:D37)</f>
        <v>1.5000000000000002</v>
      </c>
      <c r="E38" s="13">
        <f>SUM(E4:E37)</f>
        <v>0.22222222222222221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1.5000000000000002</v>
      </c>
      <c r="E40" s="10">
        <f>INT(DAY(D40)*24+HOUR(D40))+MINUTE(D40)/60</f>
        <v>36</v>
      </c>
      <c r="F40" s="11" t="s">
        <v>25</v>
      </c>
    </row>
    <row r="41" spans="1:12" x14ac:dyDescent="0.25">
      <c r="C41" t="s">
        <v>22</v>
      </c>
      <c r="E41" s="10">
        <f>E40*150</f>
        <v>5400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  <row r="55" spans="3:6" x14ac:dyDescent="0.25">
      <c r="C55" t="s">
        <v>175</v>
      </c>
      <c r="E55" s="9">
        <v>5400</v>
      </c>
      <c r="F55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54"/>
  <sheetViews>
    <sheetView workbookViewId="0">
      <selection activeCell="C54" sqref="C54:F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42232</v>
      </c>
      <c r="C4" t="s">
        <v>115</v>
      </c>
      <c r="D4" s="2">
        <v>1.0416666666666666E-2</v>
      </c>
      <c r="G4" s="2">
        <f t="shared" ref="G4:G37" si="0">D4*F4</f>
        <v>0</v>
      </c>
    </row>
    <row r="5" spans="1:9" x14ac:dyDescent="0.25">
      <c r="A5" s="17" t="s">
        <v>2</v>
      </c>
      <c r="B5" s="1"/>
      <c r="D5" s="2"/>
      <c r="G5" s="2">
        <f t="shared" si="0"/>
        <v>0</v>
      </c>
    </row>
    <row r="6" spans="1:9" x14ac:dyDescent="0.25">
      <c r="A6" s="17" t="s">
        <v>2</v>
      </c>
      <c r="B6" s="1"/>
      <c r="D6" s="2"/>
      <c r="E6" s="2"/>
      <c r="G6" s="2">
        <f t="shared" si="0"/>
        <v>0</v>
      </c>
    </row>
    <row r="7" spans="1:9" x14ac:dyDescent="0.25">
      <c r="A7" s="17" t="s">
        <v>2</v>
      </c>
      <c r="B7" s="1"/>
      <c r="D7" s="2"/>
      <c r="E7" s="2"/>
      <c r="G7" s="2">
        <f t="shared" si="0"/>
        <v>0</v>
      </c>
    </row>
    <row r="8" spans="1:9" x14ac:dyDescent="0.25">
      <c r="A8" s="17" t="s">
        <v>2</v>
      </c>
      <c r="B8" s="1"/>
      <c r="D8" s="2"/>
      <c r="E8" s="2"/>
      <c r="G8" s="2">
        <f t="shared" si="0"/>
        <v>0</v>
      </c>
    </row>
    <row r="9" spans="1:9" x14ac:dyDescent="0.25">
      <c r="A9" s="17" t="s">
        <v>2</v>
      </c>
      <c r="B9" s="1"/>
      <c r="D9" s="2"/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42208</v>
      </c>
      <c r="C23" t="s">
        <v>157</v>
      </c>
      <c r="D23" s="2">
        <v>0.33333333333333331</v>
      </c>
      <c r="G23" s="2">
        <f t="shared" si="0"/>
        <v>0</v>
      </c>
    </row>
    <row r="24" spans="1:7" x14ac:dyDescent="0.25">
      <c r="A24" t="s">
        <v>13</v>
      </c>
      <c r="B24" s="1">
        <v>42209</v>
      </c>
      <c r="C24" t="s">
        <v>16</v>
      </c>
      <c r="D24" s="2">
        <v>0.33333333333333331</v>
      </c>
      <c r="G24" s="2">
        <f t="shared" si="0"/>
        <v>0</v>
      </c>
    </row>
    <row r="25" spans="1:7" x14ac:dyDescent="0.25">
      <c r="A25" t="s">
        <v>13</v>
      </c>
      <c r="B25" s="1">
        <v>42213</v>
      </c>
      <c r="C25" t="s">
        <v>16</v>
      </c>
      <c r="D25" s="2">
        <v>0.33333333333333331</v>
      </c>
      <c r="G25" s="2">
        <f t="shared" si="0"/>
        <v>0</v>
      </c>
    </row>
    <row r="26" spans="1:7" x14ac:dyDescent="0.25">
      <c r="A26" t="s">
        <v>13</v>
      </c>
      <c r="B26" s="1">
        <v>42214</v>
      </c>
      <c r="C26" t="s">
        <v>156</v>
      </c>
      <c r="D26" s="2">
        <v>0.33333333333333331</v>
      </c>
      <c r="G26" s="2">
        <f t="shared" si="0"/>
        <v>0</v>
      </c>
    </row>
    <row r="27" spans="1:7" x14ac:dyDescent="0.25">
      <c r="A27" t="s">
        <v>13</v>
      </c>
      <c r="B27" s="1">
        <v>42215</v>
      </c>
      <c r="C27" t="s">
        <v>158</v>
      </c>
      <c r="D27" s="2">
        <v>0.33333333333333331</v>
      </c>
      <c r="G27" s="2">
        <f t="shared" si="0"/>
        <v>0</v>
      </c>
    </row>
    <row r="28" spans="1:7" x14ac:dyDescent="0.25">
      <c r="A28" t="s">
        <v>13</v>
      </c>
      <c r="B28" s="1">
        <v>42216</v>
      </c>
      <c r="C28" t="s">
        <v>158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42220</v>
      </c>
      <c r="C29" t="s">
        <v>158</v>
      </c>
      <c r="D29" s="2">
        <v>0.20833333333333334</v>
      </c>
      <c r="G29" s="2">
        <f t="shared" si="0"/>
        <v>0</v>
      </c>
    </row>
    <row r="30" spans="1:7" x14ac:dyDescent="0.25">
      <c r="A30" t="s">
        <v>13</v>
      </c>
      <c r="B30" s="1">
        <v>42221</v>
      </c>
      <c r="C30" t="s">
        <v>159</v>
      </c>
      <c r="D30" s="2">
        <v>0.33333333333333331</v>
      </c>
      <c r="G30" s="2">
        <f t="shared" si="0"/>
        <v>0</v>
      </c>
    </row>
    <row r="31" spans="1:7" x14ac:dyDescent="0.25">
      <c r="A31" t="s">
        <v>13</v>
      </c>
      <c r="B31" s="1">
        <v>42222</v>
      </c>
      <c r="C31" t="s">
        <v>160</v>
      </c>
      <c r="D31" s="2">
        <v>8.3333333333333329E-2</v>
      </c>
      <c r="G31" s="2">
        <f t="shared" si="0"/>
        <v>0</v>
      </c>
    </row>
    <row r="32" spans="1:7" x14ac:dyDescent="0.25">
      <c r="A32" t="s">
        <v>13</v>
      </c>
      <c r="B32" s="1">
        <v>42223</v>
      </c>
      <c r="C32" t="s">
        <v>160</v>
      </c>
      <c r="D32" s="2">
        <v>8.3333333333333329E-2</v>
      </c>
      <c r="G32" s="2">
        <f t="shared" si="0"/>
        <v>0</v>
      </c>
    </row>
    <row r="33" spans="1:12" x14ac:dyDescent="0.25">
      <c r="A33" t="s">
        <v>13</v>
      </c>
      <c r="B33" s="1">
        <v>42226</v>
      </c>
      <c r="C33" t="s">
        <v>161</v>
      </c>
      <c r="D33" s="2">
        <v>0.16666666666666666</v>
      </c>
      <c r="G33" s="2">
        <f t="shared" si="0"/>
        <v>0</v>
      </c>
    </row>
    <row r="34" spans="1:12" x14ac:dyDescent="0.25">
      <c r="A34" t="s">
        <v>13</v>
      </c>
      <c r="B34" s="1">
        <v>42227</v>
      </c>
      <c r="C34" t="s">
        <v>162</v>
      </c>
      <c r="D34" s="2">
        <v>8.3333333333333329E-2</v>
      </c>
      <c r="G34" s="2">
        <f t="shared" si="0"/>
        <v>0</v>
      </c>
    </row>
    <row r="35" spans="1:12" x14ac:dyDescent="0.25">
      <c r="A35" t="s">
        <v>13</v>
      </c>
      <c r="B35" s="1">
        <v>42228</v>
      </c>
      <c r="C35" t="s">
        <v>160</v>
      </c>
      <c r="D35" s="2">
        <v>0.25</v>
      </c>
      <c r="G35" s="2">
        <f t="shared" si="0"/>
        <v>0</v>
      </c>
    </row>
    <row r="36" spans="1:12" x14ac:dyDescent="0.25">
      <c r="B36" s="1">
        <v>42229</v>
      </c>
      <c r="C36" t="s">
        <v>163</v>
      </c>
      <c r="D36" s="2">
        <v>0.16666666666666666</v>
      </c>
      <c r="G36" s="2">
        <f t="shared" si="0"/>
        <v>0</v>
      </c>
      <c r="L36" s="18"/>
    </row>
    <row r="37" spans="1:12" x14ac:dyDescent="0.25">
      <c r="B37" s="1">
        <v>42230</v>
      </c>
      <c r="C37" t="s">
        <v>164</v>
      </c>
      <c r="D37" s="2">
        <v>0.33333333333333331</v>
      </c>
      <c r="G37" s="2">
        <f t="shared" si="0"/>
        <v>0</v>
      </c>
      <c r="L37" s="19"/>
    </row>
    <row r="38" spans="1:12" ht="15.75" thickBot="1" x14ac:dyDescent="0.3">
      <c r="D38" s="13">
        <f>SUM(D4:D37)</f>
        <v>3.7187500000000004</v>
      </c>
      <c r="E38" s="13">
        <f>SUM(E4:E37)</f>
        <v>0</v>
      </c>
      <c r="F38" s="14"/>
      <c r="G38" s="13">
        <f>SUM(G4:G37)</f>
        <v>0</v>
      </c>
      <c r="H38" s="14"/>
      <c r="I38" s="13">
        <f>SUM(I4:I37)</f>
        <v>0</v>
      </c>
    </row>
    <row r="39" spans="1:12" ht="15.75" thickTop="1" x14ac:dyDescent="0.25"/>
    <row r="40" spans="1:12" x14ac:dyDescent="0.25">
      <c r="C40" t="s">
        <v>21</v>
      </c>
      <c r="D40" s="12">
        <f>D38-G38</f>
        <v>3.7187500000000004</v>
      </c>
      <c r="E40" s="10">
        <f>INT(DAY(D40)*24+HOUR(D40))+MINUTE(D40)/60</f>
        <v>89.25</v>
      </c>
      <c r="F40" s="11" t="s">
        <v>25</v>
      </c>
    </row>
    <row r="41" spans="1:12" x14ac:dyDescent="0.25">
      <c r="C41" t="s">
        <v>22</v>
      </c>
      <c r="E41" s="10">
        <f>E40*150</f>
        <v>13387.5</v>
      </c>
      <c r="F41" s="11" t="s">
        <v>26</v>
      </c>
    </row>
    <row r="44" spans="1:12" x14ac:dyDescent="0.25">
      <c r="C44" t="s">
        <v>24</v>
      </c>
      <c r="E44" s="9">
        <v>6900</v>
      </c>
      <c r="F44" t="s">
        <v>26</v>
      </c>
    </row>
    <row r="45" spans="1:12" x14ac:dyDescent="0.25">
      <c r="C45" t="s">
        <v>43</v>
      </c>
      <c r="E45" s="9">
        <v>7975.05</v>
      </c>
      <c r="F45" t="s">
        <v>26</v>
      </c>
    </row>
    <row r="46" spans="1:12" x14ac:dyDescent="0.25">
      <c r="C46" t="s">
        <v>72</v>
      </c>
      <c r="E46" s="9">
        <v>4762.5</v>
      </c>
      <c r="F46" t="s">
        <v>26</v>
      </c>
    </row>
    <row r="47" spans="1:12" x14ac:dyDescent="0.25">
      <c r="C47" t="s">
        <v>79</v>
      </c>
      <c r="E47" s="9">
        <v>5960</v>
      </c>
      <c r="F47" t="s">
        <v>26</v>
      </c>
    </row>
    <row r="48" spans="1:12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  <row r="54" spans="3:6" x14ac:dyDescent="0.25">
      <c r="C54" t="s">
        <v>166</v>
      </c>
      <c r="E54" s="9">
        <v>13387.5</v>
      </c>
      <c r="F54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3"/>
  <sheetViews>
    <sheetView workbookViewId="0">
      <selection activeCell="C54" sqref="C54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42178</v>
      </c>
      <c r="C4" t="s">
        <v>148</v>
      </c>
      <c r="D4" s="2">
        <v>0.125</v>
      </c>
      <c r="G4" s="2">
        <f t="shared" ref="G4:G35" si="0">D4*F4</f>
        <v>0</v>
      </c>
    </row>
    <row r="5" spans="1:9" x14ac:dyDescent="0.25">
      <c r="A5" s="17" t="s">
        <v>2</v>
      </c>
      <c r="B5" s="1">
        <v>42179</v>
      </c>
      <c r="C5" t="s">
        <v>149</v>
      </c>
      <c r="D5" s="2">
        <v>9.7222222222222224E-2</v>
      </c>
      <c r="G5" s="2">
        <f t="shared" si="0"/>
        <v>0</v>
      </c>
    </row>
    <row r="6" spans="1:9" x14ac:dyDescent="0.25">
      <c r="A6" s="17" t="s">
        <v>2</v>
      </c>
      <c r="B6" s="1">
        <v>42180</v>
      </c>
      <c r="C6" t="s">
        <v>150</v>
      </c>
      <c r="D6" s="2"/>
      <c r="E6" s="2">
        <v>8.3333333333333329E-2</v>
      </c>
      <c r="G6" s="2">
        <f t="shared" si="0"/>
        <v>0</v>
      </c>
    </row>
    <row r="7" spans="1:9" x14ac:dyDescent="0.25">
      <c r="A7" s="17" t="s">
        <v>2</v>
      </c>
      <c r="B7" s="1">
        <v>42184</v>
      </c>
      <c r="C7" t="s">
        <v>151</v>
      </c>
      <c r="D7" s="2">
        <v>5.5555555555555552E-2</v>
      </c>
      <c r="E7" s="2">
        <v>2.0833333333333332E-2</v>
      </c>
      <c r="G7" s="2">
        <f t="shared" si="0"/>
        <v>0</v>
      </c>
    </row>
    <row r="8" spans="1:9" x14ac:dyDescent="0.25">
      <c r="A8" s="17" t="s">
        <v>2</v>
      </c>
      <c r="B8" s="1">
        <v>42208</v>
      </c>
      <c r="C8" t="s">
        <v>154</v>
      </c>
      <c r="D8" s="2"/>
      <c r="E8" s="2">
        <v>0.1388888888888889</v>
      </c>
      <c r="G8" s="2">
        <f t="shared" si="0"/>
        <v>0</v>
      </c>
    </row>
    <row r="9" spans="1:9" x14ac:dyDescent="0.25">
      <c r="A9" s="17" t="s">
        <v>2</v>
      </c>
      <c r="B9" s="1">
        <v>42208</v>
      </c>
      <c r="C9" t="s">
        <v>115</v>
      </c>
      <c r="D9" s="2">
        <v>3.472222222222222E-3</v>
      </c>
      <c r="G9" s="2">
        <f t="shared" si="0"/>
        <v>0</v>
      </c>
    </row>
    <row r="10" spans="1:9" x14ac:dyDescent="0.25">
      <c r="A10" s="17" t="s">
        <v>2</v>
      </c>
      <c r="B10" s="1"/>
      <c r="D10" s="2"/>
      <c r="G10" s="2">
        <f t="shared" si="0"/>
        <v>0</v>
      </c>
    </row>
    <row r="11" spans="1:9" x14ac:dyDescent="0.25">
      <c r="A11" s="17" t="s">
        <v>2</v>
      </c>
      <c r="B11" s="1"/>
      <c r="D11" s="2"/>
      <c r="G11" s="2">
        <f t="shared" si="0"/>
        <v>0</v>
      </c>
    </row>
    <row r="12" spans="1:9" x14ac:dyDescent="0.25">
      <c r="A12" s="17" t="s">
        <v>2</v>
      </c>
      <c r="B12" s="1"/>
      <c r="D12" s="2"/>
      <c r="G12" s="2">
        <f t="shared" si="0"/>
        <v>0</v>
      </c>
    </row>
    <row r="13" spans="1:9" x14ac:dyDescent="0.25">
      <c r="A13" s="17" t="s">
        <v>2</v>
      </c>
      <c r="B13" s="1"/>
      <c r="D13" s="2"/>
      <c r="G13" s="2">
        <f t="shared" si="0"/>
        <v>0</v>
      </c>
    </row>
    <row r="14" spans="1:9" x14ac:dyDescent="0.25">
      <c r="A14" s="17" t="s">
        <v>2</v>
      </c>
      <c r="B14" s="1"/>
      <c r="D14" s="2"/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42178</v>
      </c>
      <c r="C23" t="s">
        <v>148</v>
      </c>
      <c r="D23" s="2">
        <v>0.20833333333333334</v>
      </c>
      <c r="G23" s="2">
        <f t="shared" si="0"/>
        <v>0</v>
      </c>
    </row>
    <row r="24" spans="1:7" x14ac:dyDescent="0.25">
      <c r="A24" t="s">
        <v>13</v>
      </c>
      <c r="B24" s="1">
        <v>42184</v>
      </c>
      <c r="C24" t="s">
        <v>152</v>
      </c>
      <c r="D24" s="2">
        <v>0.34375</v>
      </c>
      <c r="G24" s="2">
        <f t="shared" si="0"/>
        <v>0</v>
      </c>
    </row>
    <row r="25" spans="1:7" x14ac:dyDescent="0.25">
      <c r="A25" t="s">
        <v>13</v>
      </c>
      <c r="B25" s="1">
        <v>42185</v>
      </c>
      <c r="C25" t="s">
        <v>152</v>
      </c>
      <c r="D25" s="2">
        <v>8.3333333333333329E-2</v>
      </c>
      <c r="G25" s="2">
        <f t="shared" si="0"/>
        <v>0</v>
      </c>
    </row>
    <row r="26" spans="1:7" x14ac:dyDescent="0.25">
      <c r="A26" t="s">
        <v>13</v>
      </c>
      <c r="B26" s="1">
        <v>42186</v>
      </c>
      <c r="C26" t="s">
        <v>152</v>
      </c>
      <c r="D26" s="2">
        <v>0.29166666666666669</v>
      </c>
      <c r="G26" s="2">
        <f t="shared" si="0"/>
        <v>0</v>
      </c>
    </row>
    <row r="27" spans="1:7" x14ac:dyDescent="0.25">
      <c r="A27" t="s">
        <v>13</v>
      </c>
      <c r="B27" s="1">
        <v>42191</v>
      </c>
      <c r="C27" t="s">
        <v>118</v>
      </c>
      <c r="D27" s="2">
        <v>0.3125</v>
      </c>
      <c r="G27" s="2">
        <f t="shared" si="0"/>
        <v>0</v>
      </c>
    </row>
    <row r="28" spans="1:7" x14ac:dyDescent="0.25">
      <c r="A28" t="s">
        <v>13</v>
      </c>
      <c r="B28" s="1">
        <v>42192</v>
      </c>
      <c r="C28" t="s">
        <v>16</v>
      </c>
      <c r="D28" s="2">
        <v>0.33333333333333331</v>
      </c>
      <c r="G28" s="2">
        <f t="shared" si="0"/>
        <v>0</v>
      </c>
    </row>
    <row r="29" spans="1:7" x14ac:dyDescent="0.25">
      <c r="A29" t="s">
        <v>13</v>
      </c>
      <c r="B29" s="1">
        <v>42207</v>
      </c>
      <c r="C29" t="s">
        <v>153</v>
      </c>
      <c r="D29" s="2">
        <v>1</v>
      </c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2.854166666666667</v>
      </c>
      <c r="E38" s="13">
        <f>SUM(E4:E37)</f>
        <v>0.24305555555555555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2.854166666666667</v>
      </c>
      <c r="E40" s="10">
        <f>INT(DAY(D40)*24+HOUR(D40))+MINUTE(D40)/60</f>
        <v>68.5</v>
      </c>
      <c r="F40" s="11" t="s">
        <v>25</v>
      </c>
    </row>
    <row r="41" spans="1:9" x14ac:dyDescent="0.25">
      <c r="C41" t="s">
        <v>22</v>
      </c>
      <c r="E41" s="10">
        <f>E40*150</f>
        <v>10275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  <row r="53" spans="3:6" x14ac:dyDescent="0.25">
      <c r="C53" t="s">
        <v>155</v>
      </c>
      <c r="E53" s="9">
        <v>10275</v>
      </c>
      <c r="F53" t="s">
        <v>26</v>
      </c>
    </row>
  </sheetData>
  <pageMargins left="0.7" right="0.7" top="0.75" bottom="0.75" header="0.3" footer="0.3"/>
  <pageSetup paperSize="9" scale="92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52"/>
  <sheetViews>
    <sheetView workbookViewId="0">
      <selection activeCell="C53" sqref="C53"/>
    </sheetView>
  </sheetViews>
  <sheetFormatPr defaultRowHeight="15" x14ac:dyDescent="0.25"/>
  <cols>
    <col min="2" max="2" width="10.140625" bestFit="1" customWidth="1"/>
    <col min="3" max="3" width="39.7109375" customWidth="1"/>
    <col min="4" max="4" width="11.85546875" customWidth="1"/>
    <col min="5" max="5" width="12.5703125" bestFit="1" customWidth="1"/>
    <col min="6" max="6" width="7.85546875" customWidth="1"/>
    <col min="8" max="8" width="5.42578125" customWidth="1"/>
  </cols>
  <sheetData>
    <row r="1" spans="1:9" ht="31.5" x14ac:dyDescent="0.5">
      <c r="A1" s="4" t="s">
        <v>0</v>
      </c>
    </row>
    <row r="3" spans="1:9" x14ac:dyDescent="0.25">
      <c r="A3" s="3" t="s">
        <v>1</v>
      </c>
      <c r="B3" s="3" t="s">
        <v>3</v>
      </c>
      <c r="C3" s="3" t="s">
        <v>4</v>
      </c>
      <c r="D3" s="15" t="s">
        <v>7</v>
      </c>
      <c r="E3" s="15" t="s">
        <v>6</v>
      </c>
      <c r="F3" s="16" t="s">
        <v>20</v>
      </c>
      <c r="G3" s="16" t="s">
        <v>23</v>
      </c>
      <c r="H3" s="15"/>
      <c r="I3" s="15" t="s">
        <v>27</v>
      </c>
    </row>
    <row r="4" spans="1:9" x14ac:dyDescent="0.25">
      <c r="A4" s="5" t="s">
        <v>2</v>
      </c>
      <c r="B4" s="1">
        <v>42130</v>
      </c>
      <c r="C4" t="s">
        <v>136</v>
      </c>
      <c r="D4" s="2">
        <v>5.5555555555555552E-2</v>
      </c>
      <c r="E4" s="2"/>
      <c r="G4" s="2">
        <f t="shared" ref="G4:G35" si="0">D4*F4</f>
        <v>0</v>
      </c>
    </row>
    <row r="5" spans="1:9" x14ac:dyDescent="0.25">
      <c r="A5" s="17" t="s">
        <v>2</v>
      </c>
      <c r="B5" s="1">
        <v>42139</v>
      </c>
      <c r="C5" t="s">
        <v>137</v>
      </c>
      <c r="D5" s="2">
        <v>1.3888888888888888E-2</v>
      </c>
      <c r="G5" s="2">
        <f t="shared" si="0"/>
        <v>0</v>
      </c>
    </row>
    <row r="6" spans="1:9" x14ac:dyDescent="0.25">
      <c r="A6" s="17" t="s">
        <v>2</v>
      </c>
      <c r="B6" s="1">
        <v>42139</v>
      </c>
      <c r="C6" t="s">
        <v>138</v>
      </c>
      <c r="D6" s="2"/>
      <c r="E6" s="2">
        <v>5.5555555555555552E-2</v>
      </c>
      <c r="G6" s="2">
        <f t="shared" si="0"/>
        <v>0</v>
      </c>
    </row>
    <row r="7" spans="1:9" x14ac:dyDescent="0.25">
      <c r="A7" s="17" t="s">
        <v>2</v>
      </c>
      <c r="B7" s="1">
        <v>42153</v>
      </c>
      <c r="C7" t="s">
        <v>139</v>
      </c>
      <c r="D7" s="2">
        <v>2.0833333333333332E-2</v>
      </c>
      <c r="E7" s="2">
        <v>5.5555555555555552E-2</v>
      </c>
      <c r="G7" s="2">
        <f t="shared" si="0"/>
        <v>0</v>
      </c>
    </row>
    <row r="8" spans="1:9" x14ac:dyDescent="0.25">
      <c r="A8" s="17" t="s">
        <v>2</v>
      </c>
      <c r="B8" s="1">
        <v>42156</v>
      </c>
      <c r="C8" t="s">
        <v>141</v>
      </c>
      <c r="D8" s="2">
        <v>5.5555555555555552E-2</v>
      </c>
      <c r="G8" s="2">
        <f t="shared" si="0"/>
        <v>0</v>
      </c>
    </row>
    <row r="9" spans="1:9" x14ac:dyDescent="0.25">
      <c r="A9" s="17" t="s">
        <v>2</v>
      </c>
      <c r="B9" s="1">
        <v>42157</v>
      </c>
      <c r="C9" t="s">
        <v>140</v>
      </c>
      <c r="D9" s="2">
        <v>4.1666666666666664E-2</v>
      </c>
      <c r="G9" s="2">
        <f t="shared" si="0"/>
        <v>0</v>
      </c>
    </row>
    <row r="10" spans="1:9" x14ac:dyDescent="0.25">
      <c r="A10" s="17" t="s">
        <v>2</v>
      </c>
      <c r="B10" s="1">
        <v>42159</v>
      </c>
      <c r="C10" t="s">
        <v>142</v>
      </c>
      <c r="D10" s="2">
        <v>1.0416666666666666E-2</v>
      </c>
      <c r="G10" s="2">
        <f t="shared" si="0"/>
        <v>0</v>
      </c>
    </row>
    <row r="11" spans="1:9" x14ac:dyDescent="0.25">
      <c r="A11" s="17" t="s">
        <v>2</v>
      </c>
      <c r="B11" s="1">
        <v>42161</v>
      </c>
      <c r="C11" t="s">
        <v>118</v>
      </c>
      <c r="D11" s="2">
        <v>1.3888888888888888E-2</v>
      </c>
      <c r="G11" s="2">
        <f t="shared" si="0"/>
        <v>0</v>
      </c>
    </row>
    <row r="12" spans="1:9" x14ac:dyDescent="0.25">
      <c r="A12" s="17" t="s">
        <v>2</v>
      </c>
      <c r="B12" s="1">
        <v>42164</v>
      </c>
      <c r="C12" t="s">
        <v>143</v>
      </c>
      <c r="D12" s="2">
        <v>6.9444444444444434E-2</v>
      </c>
      <c r="G12" s="2">
        <f t="shared" si="0"/>
        <v>0</v>
      </c>
    </row>
    <row r="13" spans="1:9" x14ac:dyDescent="0.25">
      <c r="A13" s="17" t="s">
        <v>2</v>
      </c>
      <c r="B13" s="1">
        <v>42166</v>
      </c>
      <c r="C13" t="s">
        <v>144</v>
      </c>
      <c r="D13" s="2">
        <v>5.5555555555555552E-2</v>
      </c>
      <c r="G13" s="2">
        <f t="shared" si="0"/>
        <v>0</v>
      </c>
    </row>
    <row r="14" spans="1:9" x14ac:dyDescent="0.25">
      <c r="A14" s="17" t="s">
        <v>2</v>
      </c>
      <c r="B14" s="1">
        <v>42167</v>
      </c>
      <c r="C14" t="s">
        <v>6</v>
      </c>
      <c r="D14" s="2"/>
      <c r="E14" s="2">
        <v>3.4722222222222224E-2</v>
      </c>
      <c r="G14" s="2">
        <f t="shared" si="0"/>
        <v>0</v>
      </c>
    </row>
    <row r="15" spans="1:9" x14ac:dyDescent="0.25">
      <c r="A15" s="17" t="s">
        <v>2</v>
      </c>
      <c r="B15" s="1"/>
      <c r="D15" s="2"/>
      <c r="G15" s="2">
        <f t="shared" si="0"/>
        <v>0</v>
      </c>
    </row>
    <row r="16" spans="1:9" x14ac:dyDescent="0.25">
      <c r="A16" s="17" t="s">
        <v>2</v>
      </c>
      <c r="B16" s="1"/>
      <c r="D16" s="2"/>
      <c r="G16" s="2">
        <f t="shared" si="0"/>
        <v>0</v>
      </c>
    </row>
    <row r="17" spans="1:7" x14ac:dyDescent="0.25">
      <c r="A17" s="17" t="s">
        <v>2</v>
      </c>
      <c r="B17" s="1"/>
      <c r="D17" s="2"/>
      <c r="G17" s="2">
        <f t="shared" si="0"/>
        <v>0</v>
      </c>
    </row>
    <row r="18" spans="1:7" x14ac:dyDescent="0.25">
      <c r="A18" s="17" t="s">
        <v>2</v>
      </c>
      <c r="B18" s="1"/>
      <c r="D18" s="2"/>
      <c r="G18" s="2">
        <f t="shared" si="0"/>
        <v>0</v>
      </c>
    </row>
    <row r="19" spans="1:7" x14ac:dyDescent="0.25">
      <c r="B19" s="1"/>
      <c r="D19" s="2"/>
      <c r="G19" s="2">
        <f t="shared" si="0"/>
        <v>0</v>
      </c>
    </row>
    <row r="20" spans="1:7" x14ac:dyDescent="0.25">
      <c r="B20" s="1"/>
      <c r="D20" s="2"/>
      <c r="G20" s="2">
        <f t="shared" si="0"/>
        <v>0</v>
      </c>
    </row>
    <row r="21" spans="1:7" x14ac:dyDescent="0.25">
      <c r="B21" s="1"/>
      <c r="D21" s="2"/>
      <c r="G21" s="2">
        <f t="shared" si="0"/>
        <v>0</v>
      </c>
    </row>
    <row r="22" spans="1:7" x14ac:dyDescent="0.25">
      <c r="B22" s="1"/>
      <c r="D22" s="2"/>
      <c r="G22" s="2">
        <f t="shared" si="0"/>
        <v>0</v>
      </c>
    </row>
    <row r="23" spans="1:7" x14ac:dyDescent="0.25">
      <c r="A23" t="s">
        <v>13</v>
      </c>
      <c r="B23" s="1">
        <v>42139</v>
      </c>
      <c r="C23" t="s">
        <v>137</v>
      </c>
      <c r="D23" s="2">
        <v>6.25E-2</v>
      </c>
      <c r="G23" s="2">
        <f t="shared" si="0"/>
        <v>0</v>
      </c>
    </row>
    <row r="24" spans="1:7" x14ac:dyDescent="0.25">
      <c r="A24" t="s">
        <v>13</v>
      </c>
      <c r="B24" s="1">
        <v>42150</v>
      </c>
      <c r="C24" t="s">
        <v>80</v>
      </c>
      <c r="D24" s="2">
        <v>0.16666666666666666</v>
      </c>
      <c r="G24" s="2">
        <f t="shared" si="0"/>
        <v>0</v>
      </c>
    </row>
    <row r="25" spans="1:7" x14ac:dyDescent="0.25">
      <c r="A25" t="s">
        <v>13</v>
      </c>
      <c r="B25" s="1">
        <v>42156</v>
      </c>
      <c r="C25" t="s">
        <v>140</v>
      </c>
      <c r="D25" s="2">
        <v>0.29166666666666669</v>
      </c>
      <c r="G25" s="2">
        <f t="shared" si="0"/>
        <v>0</v>
      </c>
    </row>
    <row r="26" spans="1:7" x14ac:dyDescent="0.25">
      <c r="A26" t="s">
        <v>13</v>
      </c>
      <c r="B26" s="1">
        <v>42159</v>
      </c>
      <c r="C26" t="s">
        <v>118</v>
      </c>
      <c r="D26" s="2">
        <v>0.27083333333333331</v>
      </c>
      <c r="G26" s="2">
        <f t="shared" si="0"/>
        <v>0</v>
      </c>
    </row>
    <row r="27" spans="1:7" x14ac:dyDescent="0.25">
      <c r="A27" t="s">
        <v>13</v>
      </c>
      <c r="B27" s="1">
        <v>42166</v>
      </c>
      <c r="C27" t="s">
        <v>145</v>
      </c>
      <c r="D27" s="2">
        <v>6.5972222222222224E-2</v>
      </c>
      <c r="G27" s="2">
        <f t="shared" si="0"/>
        <v>0</v>
      </c>
    </row>
    <row r="28" spans="1:7" x14ac:dyDescent="0.25">
      <c r="A28" t="s">
        <v>13</v>
      </c>
      <c r="B28" s="1"/>
      <c r="D28" s="2"/>
      <c r="G28" s="2">
        <f t="shared" si="0"/>
        <v>0</v>
      </c>
    </row>
    <row r="29" spans="1:7" x14ac:dyDescent="0.25">
      <c r="A29" t="s">
        <v>13</v>
      </c>
      <c r="B29" s="1"/>
      <c r="D29" s="2"/>
      <c r="G29" s="2">
        <f t="shared" si="0"/>
        <v>0</v>
      </c>
    </row>
    <row r="30" spans="1:7" x14ac:dyDescent="0.25">
      <c r="A30" t="s">
        <v>13</v>
      </c>
      <c r="B30" s="1"/>
      <c r="D30" s="2"/>
      <c r="G30" s="2">
        <f t="shared" si="0"/>
        <v>0</v>
      </c>
    </row>
    <row r="31" spans="1:7" x14ac:dyDescent="0.25">
      <c r="A31" t="s">
        <v>13</v>
      </c>
      <c r="B31" s="1"/>
      <c r="D31" s="2"/>
      <c r="G31" s="2">
        <f t="shared" si="0"/>
        <v>0</v>
      </c>
    </row>
    <row r="32" spans="1:7" x14ac:dyDescent="0.25">
      <c r="A32" t="s">
        <v>13</v>
      </c>
      <c r="B32" s="1"/>
      <c r="D32" s="2"/>
      <c r="G32" s="2">
        <f t="shared" si="0"/>
        <v>0</v>
      </c>
    </row>
    <row r="33" spans="1:9" x14ac:dyDescent="0.25">
      <c r="A33" t="s">
        <v>13</v>
      </c>
      <c r="B33" s="1"/>
      <c r="D33" s="2"/>
      <c r="G33" s="2">
        <f t="shared" si="0"/>
        <v>0</v>
      </c>
    </row>
    <row r="34" spans="1:9" x14ac:dyDescent="0.25">
      <c r="A34" t="s">
        <v>13</v>
      </c>
      <c r="B34" s="1"/>
      <c r="D34" s="2"/>
      <c r="G34" s="2">
        <f t="shared" si="0"/>
        <v>0</v>
      </c>
    </row>
    <row r="35" spans="1:9" x14ac:dyDescent="0.25">
      <c r="A35" t="s">
        <v>13</v>
      </c>
      <c r="B35" s="1"/>
      <c r="D35" s="2"/>
      <c r="G35" s="2">
        <f t="shared" si="0"/>
        <v>0</v>
      </c>
    </row>
    <row r="38" spans="1:9" ht="15.75" thickBot="1" x14ac:dyDescent="0.3">
      <c r="D38" s="13">
        <f>SUM(D4:D37)</f>
        <v>1.1944444444444444</v>
      </c>
      <c r="E38" s="13">
        <f>SUM(E4:E37)</f>
        <v>0.14583333333333331</v>
      </c>
      <c r="F38" s="14"/>
      <c r="G38" s="13">
        <f>SUM(G4:G37)</f>
        <v>0</v>
      </c>
      <c r="H38" s="14"/>
      <c r="I38" s="13">
        <f>SUM(I4:I37)</f>
        <v>0</v>
      </c>
    </row>
    <row r="39" spans="1:9" ht="15.75" thickTop="1" x14ac:dyDescent="0.25"/>
    <row r="40" spans="1:9" x14ac:dyDescent="0.25">
      <c r="C40" t="s">
        <v>21</v>
      </c>
      <c r="D40" s="12">
        <f>D38-G38</f>
        <v>1.1944444444444444</v>
      </c>
      <c r="E40" s="10">
        <f>INT(DAY(D40)*24+HOUR(D40))+MINUTE(D40)/60</f>
        <v>28.666666666666668</v>
      </c>
      <c r="F40" s="11" t="s">
        <v>25</v>
      </c>
    </row>
    <row r="41" spans="1:9" x14ac:dyDescent="0.25">
      <c r="C41" t="s">
        <v>22</v>
      </c>
      <c r="E41" s="10">
        <f>E40*150</f>
        <v>4300</v>
      </c>
      <c r="F41" s="11" t="s">
        <v>26</v>
      </c>
    </row>
    <row r="44" spans="1:9" x14ac:dyDescent="0.25">
      <c r="C44" t="s">
        <v>24</v>
      </c>
      <c r="E44" s="9">
        <v>6900</v>
      </c>
      <c r="F44" t="s">
        <v>26</v>
      </c>
    </row>
    <row r="45" spans="1:9" x14ac:dyDescent="0.25">
      <c r="C45" t="s">
        <v>43</v>
      </c>
      <c r="E45" s="9">
        <v>7975.05</v>
      </c>
      <c r="F45" t="s">
        <v>26</v>
      </c>
    </row>
    <row r="46" spans="1:9" x14ac:dyDescent="0.25">
      <c r="C46" t="s">
        <v>72</v>
      </c>
      <c r="E46" s="9">
        <v>4762.5</v>
      </c>
      <c r="F46" t="s">
        <v>26</v>
      </c>
    </row>
    <row r="47" spans="1:9" x14ac:dyDescent="0.25">
      <c r="C47" t="s">
        <v>79</v>
      </c>
      <c r="E47" s="9">
        <v>5960</v>
      </c>
      <c r="F47" t="s">
        <v>26</v>
      </c>
    </row>
    <row r="48" spans="1:9" x14ac:dyDescent="0.25">
      <c r="C48" t="s">
        <v>91</v>
      </c>
      <c r="E48" s="9">
        <v>3375</v>
      </c>
      <c r="F48" t="s">
        <v>26</v>
      </c>
    </row>
    <row r="49" spans="3:6" x14ac:dyDescent="0.25">
      <c r="C49" t="s">
        <v>116</v>
      </c>
      <c r="E49" s="9">
        <v>4025</v>
      </c>
      <c r="F49" t="s">
        <v>26</v>
      </c>
    </row>
    <row r="50" spans="3:6" x14ac:dyDescent="0.25">
      <c r="C50" t="s">
        <v>130</v>
      </c>
      <c r="E50" s="9">
        <v>6262.5</v>
      </c>
      <c r="F50" t="s">
        <v>26</v>
      </c>
    </row>
    <row r="51" spans="3:6" x14ac:dyDescent="0.25">
      <c r="C51" t="s">
        <v>146</v>
      </c>
      <c r="E51" s="9">
        <v>900</v>
      </c>
      <c r="F51" t="s">
        <v>26</v>
      </c>
    </row>
    <row r="52" spans="3:6" x14ac:dyDescent="0.25">
      <c r="C52" t="s">
        <v>147</v>
      </c>
      <c r="E52" s="9">
        <v>4300</v>
      </c>
      <c r="F52" t="s">
        <v>26</v>
      </c>
    </row>
  </sheetData>
  <pageMargins left="0.7" right="0.7" top="0.75" bottom="0.75" header="0.3" footer="0.3"/>
  <pageSetup paperSize="9" scale="9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2016.06-09</vt:lpstr>
      <vt:lpstr>2015.51-53</vt:lpstr>
      <vt:lpstr>2015.48-50</vt:lpstr>
      <vt:lpstr>2015.43-47</vt:lpstr>
      <vt:lpstr>2015.39-42</vt:lpstr>
      <vt:lpstr>2015.34-38</vt:lpstr>
      <vt:lpstr>2015.31-33</vt:lpstr>
      <vt:lpstr>2015.25-30</vt:lpstr>
      <vt:lpstr>2015.18-24</vt:lpstr>
      <vt:lpstr>2015.14-17</vt:lpstr>
      <vt:lpstr>2015.10-13</vt:lpstr>
      <vt:lpstr>2015.06-09</vt:lpstr>
      <vt:lpstr>2015.01-05</vt:lpstr>
      <vt:lpstr>2014.45-51</vt:lpstr>
      <vt:lpstr>2014.40-44</vt:lpstr>
      <vt:lpstr>2014.38-39</vt:lpstr>
      <vt:lpstr>2014.33-37</vt:lpstr>
      <vt:lpstr>2014.24-27</vt:lpstr>
      <vt:lpstr>2014.21-23</vt:lpstr>
      <vt:lpstr>2014.18-20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2016-02-12T07:45:39Z</dcterms:modified>
</cp:coreProperties>
</file>