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2015.25-31" sheetId="15" r:id="rId1"/>
    <sheet name="2015.18-24" sheetId="14" r:id="rId2"/>
    <sheet name="2015.14-17" sheetId="13" r:id="rId3"/>
    <sheet name="2015.10-13" sheetId="12" r:id="rId4"/>
    <sheet name="2015.06-09" sheetId="11" r:id="rId5"/>
    <sheet name="2015.01-05" sheetId="10" r:id="rId6"/>
    <sheet name="2014.45-51" sheetId="9" r:id="rId7"/>
    <sheet name="2014.40-44" sheetId="8" r:id="rId8"/>
    <sheet name="2014.38-39" sheetId="7" r:id="rId9"/>
    <sheet name="2014.33-37" sheetId="6" r:id="rId10"/>
    <sheet name="2014.24-27" sheetId="5" r:id="rId11"/>
    <sheet name="2014.21-23" sheetId="4" r:id="rId12"/>
    <sheet name="2014.18-20" sheetId="1" r:id="rId13"/>
    <sheet name="Sheet2" sheetId="2" r:id="rId14"/>
    <sheet name="Sheet3" sheetId="3" r:id="rId15"/>
  </sheets>
  <calcPr calcId="145621"/>
</workbook>
</file>

<file path=xl/calcChain.xml><?xml version="1.0" encoding="utf-8"?>
<calcChain xmlns="http://schemas.openxmlformats.org/spreadsheetml/2006/main">
  <c r="I38" i="15" l="1"/>
  <c r="E38" i="15"/>
  <c r="D38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8" i="15" l="1"/>
  <c r="D40" i="15" s="1"/>
  <c r="E40" i="15" s="1"/>
  <c r="E41" i="15" s="1"/>
  <c r="I38" i="14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<sst xmlns="http://schemas.openxmlformats.org/spreadsheetml/2006/main" count="860" uniqueCount="155">
  <si>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</si>
  <si>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</si>
  <si>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</si>
  <si>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</si>
  <si>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</si>
  <si>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</si>
  <si>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</si>
  <si>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</si>
  <si>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</si>
  <si>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</si>
  <si>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</si>
  <si>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</si>
  <si>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</si>
  <si>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</si>
  <si>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</si>
  <si>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</si>
  <si>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</si>
  <si>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</si>
  <si>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</si>
  <si>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</si>
  <si>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</si>
  <si>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</si>
  <si>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</si>
  <si>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</si>
  <si>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</si>
  <si>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</si>
  <si>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</si>
  <si>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</si>
  <si>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</si>
  <si>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</si>
  <si>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</si>
  <si>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</si>
  <si>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</si>
  <si>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</si>
  <si>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</si>
  <si>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</si>
  <si>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</si>
  <si>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</si>
  <si>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</si>
  <si>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</si>
  <si>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</si>
  <si>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</si>
  <si>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</si>
  <si>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</si>
  <si>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</si>
  <si>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</si>
  <si>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</si>
  <si>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</si>
  <si>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</si>
  <si>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</si>
  <si>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</si>
  <si>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</si>
  <si>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</si>
  <si>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</si>
  <si>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</si>
  <si>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</si>
  <si>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</si>
  <si>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</si>
  <si>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</si>
  <si>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</si>
  <si>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</si>
  <si>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</si>
  <si>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</si>
  <si>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</si>
  <si>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</si>
  <si>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</si>
  <si>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</si>
  <si>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</si>
  <si>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</si>
  <si>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</si>
  <si>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</si>
  <si>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</si>
  <si>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</si>
  <si>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</si>
  <si>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</si>
  <si>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</si>
  <si>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</si>
  <si>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</si>
  <si>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</si>
  <si>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</si>
  <si>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</si>
  <si>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</si>
  <si>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</si>
  <si>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</si>
  <si>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</si>
  <si>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</si>
  <si>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</si>
  <si>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</si>
  <si>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</si>
  <si>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</si>
  <si>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</si>
  <si>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</si>
  <si>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</si>
  <si>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</si>
  <si>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</si>
  <si>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</si>
  <si>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</si>
  <si>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</si>
  <si>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</si>
  <si>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</si>
  <si>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</si>
  <si>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</si>
  <si>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</si>
  <si>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</si>
  <si>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</si>
  <si>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</si>
  <si>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</si>
  <si>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</si>
  <si>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</si>
  <si>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</si>
  <si>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</si>
  <si>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</si>
  <si>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</si>
  <si>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</si>
  <si>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</si>
  <si>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</si>
  <si>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</si>
  <si>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</si>
  <si>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</si>
  <si>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</si>
  <si>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</si>
  <si>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</si>
  <si>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</si>
  <si>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</si>
  <si>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</si>
  <si>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</si>
  <si>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</si>
  <si>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</si>
  <si>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</si>
  <si>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</si>
  <si>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</si>
  <si>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</si>
  <si>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</si>
  <si>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</si>
  <si>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</si>
  <si>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</si>
  <si>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</si>
  <si>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</si>
  <si>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</si>
  <si>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</si>
  <si>
    <t>Rôles et cache</t>
  </si>
  <si>
    <t>Titres</t>
  </si>
  <si>
    <t>Route du Jorat</t>
  </si>
  <si>
    <t>Adresses, politesse, etc.</t>
  </si>
  <si>
    <t>Correction</t>
  </si>
  <si>
    <t>Debug</t>
  </si>
  <si>
    <t>Facturé le 04.05.2015</t>
  </si>
  <si>
    <t>Facturé le 12.06.2015</t>
  </si>
  <si>
    <t>Séance TODO</t>
  </si>
  <si>
    <t>Mises à jour, migration et adaptations</t>
  </si>
  <si>
    <t>Maintenance et bonne nouvelle</t>
  </si>
  <si>
    <t>Recherches pour ménages vides</t>
  </si>
  <si>
    <t>Importations RCH</t>
  </si>
  <si>
    <t>Implémentation Ech</t>
  </si>
  <si>
    <t>Divers, migrations, renommé municipalités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</si>
</sst>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tabSelected="1" workbookViewId="0">
      <selection activeCell="B10" sqref="B10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42178</v>
      </c>
      <c r="C4" t="s">
        <v>148</v>
      </c>
      <c r="D4" s="2">
        <v>0.125</v>
      </c>
      <c r="G4" s="2">
        <f t="shared" ref="G4:G35" si="0">D4*F4</f>
        <v>0</v>
      </c>
    </row>
    <row r="5" spans="1:9" x14ac:dyDescent="0.25">
      <c r="A5" s="17" t="s">
        <v>2</v>
      </c>
      <c r="B5" s="1">
        <v>42179</v>
      </c>
      <c r="C5" t="s">
        <v>149</v>
      </c>
      <c r="D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42180</v>
      </c>
      <c r="C6" t="s">
        <v>150</v>
      </c>
      <c r="D6" s="2"/>
      <c r="E6" s="2">
        <v>8.3333333333333329E-2</v>
      </c>
      <c r="G6" s="2">
        <f t="shared" si="0"/>
        <v>0</v>
      </c>
    </row>
    <row r="7" spans="1:9" x14ac:dyDescent="0.25">
      <c r="A7" s="17" t="s">
        <v>2</v>
      </c>
      <c r="B7" s="1">
        <v>42184</v>
      </c>
      <c r="C7" t="s">
        <v>151</v>
      </c>
      <c r="D7" s="2">
        <v>5.5555555555555552E-2</v>
      </c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42208</v>
      </c>
      <c r="C8" t="s">
        <v>154</v>
      </c>
      <c r="D8" s="2"/>
      <c r="E8" s="2">
        <v>0.1388888888888889</v>
      </c>
      <c r="G8" s="2">
        <f t="shared" si="0"/>
        <v>0</v>
      </c>
    </row>
    <row r="9" spans="1:9" x14ac:dyDescent="0.25">
      <c r="A9" s="17" t="s">
        <v>2</v>
      </c>
      <c r="B9" s="1">
        <v>42208</v>
      </c>
      <c r="C9" t="s">
        <v>115</v>
      </c>
      <c r="D9" s="2">
        <v>3.472222222222222E-3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42178</v>
      </c>
      <c r="C23" t="s">
        <v>148</v>
      </c>
      <c r="D23" s="2">
        <v>0.20833333333333334</v>
      </c>
      <c r="G23" s="2">
        <f t="shared" si="0"/>
        <v>0</v>
      </c>
    </row>
    <row r="24" spans="1:7" x14ac:dyDescent="0.25">
      <c r="A24" t="s">
        <v>13</v>
      </c>
      <c r="B24" s="1">
        <v>42184</v>
      </c>
      <c r="C24" t="s">
        <v>152</v>
      </c>
      <c r="D24" s="2">
        <v>0.34375</v>
      </c>
      <c r="G24" s="2">
        <f t="shared" si="0"/>
        <v>0</v>
      </c>
    </row>
    <row r="25" spans="1:7" x14ac:dyDescent="0.25">
      <c r="A25" t="s">
        <v>13</v>
      </c>
      <c r="B25" s="1">
        <v>42185</v>
      </c>
      <c r="C25" t="s">
        <v>152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42186</v>
      </c>
      <c r="C26" t="s">
        <v>152</v>
      </c>
      <c r="D26" s="2">
        <v>0.29166666666666669</v>
      </c>
      <c r="G26" s="2">
        <f t="shared" si="0"/>
        <v>0</v>
      </c>
    </row>
    <row r="27" spans="1:7" x14ac:dyDescent="0.25">
      <c r="A27" t="s">
        <v>13</v>
      </c>
      <c r="B27" s="1">
        <v>42191</v>
      </c>
      <c r="C27" t="s">
        <v>118</v>
      </c>
      <c r="D27" s="2">
        <v>0.3125</v>
      </c>
      <c r="G27" s="2">
        <f t="shared" si="0"/>
        <v>0</v>
      </c>
    </row>
    <row r="28" spans="1:7" x14ac:dyDescent="0.25">
      <c r="A28" t="s">
        <v>13</v>
      </c>
      <c r="B28" s="1">
        <v>42192</v>
      </c>
      <c r="C28" t="s">
        <v>16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42207</v>
      </c>
      <c r="C29" t="s">
        <v>153</v>
      </c>
      <c r="D29" s="2">
        <v>1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2.854166666666667</v>
      </c>
      <c r="E38" s="13">
        <f>SUM(E4:E37)</f>
        <v>0.24305555555555555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2.854166666666667</v>
      </c>
      <c r="E40" s="10">
        <f>INT(DAY(D40)*24+HOUR(D40))+MINUTE(D40)/60</f>
        <v>68.5</v>
      </c>
      <c r="F40" s="11" t="s">
        <v>25</v>
      </c>
    </row>
    <row r="41" spans="1:9" x14ac:dyDescent="0.25">
      <c r="C41" t="s">
        <v>22</v>
      </c>
      <c r="E41" s="10">
        <f>E40*150</f>
        <v>10275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K16" sqref="K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selection activeCell="C53" sqref="C5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42156</v>
      </c>
      <c r="C8" t="s">
        <v>141</v>
      </c>
      <c r="D8" s="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42157</v>
      </c>
      <c r="C9" t="s">
        <v>140</v>
      </c>
      <c r="D9" s="2">
        <v>4.1666666666666664E-2</v>
      </c>
      <c r="G9" s="2">
        <f t="shared" si="0"/>
        <v>0</v>
      </c>
    </row>
    <row r="10" spans="1:9" x14ac:dyDescent="0.25">
      <c r="A10" s="17" t="s">
        <v>2</v>
      </c>
      <c r="B10" s="1">
        <v>42159</v>
      </c>
      <c r="C10" t="s">
        <v>142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>
        <v>42161</v>
      </c>
      <c r="C11" t="s">
        <v>118</v>
      </c>
      <c r="D11" s="2">
        <v>1.3888888888888888E-2</v>
      </c>
      <c r="G11" s="2">
        <f t="shared" si="0"/>
        <v>0</v>
      </c>
    </row>
    <row r="12" spans="1:9" x14ac:dyDescent="0.25">
      <c r="A12" s="17" t="s">
        <v>2</v>
      </c>
      <c r="B12" s="1">
        <v>42164</v>
      </c>
      <c r="C12" t="s">
        <v>143</v>
      </c>
      <c r="D12" s="2">
        <v>6.9444444444444434E-2</v>
      </c>
      <c r="G12" s="2">
        <f t="shared" si="0"/>
        <v>0</v>
      </c>
    </row>
    <row r="13" spans="1:9" x14ac:dyDescent="0.25">
      <c r="A13" s="17" t="s">
        <v>2</v>
      </c>
      <c r="B13" s="1">
        <v>42166</v>
      </c>
      <c r="C13" t="s">
        <v>144</v>
      </c>
      <c r="D13" s="2">
        <v>5.5555555555555552E-2</v>
      </c>
      <c r="G13" s="2">
        <f t="shared" si="0"/>
        <v>0</v>
      </c>
    </row>
    <row r="14" spans="1:9" x14ac:dyDescent="0.25">
      <c r="A14" s="17" t="s">
        <v>2</v>
      </c>
      <c r="B14" s="1">
        <v>42167</v>
      </c>
      <c r="C14" t="s">
        <v>6</v>
      </c>
      <c r="D14" s="2"/>
      <c r="E14" s="2">
        <v>3.4722222222222224E-2</v>
      </c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42156</v>
      </c>
      <c r="C25" t="s">
        <v>140</v>
      </c>
      <c r="D25" s="2">
        <v>0.29166666666666669</v>
      </c>
      <c r="G25" s="2">
        <f t="shared" si="0"/>
        <v>0</v>
      </c>
    </row>
    <row r="26" spans="1:7" x14ac:dyDescent="0.25">
      <c r="A26" t="s">
        <v>13</v>
      </c>
      <c r="B26" s="1">
        <v>42159</v>
      </c>
      <c r="C26" t="s">
        <v>118</v>
      </c>
      <c r="D26" s="2">
        <v>0.27083333333333331</v>
      </c>
      <c r="G26" s="2">
        <f t="shared" si="0"/>
        <v>0</v>
      </c>
    </row>
    <row r="27" spans="1:7" x14ac:dyDescent="0.25">
      <c r="A27" t="s">
        <v>13</v>
      </c>
      <c r="B27" s="1">
        <v>42166</v>
      </c>
      <c r="C27" t="s">
        <v>145</v>
      </c>
      <c r="D27" s="2">
        <v>6.5972222222222224E-2</v>
      </c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1.1944444444444444</v>
      </c>
      <c r="E38" s="13">
        <f>SUM(E4:E37)</f>
        <v>0.14583333333333331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1.1944444444444444</v>
      </c>
      <c r="E40" s="10">
        <f>INT(DAY(D40)*24+HOUR(D40))+MINUTE(D40)/60</f>
        <v>28.666666666666668</v>
      </c>
      <c r="F40" s="11" t="s">
        <v>25</v>
      </c>
    </row>
    <row r="41" spans="1:9" x14ac:dyDescent="0.25">
      <c r="C41" t="s">
        <v>22</v>
      </c>
      <c r="E41" s="10">
        <f>E40*150</f>
        <v>4300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F46" sqref="F4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2015.25-31</vt:lpstr>
      <vt:lpstr>2015.18-24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2015-07-23T12:30:55Z</dcterms:modified>
</cp:coreProperties>
</file>