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col.sharepoint.com/sites/ie-2016/Shared Documents/02 Cursos Gamma/INEGI_2022/"/>
    </mc:Choice>
  </mc:AlternateContent>
  <xr:revisionPtr revIDLastSave="861" documentId="8_{B04255DE-092D-4279-B7AA-5C91A1767AEA}" xr6:coauthVersionLast="47" xr6:coauthVersionMax="47" xr10:uidLastSave="{AE2E3C57-065F-4A9B-83CB-D33D47060FCA}"/>
  <bookViews>
    <workbookView xWindow="-96" yWindow="-96" windowWidth="19392" windowHeight="10392" xr2:uid="{46B78369-EEA4-4CF7-9753-02CA7F7A4010}"/>
  </bookViews>
  <sheets>
    <sheet name="Hoja1" sheetId="1" r:id="rId1"/>
    <sheet name="Hoja7" sheetId="7" state="hidden" r:id="rId2"/>
    <sheet name="Hoja5" sheetId="5" r:id="rId3"/>
  </sheets>
  <calcPr calcId="191028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E7" i="1"/>
  <c r="D8" i="1" s="1"/>
  <c r="E8" i="1" s="1"/>
  <c r="D7" i="1"/>
  <c r="E6" i="1"/>
  <c r="E5" i="1"/>
  <c r="D6" i="1" s="1"/>
  <c r="E4" i="1"/>
  <c r="D5" i="1" s="1"/>
  <c r="I22" i="1"/>
  <c r="C30" i="1"/>
  <c r="C28" i="1"/>
  <c r="C20" i="1"/>
  <c r="I20" i="1" s="1"/>
  <c r="C11" i="1"/>
  <c r="I11" i="1" s="1"/>
  <c r="D24" i="1"/>
  <c r="I25" i="1"/>
  <c r="I23" i="1"/>
  <c r="I4" i="1"/>
  <c r="I6" i="1"/>
  <c r="I7" i="1"/>
  <c r="I8" i="1"/>
  <c r="I9" i="1"/>
  <c r="I10" i="1"/>
  <c r="I12" i="1"/>
  <c r="I13" i="1"/>
  <c r="I14" i="1"/>
  <c r="I15" i="1"/>
  <c r="I17" i="1"/>
  <c r="I18" i="1"/>
  <c r="I16" i="1"/>
  <c r="I19" i="1"/>
  <c r="I24" i="1"/>
  <c r="I27" i="1"/>
  <c r="I3" i="1"/>
  <c r="D15" i="1"/>
  <c r="E15" i="1" s="1"/>
  <c r="D16" i="1" s="1"/>
  <c r="E16" i="1" s="1"/>
  <c r="D4" i="1"/>
  <c r="C29" i="1" l="1"/>
  <c r="I29" i="1" s="1"/>
  <c r="D9" i="1" l="1"/>
  <c r="E9" i="1" s="1"/>
  <c r="D10" i="1" l="1"/>
  <c r="E10" i="1" s="1"/>
  <c r="D17" i="1" l="1"/>
  <c r="E17" i="1" s="1"/>
  <c r="D18" i="1" s="1"/>
  <c r="E18" i="1" s="1"/>
  <c r="D19" i="1" s="1"/>
  <c r="E19" i="1" s="1"/>
  <c r="E24" i="1" l="1"/>
  <c r="D25" i="1" s="1"/>
  <c r="E25" i="1" s="1"/>
  <c r="D26" i="1" s="1"/>
  <c r="E26" i="1" s="1"/>
  <c r="D27" i="1" s="1"/>
  <c r="E27" i="1" s="1"/>
  <c r="I30" i="1"/>
</calcChain>
</file>

<file path=xl/sharedStrings.xml><?xml version="1.0" encoding="utf-8"?>
<sst xmlns="http://schemas.openxmlformats.org/spreadsheetml/2006/main" count="114" uniqueCount="79">
  <si>
    <t>día</t>
  </si>
  <si>
    <t>Tema</t>
  </si>
  <si>
    <t>¿Quién?</t>
  </si>
  <si>
    <t>Subtemas</t>
  </si>
  <si>
    <t>Objetivos</t>
  </si>
  <si>
    <t>Bienvenida y presentación del taller</t>
  </si>
  <si>
    <t>INEGI</t>
  </si>
  <si>
    <t>Introducción</t>
  </si>
  <si>
    <t>El participante comprende el marco conceptual del SEEA EA y su relevancia en el marco de "beyond GDP" y la agenda de desarrollo sostenible.</t>
  </si>
  <si>
    <t>Conceptos clave</t>
  </si>
  <si>
    <t>El participante identifica los conceptos clave de la tipología SEEA EA y conoce la forma como se aplicó el enfoque en el piloto mexicano.</t>
  </si>
  <si>
    <t>Cáculo del índice de integridad (versión actual)</t>
  </si>
  <si>
    <t>Integración de información</t>
  </si>
  <si>
    <t>Cálculo del índice en Nética</t>
  </si>
  <si>
    <t>Interoperabilidad</t>
  </si>
  <si>
    <t>Creación flujo de trabajo</t>
  </si>
  <si>
    <t>ejemplos de julian, ver como jalan y lo que implica</t>
  </si>
  <si>
    <t>Necesidades de información</t>
  </si>
  <si>
    <t>Sintesis: futuro del sistema y consideraciones estratégicas</t>
  </si>
  <si>
    <t>Estrategia para relacionar IIE con otros índices de condición</t>
  </si>
  <si>
    <t>El participante entiende los conceptos básicos de redes bayesianas y puede calcular el IIE utilizando un programa basado en este paradigma.</t>
  </si>
  <si>
    <t xml:space="preserve">El participante conoce las herramientas para la presentación de resultados  en formato tabular y mapas, así como nuevas formas de representación </t>
  </si>
  <si>
    <t>Presentación de resultados</t>
  </si>
  <si>
    <t>Descanso</t>
  </si>
  <si>
    <t>Comida</t>
  </si>
  <si>
    <t>duración</t>
  </si>
  <si>
    <t>Inicio</t>
  </si>
  <si>
    <t>Finaliza</t>
  </si>
  <si>
    <t>inicia</t>
  </si>
  <si>
    <t>Octavio Pérez Maqueo y Miguel Equihua</t>
  </si>
  <si>
    <t>Julián Equihua</t>
  </si>
  <si>
    <t>Julián Equihua y Miguel Equihua</t>
  </si>
  <si>
    <t>Miguel Equihua, Julián Equihua y Octavio Pérez Maqueo</t>
  </si>
  <si>
    <t>Miguel Equihua</t>
  </si>
  <si>
    <t>Miguel Equihua y Julián Equihua</t>
  </si>
  <si>
    <t>Discusión general</t>
  </si>
  <si>
    <t>Introducción a redes bayesianas, ejercicio práctico en Nética</t>
  </si>
  <si>
    <t xml:space="preserve">Ejercicio práctico </t>
  </si>
  <si>
    <t>¿Nuevo índice de integridad?</t>
  </si>
  <si>
    <t>El participante conoce los retos y oportunidades de calcular un nuevo índice de Intergidad Ecosistémica con la información disponible</t>
  </si>
  <si>
    <t>Nuevas fuentes de datos (ESA, NASA, CHINA), conabio, nuevos modelos. Estado actual del INFyS</t>
  </si>
  <si>
    <t xml:space="preserve">El participante conoce la posibilidad de utilizar una aproximación probabilística basada en redes bayesianas para relacionar distintos índices de condición </t>
  </si>
  <si>
    <t>El participante comprende las ventajas de implementar flujos de trabajo para el cálculo de cuentas ecosistémicas</t>
  </si>
  <si>
    <t>Los participantes identifican necesidades de información para la elaboración de cuentas de condición</t>
  </si>
  <si>
    <t>¿Monitoreo de Fauna? ¿Cuentas de condición de oceanos?</t>
  </si>
  <si>
    <t>El grupo elabora una síntesis sobre el futuro del  cálculo del índice de condición e identifica una estrategia para versiones futuras del índice</t>
  </si>
  <si>
    <t>Identificar generadores y usuarios del índice</t>
  </si>
  <si>
    <t>Duración total del taller:</t>
  </si>
  <si>
    <t>Duración efectiva día 1:</t>
  </si>
  <si>
    <t>Duración efectiva día 2:</t>
  </si>
  <si>
    <t>Etiquetas de fila</t>
  </si>
  <si>
    <t>Total general</t>
  </si>
  <si>
    <t>Tiempo</t>
  </si>
  <si>
    <t>Suma de Tiempo</t>
  </si>
  <si>
    <t>¿Qué son la cuentas?, énfasis en cuenta de condición, NCAVES. La experiecia de Mexico, beyond GDP, desarrollo sostenible.</t>
  </si>
  <si>
    <t>El participante conoce la metodología para el cálculo del IIE y las oportunidades que ofrece la aproximación empleada.</t>
  </si>
  <si>
    <t>Ejercicio práctico.</t>
  </si>
  <si>
    <t>El participante aplica los métodos para integrar la información necesaria para el cálculo del IIE.</t>
  </si>
  <si>
    <t>Introducción a redes bayesianas, ejercicio práctico en Nética.</t>
  </si>
  <si>
    <t>El participante conoce los retos y oportunidades de calcular un nuevo índice de Intergidad Ecosistémica con la información disponible.</t>
  </si>
  <si>
    <t>El participante conoce las herramientas para la presentación de resultados  en formato tabular y mapas, así como nuevas formas de representación.</t>
  </si>
  <si>
    <t>Estrategia para relacionar IIE con otros índices de condición.</t>
  </si>
  <si>
    <t xml:space="preserve">El participante conoce la posibilidad de utilizar una aproximación probabilística basada en redes bayesianas para relacionar distintos índices de condición. </t>
  </si>
  <si>
    <t>El participante comprende las ventajas de implementar flujos de trabajo para el cálculo de cuentas ecosistémicas.</t>
  </si>
  <si>
    <t>Identificar generadores y usuarios del índice.</t>
  </si>
  <si>
    <t>Ejemplos, e implicaciones de implementación.</t>
  </si>
  <si>
    <t>El grupo elabora una síntesis sobre el futuro del  cálculo del índice de condición e identifica una estrategia para versiones futuras del mismo</t>
  </si>
  <si>
    <t>Duración efectiva día 3:</t>
  </si>
  <si>
    <t>Duración efectiva Total:</t>
  </si>
  <si>
    <t>Tipología SEEA, referentes, relación extensión condición, integridad, índice de integridad ecosistémica, degradación sensu SEEA</t>
  </si>
  <si>
    <t>¿Por qué esta aproximación para el cálculo de un índice integrado de condición?, Uso de redes bayesianas como integradoras de información.</t>
  </si>
  <si>
    <t>Dinámica del taller</t>
  </si>
  <si>
    <t>Discusión por grupos</t>
  </si>
  <si>
    <t>Explicar la dinámica del taller</t>
  </si>
  <si>
    <t>Nuevas fuentes de datos (ESA, NASA, CHINA), CONABIO, nuevos modelos. Estado actual del INFyS.</t>
  </si>
  <si>
    <t>Los grupos identificarán, en relación a las cuentas de condición, qué está bien, qué es un obstáculo, qué hay que innovar, qué hay que hacer como pasos siguientes.</t>
  </si>
  <si>
    <t>Día 1 (29 de agosto)</t>
  </si>
  <si>
    <t>Día 2 (30 de agosto)</t>
  </si>
  <si>
    <t>Día 3 (31 de agosto)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</si>
</sst>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/>
    <xf numFmtId="0" fontId="0" fillId="0" borderId="2" xfId="0" applyFill="1" applyBorder="1"/>
    <xf numFmtId="164" fontId="0" fillId="0" borderId="3" xfId="0" applyNumberFormat="1" applyFill="1" applyBorder="1"/>
    <xf numFmtId="164" fontId="0" fillId="0" borderId="6" xfId="0" applyNumberFormat="1" applyFill="1" applyBorder="1"/>
    <xf numFmtId="0" fontId="0" fillId="0" borderId="8" xfId="0" applyFill="1" applyBorder="1"/>
    <xf numFmtId="0" fontId="1" fillId="0" borderId="9" xfId="0" applyFont="1" applyFill="1" applyBorder="1"/>
    <xf numFmtId="0" fontId="0" fillId="0" borderId="9" xfId="0" applyFill="1" applyBorder="1"/>
    <xf numFmtId="0" fontId="0" fillId="2" borderId="9" xfId="0" applyFill="1" applyBorder="1"/>
    <xf numFmtId="0" fontId="0" fillId="0" borderId="10" xfId="0" applyFill="1" applyBorder="1"/>
    <xf numFmtId="0" fontId="2" fillId="0" borderId="8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ill="1" applyBorder="1"/>
    <xf numFmtId="164" fontId="0" fillId="0" borderId="1" xfId="0" applyNumberFormat="1" applyFill="1" applyBorder="1"/>
    <xf numFmtId="0" fontId="0" fillId="0" borderId="1" xfId="0" applyFill="1" applyBorder="1" applyAlignment="1">
      <alignment horizontal="left" vertical="top" wrapText="1"/>
    </xf>
    <xf numFmtId="0" fontId="0" fillId="2" borderId="1" xfId="0" applyFill="1" applyBorder="1"/>
    <xf numFmtId="164" fontId="0" fillId="2" borderId="1" xfId="0" applyNumberFormat="1" applyFill="1" applyBorder="1"/>
    <xf numFmtId="0" fontId="0" fillId="0" borderId="1" xfId="0" applyFill="1" applyBorder="1" applyAlignment="1">
      <alignment horizontal="left" wrapText="1"/>
    </xf>
    <xf numFmtId="165" fontId="0" fillId="0" borderId="1" xfId="0" applyNumberFormat="1" applyFill="1" applyBorder="1"/>
    <xf numFmtId="165" fontId="0" fillId="2" borderId="1" xfId="0" applyNumberFormat="1" applyFill="1" applyBorder="1"/>
    <xf numFmtId="165" fontId="0" fillId="0" borderId="3" xfId="0" applyNumberFormat="1" applyFill="1" applyBorder="1"/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5" xfId="0" applyFont="1" applyFill="1" applyBorder="1"/>
    <xf numFmtId="165" fontId="0" fillId="0" borderId="6" xfId="0" applyNumberFormat="1" applyFill="1" applyBorder="1"/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2" fillId="0" borderId="9" xfId="0" applyFont="1" applyFill="1" applyBorder="1"/>
    <xf numFmtId="0" fontId="1" fillId="0" borderId="1" xfId="0" applyFont="1" applyFill="1" applyBorder="1" applyAlignment="1">
      <alignment horizontal="right"/>
    </xf>
    <xf numFmtId="165" fontId="1" fillId="0" borderId="1" xfId="0" applyNumberFormat="1" applyFont="1" applyFill="1" applyBorder="1"/>
    <xf numFmtId="165" fontId="0" fillId="0" borderId="0" xfId="0" applyNumberFormat="1"/>
    <xf numFmtId="19" fontId="0" fillId="0" borderId="0" xfId="0" applyNumberFormat="1"/>
    <xf numFmtId="165" fontId="1" fillId="0" borderId="10" xfId="0" applyNumberFormat="1" applyFont="1" applyFill="1" applyBorder="1"/>
    <xf numFmtId="2" fontId="0" fillId="3" borderId="0" xfId="0" applyNumberFormat="1" applyFill="1"/>
    <xf numFmtId="164" fontId="0" fillId="0" borderId="11" xfId="0" applyNumberFormat="1" applyFill="1" applyBorder="1"/>
    <xf numFmtId="164" fontId="0" fillId="2" borderId="8" xfId="0" applyNumberFormat="1" applyFill="1" applyBorder="1"/>
    <xf numFmtId="164" fontId="0" fillId="0" borderId="1" xfId="0" applyNumberFormat="1" applyFill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0" fillId="0" borderId="9" xfId="0" applyFill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10" xfId="0" applyFont="1" applyFill="1" applyBorder="1" applyAlignment="1">
      <alignment horizontal="right"/>
    </xf>
    <xf numFmtId="165" fontId="0" fillId="4" borderId="1" xfId="0" applyNumberFormat="1" applyFill="1" applyBorder="1"/>
    <xf numFmtId="164" fontId="0" fillId="4" borderId="1" xfId="0" applyNumberFormat="1" applyFill="1" applyBorder="1"/>
  </cellXfs>
  <cellStyles count="1">
    <cellStyle name="Normal" xfId="0" builtinId="0"/>
  </cellStyles>
  <dxfs count="5">
    <dxf>
      <numFmt numFmtId="165" formatCode="hh:mm:ss;@"/>
    </dxf>
    <dxf>
      <numFmt numFmtId="165" formatCode="hh:mm:ss;@"/>
    </dxf>
    <dxf>
      <numFmt numFmtId="166" formatCode="hh:mm:ss\ AM/PM"/>
    </dxf>
    <dxf>
      <numFmt numFmtId="166" formatCode="hh:mm:ss\ AM/PM"/>
    </dxf>
    <dxf>
      <numFmt numFmtId="166" formatCode="h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Equihua" refreshedDate="44784.693140740739" createdVersion="7" refreshedVersion="8" minRefreshableVersion="3" recordCount="29" xr:uid="{F78D809F-8B0A-4C11-8F25-A442AA9EBCC1}">
  <cacheSource type="worksheet">
    <worksheetSource ref="A1:I30" sheet="Hoja1"/>
  </cacheSource>
  <cacheFields count="9">
    <cacheField name="día" numFmtId="0">
      <sharedItems containsString="0" containsBlank="1" containsNumber="1" containsInteger="1" minValue="0" maxValue="3" count="5">
        <m/>
        <n v="1"/>
        <n v="0"/>
        <n v="2"/>
        <n v="3"/>
      </sharedItems>
    </cacheField>
    <cacheField name="Tema" numFmtId="0">
      <sharedItems containsBlank="1"/>
    </cacheField>
    <cacheField name="duración" numFmtId="0">
      <sharedItems containsNonDate="0" containsDate="1" containsString="0" containsBlank="1" minDate="1899-12-30T00:10:00" maxDate="1899-12-30T13:00:00"/>
    </cacheField>
    <cacheField name="inicia" numFmtId="0">
      <sharedItems containsNonDate="0" containsDate="1" containsString="0" containsBlank="1" minDate="1899-12-30T09:00:00" maxDate="1899-12-30T13:50:00"/>
    </cacheField>
    <cacheField name="Finaliza" numFmtId="0">
      <sharedItems containsNonDate="0" containsDate="1" containsString="0" containsBlank="1" minDate="1899-12-30T09:10:00" maxDate="1899-12-30T14:20:00"/>
    </cacheField>
    <cacheField name="¿Quién?" numFmtId="0">
      <sharedItems containsBlank="1"/>
    </cacheField>
    <cacheField name="Objetivos" numFmtId="0">
      <sharedItems containsBlank="1"/>
    </cacheField>
    <cacheField name="Subtemas" numFmtId="0">
      <sharedItems containsBlank="1"/>
    </cacheField>
    <cacheField name="Tiempo" numFmtId="0">
      <sharedItems containsString="0" containsBlank="1" containsNumber="1" minValue="0" maxValue="0.54166666666666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s v="Día 1"/>
    <m/>
    <m/>
    <m/>
    <m/>
    <m/>
    <m/>
    <m/>
  </r>
  <r>
    <x v="1"/>
    <s v="Inicio"/>
    <m/>
    <d v="1899-12-30T09:00:00"/>
    <m/>
    <m/>
    <m/>
    <m/>
    <n v="0"/>
  </r>
  <r>
    <x v="1"/>
    <s v="Bienvenida y presentación del taller"/>
    <d v="1899-12-30T00:10:00"/>
    <d v="1899-12-30T09:00:00"/>
    <d v="1899-12-30T09:10:00"/>
    <s v="INEGI"/>
    <m/>
    <m/>
    <n v="6.9444444444444441E-3"/>
  </r>
  <r>
    <x v="1"/>
    <s v="Dinámica del taller"/>
    <d v="1899-12-30T00:20:00"/>
    <d v="1899-12-30T09:10:00"/>
    <d v="1899-12-30T09:30:00"/>
    <s v="Octavio Pérez Maqueo y Miguel Equihua"/>
    <s v="Explicar la dinámica del taller"/>
    <m/>
    <m/>
  </r>
  <r>
    <x v="1"/>
    <s v="Introducción"/>
    <d v="1899-12-30T00:20:00"/>
    <d v="1899-12-30T09:30:00"/>
    <d v="1899-12-30T09:50:00"/>
    <s v="INEGI"/>
    <s v="El participante comprende el marco conceptual del SEEA EA y su relevancia en el marco de &quot;beyond GDP&quot; y la agenda de desarrollo sostenible."/>
    <s v="¿Qué son la cuentas?, énfasis en cuenta de condición, NCAVES. La experiecia de Mexico, beyond GDP, desarrollo sostenible."/>
    <n v="1.3888888888888888E-2"/>
  </r>
  <r>
    <x v="1"/>
    <s v="Conceptos clave"/>
    <d v="1899-12-30T00:30:00"/>
    <d v="1899-12-30T09:50:00"/>
    <d v="1899-12-30T10:20:00"/>
    <s v="Octavio Pérez Maqueo y Miguel Equihua"/>
    <s v="El participante identifica los conceptos clave de la tipología SEEA EA y conoce la forma como se aplicó el enfoque en el piloto mexicano."/>
    <s v="Tipología SEEA, referentes, relación extensión condición, integridad, índice de integridad ecosistémica, degradación sensu SEEA"/>
    <n v="2.0833333333333332E-2"/>
  </r>
  <r>
    <x v="1"/>
    <s v="Cáculo del índice de integridad (versión actual)"/>
    <d v="1899-12-30T00:40:00"/>
    <d v="1899-12-30T10:20:00"/>
    <d v="1899-12-30T11:00:00"/>
    <s v="Octavio Pérez Maqueo y Miguel Equihua"/>
    <s v="El participante conoce la metodología para el cálculo del IIE y las oportunidades que ofrece la aproximación empleada."/>
    <s v="¿Por qué esta aproximación para el cálculo de un índice integrado de condición?, Uso de redes bayesianas como integradoras de información."/>
    <n v="2.7777777777777776E-2"/>
  </r>
  <r>
    <x v="1"/>
    <s v="Descanso"/>
    <d v="1899-12-30T00:20:00"/>
    <d v="1899-12-30T11:00:00"/>
    <d v="1899-12-30T11:20:00"/>
    <m/>
    <m/>
    <m/>
    <n v="1.3888888888888888E-2"/>
  </r>
  <r>
    <x v="1"/>
    <s v="Integración de información"/>
    <d v="1899-12-30T03:00:00"/>
    <d v="1899-12-30T11:20:00"/>
    <d v="1899-12-30T14:20:00"/>
    <s v="Julián Equihua"/>
    <s v="El participante aplica los métodos para integrar la información necesaria para el cálculo del IIE."/>
    <s v="Ejercicio práctico."/>
    <n v="0.125"/>
  </r>
  <r>
    <x v="2"/>
    <s v="Duración efectiva día 1:"/>
    <d v="1899-12-30T05:00:00"/>
    <m/>
    <m/>
    <m/>
    <m/>
    <m/>
    <n v="0.20833333333333331"/>
  </r>
  <r>
    <x v="0"/>
    <m/>
    <m/>
    <m/>
    <m/>
    <m/>
    <m/>
    <m/>
    <n v="0"/>
  </r>
  <r>
    <x v="0"/>
    <s v="Día 2"/>
    <m/>
    <m/>
    <m/>
    <m/>
    <m/>
    <m/>
    <n v="0"/>
  </r>
  <r>
    <x v="3"/>
    <s v="Inicio"/>
    <m/>
    <d v="1899-12-30T10:00:00"/>
    <m/>
    <m/>
    <m/>
    <m/>
    <n v="0"/>
  </r>
  <r>
    <x v="3"/>
    <s v="Cálculo del índice en Nética"/>
    <d v="1899-12-30T02:00:00"/>
    <d v="1899-12-30T10:00:00"/>
    <d v="1899-12-30T12:00:00"/>
    <s v="Octavio Pérez Maqueo y Miguel Equihua"/>
    <s v="El participante entiende los conceptos básicos de redes bayesianas y puede calcular el IIE utilizando un programa basado en este paradigma."/>
    <s v="Introducción a redes bayesianas, ejercicio práctico en Nética."/>
    <n v="8.3333333333333329E-2"/>
  </r>
  <r>
    <x v="3"/>
    <s v="Descanso"/>
    <d v="1899-12-30T00:20:00"/>
    <d v="1899-12-30T12:00:00"/>
    <d v="1899-12-30T12:20:00"/>
    <m/>
    <m/>
    <m/>
    <n v="1.3888888888888888E-2"/>
  </r>
  <r>
    <x v="3"/>
    <s v="Presentación de resultados"/>
    <d v="1899-12-30T01:00:00"/>
    <d v="1899-12-30T12:20:00"/>
    <d v="1899-12-30T13:20:00"/>
    <s v="Julián Equihua y Miguel Equihua"/>
    <s v="El participante conoce las herramientas para la presentación de resultados  en formato tabular y mapas, así como nuevas formas de representación."/>
    <s v="Ejercicio práctico."/>
    <n v="4.1666666666666664E-2"/>
  </r>
  <r>
    <x v="3"/>
    <s v="¿Nuevo índice de integridad?"/>
    <d v="1899-12-30T00:30:00"/>
    <d v="1899-12-30T13:20:00"/>
    <d v="1899-12-30T13:50:00"/>
    <s v="Miguel Equihua, Julián Equihua y Octavio Pérez Maqueo"/>
    <s v="El participante conoce los retos y oportunidades de calcular un nuevo índice de Intergidad Ecosistémica con la información disponible."/>
    <s v="Nuevas fuentes de datos (ESA, NASA, CHINA), CONABIO, nuevos modelos. Estado actual del INFyS."/>
    <n v="2.0833333333333332E-2"/>
  </r>
  <r>
    <x v="3"/>
    <s v="Interoperabilidad"/>
    <d v="1899-12-30T00:30:00"/>
    <d v="1899-12-30T13:50:00"/>
    <d v="1899-12-30T14:20:00"/>
    <s v="Miguel Equihua"/>
    <s v="El participante conoce la posibilidad de utilizar una aproximación probabilística basada en redes bayesianas para relacionar distintos índices de condición. "/>
    <s v="Estrategia para relacionar IIE con otros índices de condición."/>
    <n v="2.0833333333333332E-2"/>
  </r>
  <r>
    <x v="2"/>
    <s v="Duración efectiva día 2:"/>
    <d v="1899-12-30T04:00:00"/>
    <m/>
    <m/>
    <m/>
    <m/>
    <m/>
    <n v="0.16666666666666669"/>
  </r>
  <r>
    <x v="0"/>
    <m/>
    <m/>
    <m/>
    <m/>
    <m/>
    <m/>
    <m/>
    <m/>
  </r>
  <r>
    <x v="0"/>
    <s v="Día 3"/>
    <m/>
    <m/>
    <m/>
    <m/>
    <m/>
    <m/>
    <n v="0"/>
  </r>
  <r>
    <x v="4"/>
    <s v="Inicio"/>
    <m/>
    <d v="1899-12-30T10:00:00"/>
    <m/>
    <m/>
    <m/>
    <m/>
    <n v="0"/>
  </r>
  <r>
    <x v="4"/>
    <s v="Creación flujo de trabajo"/>
    <d v="1899-12-30T01:00:00"/>
    <d v="1899-12-30T10:00:00"/>
    <d v="1899-12-30T11:00:00"/>
    <s v="Miguel Equihua y Julián Equihua"/>
    <s v="El participante comprende las ventajas de implementar flujos de trabajo para el cálculo de cuentas ecosistémicas."/>
    <s v="Ejemplos, e implicaciones de implementación."/>
    <n v="4.1666666666666664E-2"/>
  </r>
  <r>
    <x v="4"/>
    <s v="Discusión por grupos"/>
    <d v="1899-12-30T01:00:00"/>
    <d v="1899-12-30T11:00:00"/>
    <d v="1899-12-30T12:00:00"/>
    <s v="Discusión por grupos"/>
    <s v="Los grupos identificarán, en relación a las cuentas de condición, qué está bien, qué es un obstáculo, qué hay que innovar, qué hay que hacer como pasos siguientes."/>
    <s v="¿Monitoreo de Fauna? ¿Cuentas de condición de oceanos?"/>
    <n v="4.1666666666666664E-2"/>
  </r>
  <r>
    <x v="4"/>
    <s v="Descanso"/>
    <d v="1899-12-30T00:20:00"/>
    <d v="1899-12-30T12:00:00"/>
    <d v="1899-12-30T12:20:00"/>
    <m/>
    <m/>
    <m/>
    <m/>
  </r>
  <r>
    <x v="4"/>
    <s v="Sintesis: futuro del sistema y consideraciones estratégicas"/>
    <d v="1899-12-30T01:00:00"/>
    <d v="1899-12-30T12:20:00"/>
    <d v="1899-12-30T13:20:00"/>
    <s v="Discusión general"/>
    <s v="El grupo elabora una síntesis sobre el futuro del  cálculo del índice de condición e identifica una estrategia para versiones futuras del mismo"/>
    <s v="Identificar generadores y usuarios del índice."/>
    <n v="4.1666666666666664E-2"/>
  </r>
  <r>
    <x v="2"/>
    <s v="Duración efectiva día 3:"/>
    <d v="1899-12-30T03:00:00"/>
    <m/>
    <m/>
    <m/>
    <m/>
    <m/>
    <m/>
  </r>
  <r>
    <x v="2"/>
    <s v="Duración efectiva Total:"/>
    <d v="1899-12-30T12:00:00"/>
    <m/>
    <m/>
    <m/>
    <m/>
    <m/>
    <n v="0.5"/>
  </r>
  <r>
    <x v="2"/>
    <s v="Duración total del taller:"/>
    <d v="1899-12-30T13:00:00"/>
    <m/>
    <m/>
    <m/>
    <m/>
    <m/>
    <n v="0.541666666666666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DA94F-A624-44C7-8BCF-35473CDC9FA5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9">
    <pivotField axis="axisRow" showAll="0">
      <items count="6">
        <item h="1" x="2"/>
        <item x="1"/>
        <item x="3"/>
        <item h="1"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 v="1"/>
    </i>
    <i>
      <x v="2"/>
    </i>
    <i>
      <x v="4"/>
    </i>
    <i t="grand">
      <x/>
    </i>
  </rowItems>
  <colItems count="1">
    <i/>
  </colItems>
  <dataFields count="1">
    <dataField name="Suma de Tiempo" fld="8" baseField="0" baseItem="0" numFmtId="165"/>
  </dataFields>
  <formats count="2">
    <format dxfId="1">
      <pivotArea outline="0" collapsedLevelsAreSubtotals="1" fieldPosition="0"/>
    </format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D56DEF-5CF9-4E2F-B090-11C5F8733F57}" name="Tabla3" displayName="Tabla3" ref="A1:I11" totalsRowShown="0">
  <autoFilter ref="A1:I11" xr:uid="{9DD56DEF-5CF9-4E2F-B090-11C5F8733F57}"/>
  <tableColumns count="9">
    <tableColumn id="1" xr3:uid="{F53544ED-01C5-411A-85FF-3744A3905DD4}" name="día"/>
    <tableColumn id="2" xr3:uid="{8486D725-46B6-4DCE-86CF-BE99CF112F3B}" name="Tema"/>
    <tableColumn id="3" xr3:uid="{B92F8B26-B966-43AC-91C2-FE079587372F}" name="duración" dataDxfId="4"/>
    <tableColumn id="4" xr3:uid="{E3C1C641-07FD-462B-8EE0-7956409AC283}" name="inicia" dataDxfId="3"/>
    <tableColumn id="5" xr3:uid="{6E96A634-6FEB-4015-BA37-B0722B58628E}" name="Finaliza" dataDxfId="2"/>
    <tableColumn id="6" xr3:uid="{F8EADE64-A949-47AA-A4C9-01105E627500}" name="¿Quién?"/>
    <tableColumn id="7" xr3:uid="{68F2D3FD-E1D3-47F1-94A8-797C4170C3D1}" name="Objetivos"/>
    <tableColumn id="8" xr3:uid="{19594421-1FE1-4F82-B26E-07E05A201276}" name="Subtemas"/>
    <tableColumn id="9" xr3:uid="{2A544D4E-ED9A-4640-B041-A294982A35A9}" name="Tiem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FB073-CEB5-4A38-B0E2-FDE229DF8806}">
  <dimension ref="A1:I30"/>
  <sheetViews>
    <sheetView tabSelected="1" zoomScale="70" zoomScaleNormal="70" workbookViewId="0">
      <selection activeCell="B7" sqref="B7"/>
    </sheetView>
  </sheetViews>
  <sheetFormatPr baseColWidth="10" defaultColWidth="11.41796875" defaultRowHeight="14.4" x14ac:dyDescent="0.55000000000000004"/>
  <cols>
    <col min="1" max="1" width="3.9453125" style="1" bestFit="1" customWidth="1"/>
    <col min="2" max="2" width="44.578125" style="1" bestFit="1" customWidth="1"/>
    <col min="3" max="3" width="10.89453125" style="1" customWidth="1"/>
    <col min="4" max="4" width="13.3671875" style="1" customWidth="1"/>
    <col min="5" max="5" width="13.41796875" style="1" customWidth="1"/>
    <col min="6" max="6" width="33.15625" style="1" customWidth="1"/>
    <col min="7" max="7" width="56.05078125" style="41" customWidth="1"/>
    <col min="8" max="8" width="52.89453125" style="1" customWidth="1"/>
    <col min="9" max="9" width="8.7890625" style="1" bestFit="1" customWidth="1"/>
    <col min="10" max="16384" width="11.41796875" style="1"/>
  </cols>
  <sheetData>
    <row r="1" spans="1:9" ht="18.3" x14ac:dyDescent="0.7">
      <c r="A1" s="10" t="s">
        <v>0</v>
      </c>
      <c r="B1" s="10" t="s">
        <v>1</v>
      </c>
      <c r="C1" s="10" t="s">
        <v>25</v>
      </c>
      <c r="D1" s="10" t="s">
        <v>28</v>
      </c>
      <c r="E1" s="10" t="s">
        <v>27</v>
      </c>
      <c r="F1" s="10" t="s">
        <v>2</v>
      </c>
      <c r="G1" s="38" t="s">
        <v>4</v>
      </c>
      <c r="H1" s="10" t="s">
        <v>3</v>
      </c>
      <c r="I1" s="28" t="s">
        <v>52</v>
      </c>
    </row>
    <row r="2" spans="1:9" ht="14.7" thickBot="1" x14ac:dyDescent="0.6">
      <c r="A2" s="6"/>
      <c r="B2" s="6" t="s">
        <v>76</v>
      </c>
      <c r="C2" s="7"/>
      <c r="D2" s="7"/>
      <c r="E2" s="7"/>
      <c r="F2" s="7"/>
      <c r="G2" s="39"/>
      <c r="H2" s="7"/>
    </row>
    <row r="3" spans="1:9" ht="14.7" thickBot="1" x14ac:dyDescent="0.6">
      <c r="A3" s="5">
        <v>1</v>
      </c>
      <c r="B3" s="13" t="s">
        <v>26</v>
      </c>
      <c r="C3" s="19"/>
      <c r="D3" s="14">
        <v>0.375</v>
      </c>
      <c r="E3" s="13"/>
      <c r="F3" s="15"/>
      <c r="G3" s="15"/>
      <c r="H3" s="15"/>
      <c r="I3" s="34">
        <f>C3</f>
        <v>0</v>
      </c>
    </row>
    <row r="4" spans="1:9" ht="14.7" thickBot="1" x14ac:dyDescent="0.6">
      <c r="A4" s="7">
        <v>1</v>
      </c>
      <c r="B4" s="13" t="s">
        <v>5</v>
      </c>
      <c r="C4" s="19">
        <v>6.9444444444444441E-3</v>
      </c>
      <c r="D4" s="14">
        <f>+D3</f>
        <v>0.375</v>
      </c>
      <c r="E4" s="14">
        <f t="shared" ref="E4:E10" si="0">+D4+C4</f>
        <v>0.38194444444444442</v>
      </c>
      <c r="F4" s="15" t="s">
        <v>6</v>
      </c>
      <c r="G4" s="15"/>
      <c r="H4" s="15"/>
      <c r="I4" s="34">
        <f t="shared" ref="I4:I19" si="1">C4</f>
        <v>6.9444444444444441E-3</v>
      </c>
    </row>
    <row r="5" spans="1:9" ht="14.7" thickBot="1" x14ac:dyDescent="0.6">
      <c r="A5" s="7">
        <v>1</v>
      </c>
      <c r="B5" s="13" t="s">
        <v>71</v>
      </c>
      <c r="C5" s="19">
        <v>1.3888888888888888E-2</v>
      </c>
      <c r="D5" s="14">
        <f>+E4</f>
        <v>0.38194444444444442</v>
      </c>
      <c r="E5" s="14">
        <f t="shared" si="0"/>
        <v>0.39583333333333331</v>
      </c>
      <c r="F5" s="15" t="s">
        <v>29</v>
      </c>
      <c r="G5" s="15" t="s">
        <v>73</v>
      </c>
      <c r="H5" s="15"/>
      <c r="I5" s="34">
        <f t="shared" si="1"/>
        <v>1.3888888888888888E-2</v>
      </c>
    </row>
    <row r="6" spans="1:9" ht="43.5" thickBot="1" x14ac:dyDescent="0.6">
      <c r="A6" s="7">
        <v>1</v>
      </c>
      <c r="B6" s="13" t="s">
        <v>7</v>
      </c>
      <c r="C6" s="19">
        <v>1.3888888888888888E-2</v>
      </c>
      <c r="D6" s="14">
        <f>+E5</f>
        <v>0.39583333333333331</v>
      </c>
      <c r="E6" s="14">
        <f t="shared" si="0"/>
        <v>0.40972222222222221</v>
      </c>
      <c r="F6" s="15" t="s">
        <v>6</v>
      </c>
      <c r="G6" s="15" t="s">
        <v>8</v>
      </c>
      <c r="H6" s="15" t="s">
        <v>54</v>
      </c>
      <c r="I6" s="34">
        <f t="shared" si="1"/>
        <v>1.3888888888888888E-2</v>
      </c>
    </row>
    <row r="7" spans="1:9" ht="43.5" thickBot="1" x14ac:dyDescent="0.6">
      <c r="A7" s="7">
        <v>1</v>
      </c>
      <c r="B7" s="13" t="s">
        <v>9</v>
      </c>
      <c r="C7" s="19">
        <v>2.0833333333333332E-2</v>
      </c>
      <c r="D7" s="14">
        <f>+E6</f>
        <v>0.40972222222222221</v>
      </c>
      <c r="E7" s="14">
        <f t="shared" si="0"/>
        <v>0.43055555555555552</v>
      </c>
      <c r="F7" s="15" t="s">
        <v>29</v>
      </c>
      <c r="G7" s="15" t="s">
        <v>10</v>
      </c>
      <c r="H7" s="15" t="s">
        <v>69</v>
      </c>
      <c r="I7" s="34">
        <f t="shared" si="1"/>
        <v>2.0833333333333332E-2</v>
      </c>
    </row>
    <row r="8" spans="1:9" ht="43.5" thickBot="1" x14ac:dyDescent="0.6">
      <c r="A8" s="7">
        <v>1</v>
      </c>
      <c r="B8" s="13" t="s">
        <v>11</v>
      </c>
      <c r="C8" s="19">
        <v>2.7777777777777776E-2</v>
      </c>
      <c r="D8" s="14">
        <f>+E7</f>
        <v>0.43055555555555552</v>
      </c>
      <c r="E8" s="14">
        <f t="shared" si="0"/>
        <v>0.45833333333333331</v>
      </c>
      <c r="F8" s="15" t="s">
        <v>29</v>
      </c>
      <c r="G8" s="15" t="s">
        <v>55</v>
      </c>
      <c r="H8" s="15" t="s">
        <v>70</v>
      </c>
      <c r="I8" s="34">
        <f t="shared" si="1"/>
        <v>2.7777777777777776E-2</v>
      </c>
    </row>
    <row r="9" spans="1:9" ht="14.7" thickBot="1" x14ac:dyDescent="0.6">
      <c r="A9" s="8">
        <v>1</v>
      </c>
      <c r="B9" s="16" t="s">
        <v>23</v>
      </c>
      <c r="C9" s="20">
        <v>1.3888888888888888E-2</v>
      </c>
      <c r="D9" s="17">
        <f t="shared" ref="D9:D10" si="2">+E8</f>
        <v>0.45833333333333331</v>
      </c>
      <c r="E9" s="17">
        <f t="shared" si="0"/>
        <v>0.47222222222222221</v>
      </c>
      <c r="F9" s="17"/>
      <c r="G9" s="40"/>
      <c r="H9" s="17"/>
      <c r="I9" s="34">
        <f t="shared" si="1"/>
        <v>1.3888888888888888E-2</v>
      </c>
    </row>
    <row r="10" spans="1:9" ht="29.1" thickBot="1" x14ac:dyDescent="0.6">
      <c r="A10" s="7">
        <v>1</v>
      </c>
      <c r="B10" s="13" t="s">
        <v>12</v>
      </c>
      <c r="C10" s="43">
        <v>0.125</v>
      </c>
      <c r="D10" s="44">
        <f t="shared" si="2"/>
        <v>0.47222222222222221</v>
      </c>
      <c r="E10" s="44">
        <f t="shared" si="0"/>
        <v>0.59722222222222221</v>
      </c>
      <c r="F10" s="15" t="s">
        <v>30</v>
      </c>
      <c r="G10" s="15" t="s">
        <v>57</v>
      </c>
      <c r="H10" s="15" t="s">
        <v>56</v>
      </c>
      <c r="I10" s="34">
        <f t="shared" si="1"/>
        <v>0.125</v>
      </c>
    </row>
    <row r="11" spans="1:9" ht="14.7" thickBot="1" x14ac:dyDescent="0.6">
      <c r="A11" s="9">
        <v>0</v>
      </c>
      <c r="B11" s="29" t="s">
        <v>48</v>
      </c>
      <c r="C11" s="30">
        <f>SUM(C4:C8,C10)</f>
        <v>0.20833333333333331</v>
      </c>
      <c r="D11" s="14"/>
      <c r="E11" s="14"/>
      <c r="F11" s="15"/>
      <c r="G11" s="15"/>
      <c r="H11" s="15"/>
      <c r="I11" s="34">
        <f t="shared" si="1"/>
        <v>0.20833333333333331</v>
      </c>
    </row>
    <row r="12" spans="1:9" x14ac:dyDescent="0.55000000000000004">
      <c r="A12" s="7"/>
      <c r="B12" s="2"/>
      <c r="C12" s="21"/>
      <c r="D12" s="3"/>
      <c r="E12" s="3"/>
      <c r="F12" s="22"/>
      <c r="G12" s="22"/>
      <c r="H12" s="23"/>
      <c r="I12" s="34">
        <f t="shared" si="1"/>
        <v>0</v>
      </c>
    </row>
    <row r="13" spans="1:9" ht="14.7" thickBot="1" x14ac:dyDescent="0.6">
      <c r="A13" s="6"/>
      <c r="B13" s="24" t="s">
        <v>77</v>
      </c>
      <c r="C13" s="25"/>
      <c r="D13" s="4"/>
      <c r="E13" s="4"/>
      <c r="F13" s="26"/>
      <c r="G13" s="26"/>
      <c r="H13" s="27"/>
      <c r="I13" s="34">
        <f t="shared" si="1"/>
        <v>0</v>
      </c>
    </row>
    <row r="14" spans="1:9" ht="14.7" thickBot="1" x14ac:dyDescent="0.6">
      <c r="A14" s="7">
        <v>2</v>
      </c>
      <c r="B14" s="13" t="s">
        <v>26</v>
      </c>
      <c r="C14" s="19"/>
      <c r="D14" s="14">
        <v>0.41666666666666669</v>
      </c>
      <c r="E14" s="13"/>
      <c r="F14" s="15"/>
      <c r="G14" s="15"/>
      <c r="H14" s="15"/>
      <c r="I14" s="34">
        <f t="shared" si="1"/>
        <v>0</v>
      </c>
    </row>
    <row r="15" spans="1:9" ht="43.5" thickBot="1" x14ac:dyDescent="0.6">
      <c r="A15" s="7">
        <v>2</v>
      </c>
      <c r="B15" s="13" t="s">
        <v>13</v>
      </c>
      <c r="C15" s="19">
        <v>8.3333333333333329E-2</v>
      </c>
      <c r="D15" s="14">
        <f>+D14</f>
        <v>0.41666666666666669</v>
      </c>
      <c r="E15" s="14">
        <f t="shared" ref="E15:E19" si="3">+D15+C15</f>
        <v>0.5</v>
      </c>
      <c r="F15" s="15" t="s">
        <v>29</v>
      </c>
      <c r="G15" s="15" t="s">
        <v>20</v>
      </c>
      <c r="H15" s="15" t="s">
        <v>58</v>
      </c>
      <c r="I15" s="34">
        <f t="shared" si="1"/>
        <v>8.3333333333333329E-2</v>
      </c>
    </row>
    <row r="16" spans="1:9" ht="14.7" thickBot="1" x14ac:dyDescent="0.6">
      <c r="A16" s="8">
        <v>2</v>
      </c>
      <c r="B16" s="16" t="s">
        <v>23</v>
      </c>
      <c r="C16" s="20">
        <v>1.3888888888888888E-2</v>
      </c>
      <c r="D16" s="17">
        <f>+E15</f>
        <v>0.5</v>
      </c>
      <c r="E16" s="17">
        <f t="shared" si="3"/>
        <v>0.51388888888888884</v>
      </c>
      <c r="F16" s="17"/>
      <c r="G16" s="40"/>
      <c r="H16" s="17"/>
      <c r="I16" s="34">
        <f>C16</f>
        <v>1.3888888888888888E-2</v>
      </c>
    </row>
    <row r="17" spans="1:9" ht="43.5" thickBot="1" x14ac:dyDescent="0.6">
      <c r="A17" s="7">
        <v>2</v>
      </c>
      <c r="B17" s="13" t="s">
        <v>22</v>
      </c>
      <c r="C17" s="43">
        <v>4.1666666666666664E-2</v>
      </c>
      <c r="D17" s="44">
        <f>+E16</f>
        <v>0.51388888888888884</v>
      </c>
      <c r="E17" s="44">
        <f t="shared" si="3"/>
        <v>0.55555555555555547</v>
      </c>
      <c r="F17" s="15" t="s">
        <v>31</v>
      </c>
      <c r="G17" s="15" t="s">
        <v>60</v>
      </c>
      <c r="H17" s="15" t="s">
        <v>56</v>
      </c>
      <c r="I17" s="34">
        <f t="shared" si="1"/>
        <v>4.1666666666666664E-2</v>
      </c>
    </row>
    <row r="18" spans="1:9" ht="29.1" thickBot="1" x14ac:dyDescent="0.6">
      <c r="A18" s="5">
        <v>2</v>
      </c>
      <c r="B18" s="13" t="s">
        <v>38</v>
      </c>
      <c r="C18" s="19">
        <v>2.0833333333333332E-2</v>
      </c>
      <c r="D18" s="14">
        <f>+E17</f>
        <v>0.55555555555555547</v>
      </c>
      <c r="E18" s="14">
        <f t="shared" si="3"/>
        <v>0.57638888888888884</v>
      </c>
      <c r="F18" s="15" t="s">
        <v>32</v>
      </c>
      <c r="G18" s="15" t="s">
        <v>59</v>
      </c>
      <c r="H18" s="15" t="s">
        <v>74</v>
      </c>
      <c r="I18" s="34">
        <f t="shared" si="1"/>
        <v>2.0833333333333332E-2</v>
      </c>
    </row>
    <row r="19" spans="1:9" ht="43.5" thickBot="1" x14ac:dyDescent="0.6">
      <c r="A19" s="7">
        <v>2</v>
      </c>
      <c r="B19" s="13" t="s">
        <v>14</v>
      </c>
      <c r="C19" s="19">
        <v>2.0833333333333332E-2</v>
      </c>
      <c r="D19" s="14">
        <f>+E18</f>
        <v>0.57638888888888884</v>
      </c>
      <c r="E19" s="14">
        <f t="shared" si="3"/>
        <v>0.59722222222222221</v>
      </c>
      <c r="F19" s="15" t="s">
        <v>33</v>
      </c>
      <c r="G19" s="15" t="s">
        <v>62</v>
      </c>
      <c r="H19" s="15" t="s">
        <v>61</v>
      </c>
      <c r="I19" s="34">
        <f t="shared" si="1"/>
        <v>2.0833333333333332E-2</v>
      </c>
    </row>
    <row r="20" spans="1:9" ht="14.7" thickBot="1" x14ac:dyDescent="0.6">
      <c r="A20" s="9">
        <v>0</v>
      </c>
      <c r="B20" s="29" t="s">
        <v>49</v>
      </c>
      <c r="C20" s="30">
        <f>SUM(C15,C17:C19)</f>
        <v>0.16666666666666669</v>
      </c>
      <c r="D20" s="13"/>
      <c r="E20" s="13"/>
      <c r="F20" s="18"/>
      <c r="G20" s="18"/>
      <c r="H20" s="18"/>
      <c r="I20" s="34">
        <f>C20</f>
        <v>0.16666666666666669</v>
      </c>
    </row>
    <row r="22" spans="1:9" ht="14.7" thickBot="1" x14ac:dyDescent="0.6">
      <c r="A22" s="6"/>
      <c r="B22" s="24" t="s">
        <v>78</v>
      </c>
      <c r="C22" s="25"/>
      <c r="D22" s="4"/>
      <c r="E22" s="4"/>
      <c r="F22" s="26"/>
      <c r="G22" s="26"/>
      <c r="H22" s="27"/>
      <c r="I22" s="34">
        <f>C22</f>
        <v>0</v>
      </c>
    </row>
    <row r="23" spans="1:9" ht="14.7" thickBot="1" x14ac:dyDescent="0.6">
      <c r="A23" s="7">
        <v>3</v>
      </c>
      <c r="B23" s="13" t="s">
        <v>26</v>
      </c>
      <c r="C23" s="19"/>
      <c r="D23" s="14">
        <v>0.41666666666666669</v>
      </c>
      <c r="E23" s="13"/>
      <c r="F23" s="15"/>
      <c r="G23" s="15"/>
      <c r="H23" s="15"/>
      <c r="I23" s="34">
        <f t="shared" ref="I23" si="4">C23</f>
        <v>0</v>
      </c>
    </row>
    <row r="24" spans="1:9" ht="29.1" thickBot="1" x14ac:dyDescent="0.6">
      <c r="A24" s="7">
        <v>3</v>
      </c>
      <c r="B24" s="13" t="s">
        <v>15</v>
      </c>
      <c r="C24" s="43">
        <v>4.1666666666666664E-2</v>
      </c>
      <c r="D24" s="44">
        <f>+D23</f>
        <v>0.41666666666666669</v>
      </c>
      <c r="E24" s="44">
        <f>+D24+C24</f>
        <v>0.45833333333333337</v>
      </c>
      <c r="F24" s="18" t="s">
        <v>34</v>
      </c>
      <c r="G24" s="18" t="s">
        <v>63</v>
      </c>
      <c r="H24" s="18" t="s">
        <v>65</v>
      </c>
      <c r="I24" s="34">
        <f>C24</f>
        <v>4.1666666666666664E-2</v>
      </c>
    </row>
    <row r="25" spans="1:9" ht="43.5" thickBot="1" x14ac:dyDescent="0.6">
      <c r="A25" s="7">
        <v>3</v>
      </c>
      <c r="B25" s="13" t="s">
        <v>72</v>
      </c>
      <c r="C25" s="19">
        <v>4.1666666666666664E-2</v>
      </c>
      <c r="D25" s="14">
        <f>+E24</f>
        <v>0.45833333333333337</v>
      </c>
      <c r="E25" s="14">
        <f>+D25+C25</f>
        <v>0.5</v>
      </c>
      <c r="F25" s="18" t="s">
        <v>72</v>
      </c>
      <c r="G25" s="18" t="s">
        <v>75</v>
      </c>
      <c r="H25" s="18"/>
      <c r="I25" s="34">
        <f>C25</f>
        <v>4.1666666666666664E-2</v>
      </c>
    </row>
    <row r="26" spans="1:9" ht="14.7" thickBot="1" x14ac:dyDescent="0.6">
      <c r="A26" s="7">
        <v>3</v>
      </c>
      <c r="B26" s="16" t="s">
        <v>23</v>
      </c>
      <c r="C26" s="20">
        <v>1.3888888888888888E-2</v>
      </c>
      <c r="D26" s="17">
        <f>+E25</f>
        <v>0.5</v>
      </c>
      <c r="E26" s="36">
        <f>+D26+C26</f>
        <v>0.51388888888888884</v>
      </c>
      <c r="F26" s="36"/>
      <c r="G26" s="36"/>
      <c r="H26" s="36"/>
      <c r="I26" s="34"/>
    </row>
    <row r="27" spans="1:9" ht="29.1" thickBot="1" x14ac:dyDescent="0.6">
      <c r="A27" s="7">
        <v>3</v>
      </c>
      <c r="B27" s="13" t="s">
        <v>18</v>
      </c>
      <c r="C27" s="19">
        <v>4.1666666666666664E-2</v>
      </c>
      <c r="D27" s="35">
        <f>+E26</f>
        <v>0.51388888888888884</v>
      </c>
      <c r="E27" s="14">
        <f>+D27+C27</f>
        <v>0.55555555555555547</v>
      </c>
      <c r="F27" s="14" t="s">
        <v>35</v>
      </c>
      <c r="G27" s="37" t="s">
        <v>66</v>
      </c>
      <c r="H27" s="14" t="s">
        <v>64</v>
      </c>
      <c r="I27" s="34">
        <f>C27</f>
        <v>4.1666666666666664E-2</v>
      </c>
    </row>
    <row r="28" spans="1:9" ht="14.7" thickBot="1" x14ac:dyDescent="0.6">
      <c r="A28" s="7">
        <v>0</v>
      </c>
      <c r="B28" s="29" t="s">
        <v>67</v>
      </c>
      <c r="C28" s="33">
        <f>+SUM(C24:C25,C27)</f>
        <v>0.125</v>
      </c>
      <c r="D28" s="29"/>
      <c r="E28" s="29"/>
      <c r="F28" s="29"/>
      <c r="G28" s="29"/>
      <c r="H28" s="29"/>
    </row>
    <row r="29" spans="1:9" ht="14.7" thickBot="1" x14ac:dyDescent="0.6">
      <c r="A29" s="7">
        <v>0</v>
      </c>
      <c r="B29" s="29" t="s">
        <v>68</v>
      </c>
      <c r="C29" s="33">
        <f>+C11+C20+C28</f>
        <v>0.5</v>
      </c>
      <c r="D29" s="29"/>
      <c r="E29" s="29"/>
      <c r="F29" s="29"/>
      <c r="G29" s="29"/>
      <c r="H29" s="29"/>
      <c r="I29" s="34">
        <f>C29</f>
        <v>0.5</v>
      </c>
    </row>
    <row r="30" spans="1:9" ht="14.7" thickBot="1" x14ac:dyDescent="0.6">
      <c r="A30" s="9">
        <v>0</v>
      </c>
      <c r="B30" s="42" t="s">
        <v>47</v>
      </c>
      <c r="C30" s="33">
        <f>SUM(C4:C10,C15:C19, C24:C27)</f>
        <v>0.54166666666666663</v>
      </c>
      <c r="D30" s="29"/>
      <c r="E30" s="29"/>
      <c r="F30" s="29"/>
      <c r="G30" s="29"/>
      <c r="H30" s="29"/>
      <c r="I30" s="34">
        <f>C30</f>
        <v>0.54166666666666663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DDA5-3528-4BF8-AE37-9FA3F5530A3C}">
  <dimension ref="A1:I11"/>
  <sheetViews>
    <sheetView workbookViewId="0">
      <selection sqref="A1:I11"/>
    </sheetView>
  </sheetViews>
  <sheetFormatPr baseColWidth="10"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25</v>
      </c>
      <c r="D1" t="s">
        <v>28</v>
      </c>
      <c r="E1" t="s">
        <v>27</v>
      </c>
      <c r="F1" t="s">
        <v>2</v>
      </c>
      <c r="G1" t="s">
        <v>4</v>
      </c>
      <c r="H1" t="s">
        <v>3</v>
      </c>
      <c r="I1" t="s">
        <v>52</v>
      </c>
    </row>
    <row r="2" spans="1:9" x14ac:dyDescent="0.55000000000000004">
      <c r="A2">
        <v>2</v>
      </c>
      <c r="B2" t="s">
        <v>18</v>
      </c>
      <c r="C2" s="32">
        <v>4.1666666666666664E-2</v>
      </c>
      <c r="D2" s="32">
        <v>0.68055555555555547</v>
      </c>
      <c r="E2" s="32">
        <v>0.72222222222222221</v>
      </c>
      <c r="F2" t="s">
        <v>35</v>
      </c>
      <c r="G2" t="s">
        <v>45</v>
      </c>
      <c r="H2" t="s">
        <v>46</v>
      </c>
      <c r="I2">
        <v>4.1666666666666664E-2</v>
      </c>
    </row>
    <row r="3" spans="1:9" x14ac:dyDescent="0.55000000000000004">
      <c r="A3">
        <v>2</v>
      </c>
      <c r="B3" t="s">
        <v>24</v>
      </c>
      <c r="C3" s="32">
        <v>8.3333333333333329E-2</v>
      </c>
      <c r="D3" s="32">
        <v>0.59722222222222221</v>
      </c>
      <c r="E3" s="32">
        <v>0.68055555555555547</v>
      </c>
      <c r="I3">
        <v>8.3333333333333329E-2</v>
      </c>
    </row>
    <row r="4" spans="1:9" x14ac:dyDescent="0.55000000000000004">
      <c r="A4">
        <v>2</v>
      </c>
      <c r="B4" t="s">
        <v>17</v>
      </c>
      <c r="C4" s="32">
        <v>4.1666666666666664E-2</v>
      </c>
      <c r="D4" s="32">
        <v>0.55555555555555558</v>
      </c>
      <c r="E4" s="32">
        <v>0.59722222222222221</v>
      </c>
      <c r="F4" t="s">
        <v>35</v>
      </c>
      <c r="G4" t="s">
        <v>43</v>
      </c>
      <c r="H4" t="s">
        <v>44</v>
      </c>
      <c r="I4">
        <v>4.1666666666666664E-2</v>
      </c>
    </row>
    <row r="5" spans="1:9" x14ac:dyDescent="0.55000000000000004">
      <c r="A5">
        <v>2</v>
      </c>
      <c r="B5" t="s">
        <v>15</v>
      </c>
      <c r="C5" s="32">
        <v>4.1666666666666664E-2</v>
      </c>
      <c r="D5" s="32">
        <v>0.51388888888888895</v>
      </c>
      <c r="E5" s="32">
        <v>0.55555555555555558</v>
      </c>
      <c r="F5" t="s">
        <v>34</v>
      </c>
      <c r="G5" t="s">
        <v>42</v>
      </c>
      <c r="H5" t="s">
        <v>16</v>
      </c>
      <c r="I5">
        <v>4.1666666666666664E-2</v>
      </c>
    </row>
    <row r="6" spans="1:9" x14ac:dyDescent="0.55000000000000004">
      <c r="A6">
        <v>2</v>
      </c>
      <c r="B6" t="s">
        <v>14</v>
      </c>
      <c r="C6" s="32">
        <v>2.0833333333333332E-2</v>
      </c>
      <c r="D6" s="32">
        <v>0.49305555555555558</v>
      </c>
      <c r="E6" s="32">
        <v>0.51388888888888895</v>
      </c>
      <c r="F6" t="s">
        <v>33</v>
      </c>
      <c r="G6" t="s">
        <v>41</v>
      </c>
      <c r="H6" t="s">
        <v>19</v>
      </c>
      <c r="I6">
        <v>2.0833333333333332E-2</v>
      </c>
    </row>
    <row r="7" spans="1:9" x14ac:dyDescent="0.55000000000000004">
      <c r="A7">
        <v>2</v>
      </c>
      <c r="B7" t="s">
        <v>23</v>
      </c>
      <c r="C7" s="32">
        <v>1.3888888888888888E-2</v>
      </c>
      <c r="D7" s="32">
        <v>0.47916666666666669</v>
      </c>
      <c r="E7" s="32">
        <v>0.49305555555555558</v>
      </c>
      <c r="I7">
        <v>1.3888888888888888E-2</v>
      </c>
    </row>
    <row r="8" spans="1:9" x14ac:dyDescent="0.55000000000000004">
      <c r="A8">
        <v>2</v>
      </c>
      <c r="B8" t="s">
        <v>38</v>
      </c>
      <c r="C8" s="32">
        <v>2.0833333333333332E-2</v>
      </c>
      <c r="D8" s="32">
        <v>0.45833333333333331</v>
      </c>
      <c r="E8" s="32">
        <v>0.47916666666666669</v>
      </c>
      <c r="F8" t="s">
        <v>32</v>
      </c>
      <c r="G8" t="s">
        <v>39</v>
      </c>
      <c r="H8" t="s">
        <v>40</v>
      </c>
      <c r="I8">
        <v>2.0833333333333332E-2</v>
      </c>
    </row>
    <row r="9" spans="1:9" x14ac:dyDescent="0.55000000000000004">
      <c r="A9">
        <v>2</v>
      </c>
      <c r="B9" t="s">
        <v>22</v>
      </c>
      <c r="C9" s="32">
        <v>4.1666666666666664E-2</v>
      </c>
      <c r="D9" s="32">
        <v>0.41666666666666669</v>
      </c>
      <c r="E9" s="32">
        <v>0.45833333333333331</v>
      </c>
      <c r="F9" t="s">
        <v>31</v>
      </c>
      <c r="G9" t="s">
        <v>21</v>
      </c>
      <c r="H9" t="s">
        <v>37</v>
      </c>
      <c r="I9">
        <v>4.1666666666666664E-2</v>
      </c>
    </row>
    <row r="10" spans="1:9" x14ac:dyDescent="0.55000000000000004">
      <c r="A10">
        <v>2</v>
      </c>
      <c r="B10" t="s">
        <v>13</v>
      </c>
      <c r="C10" s="32">
        <v>8.3333333333333329E-2</v>
      </c>
      <c r="D10" s="32">
        <v>0.41666666666666669</v>
      </c>
      <c r="E10" s="32">
        <v>0.5</v>
      </c>
      <c r="F10" t="s">
        <v>29</v>
      </c>
      <c r="G10" t="s">
        <v>20</v>
      </c>
      <c r="H10" t="s">
        <v>36</v>
      </c>
      <c r="I10">
        <v>8.3333333333333329E-2</v>
      </c>
    </row>
    <row r="11" spans="1:9" x14ac:dyDescent="0.55000000000000004">
      <c r="A11">
        <v>2</v>
      </c>
      <c r="B11" t="s">
        <v>26</v>
      </c>
      <c r="D11" s="32">
        <v>0.41666666666666669</v>
      </c>
      <c r="I1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CAE4-1E96-4C86-8222-13EEE4D78B2F}">
  <dimension ref="A3:B7"/>
  <sheetViews>
    <sheetView workbookViewId="0">
      <selection activeCell="B6" sqref="B6"/>
    </sheetView>
  </sheetViews>
  <sheetFormatPr baseColWidth="10" defaultRowHeight="14.4" x14ac:dyDescent="0.55000000000000004"/>
  <cols>
    <col min="1" max="1" width="15.9453125" bestFit="1" customWidth="1"/>
    <col min="2" max="2" width="14.15625" bestFit="1" customWidth="1"/>
  </cols>
  <sheetData>
    <row r="3" spans="1:2" x14ac:dyDescent="0.55000000000000004">
      <c r="A3" s="11" t="s">
        <v>50</v>
      </c>
      <c r="B3" t="s">
        <v>53</v>
      </c>
    </row>
    <row r="4" spans="1:2" x14ac:dyDescent="0.55000000000000004">
      <c r="A4" s="12">
        <v>1</v>
      </c>
      <c r="B4" s="31">
        <v>0.20833333333333334</v>
      </c>
    </row>
    <row r="5" spans="1:2" x14ac:dyDescent="0.55000000000000004">
      <c r="A5" s="12">
        <v>2</v>
      </c>
      <c r="B5" s="31">
        <v>0.18055555555555555</v>
      </c>
    </row>
    <row r="6" spans="1:2" x14ac:dyDescent="0.55000000000000004">
      <c r="A6" s="12">
        <v>3</v>
      </c>
      <c r="B6" s="31">
        <v>0.125</v>
      </c>
    </row>
    <row r="7" spans="1:2" x14ac:dyDescent="0.55000000000000004">
      <c r="A7" s="12" t="s">
        <v>51</v>
      </c>
      <c r="B7" s="31">
        <v>0.51388888888888884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ido xmlns="42b0f0ba-d73e-4b7f-88a4-a16d362f181e" xsi:nil="true"/>
    <TaxCatchAll xmlns="de27ce7e-ac99-4368-aacf-92c6609ff954" xsi:nil="true"/>
    <lcf76f155ced4ddcb4097134ff3c332f xmlns="42b0f0ba-d73e-4b7f-88a4-a16d362f181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B73687BEA8D66469D7F47F639E8E265" ma:contentTypeVersion="21" ma:contentTypeDescription="Crear nuevo documento." ma:contentTypeScope="" ma:versionID="d06a12660c2cc601878e4d6668da9e24">
  <xsd:schema xmlns:xsd="http://www.w3.org/2001/XMLSchema" xmlns:xs="http://www.w3.org/2001/XMLSchema" xmlns:p="http://schemas.microsoft.com/office/2006/metadata/properties" xmlns:ns2="de27ce7e-ac99-4368-aacf-92c6609ff954" xmlns:ns3="42b0f0ba-d73e-4b7f-88a4-a16d362f181e" targetNamespace="http://schemas.microsoft.com/office/2006/metadata/properties" ma:root="true" ma:fieldsID="7370c03019713ca7b394c5e461f68694" ns2:_="" ns3:_="">
    <xsd:import namespace="de27ce7e-ac99-4368-aacf-92c6609ff954"/>
    <xsd:import namespace="42b0f0ba-d73e-4b7f-88a4-a16d362f181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Contenid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27ce7e-ac99-4368-aacf-92c6609ff9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Última vez que se compartió por hora" ma:description="" ma:internalName="LastSharedByTime" ma:readOnly="true">
      <xsd:simpleType>
        <xsd:restriction base="dms:DateTime"/>
      </xsd:simpleType>
    </xsd:element>
    <xsd:element name="TaxCatchAll" ma:index="27" nillable="true" ma:displayName="Taxonomy Catch All Column" ma:hidden="true" ma:list="{900d659b-471b-402e-993c-fe2db670d2ca}" ma:internalName="TaxCatchAll" ma:showField="CatchAllData" ma:web="de27ce7e-ac99-4368-aacf-92c6609ff9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b0f0ba-d73e-4b7f-88a4-a16d362f18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Etiquetas de imagen" ma:readOnly="false" ma:fieldId="{5cf76f15-5ced-4ddc-b409-7134ff3c332f}" ma:taxonomyMulti="true" ma:sspId="09d791af-d9cb-41f8-a716-5b4f2672db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Contenido" ma:index="28" nillable="true" ma:displayName="Contenido" ma:format="Thumbnail" ma:internalName="Contenido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EAF9F8-C871-48AD-8935-D8698E206824}">
  <ds:schemaRefs>
    <ds:schemaRef ds:uri="http://schemas.microsoft.com/office/2006/metadata/properties"/>
    <ds:schemaRef ds:uri="http://schemas.microsoft.com/office/infopath/2007/PartnerControls"/>
    <ds:schemaRef ds:uri="42b0f0ba-d73e-4b7f-88a4-a16d362f181e"/>
    <ds:schemaRef ds:uri="de27ce7e-ac99-4368-aacf-92c6609ff954"/>
  </ds:schemaRefs>
</ds:datastoreItem>
</file>

<file path=customXml/itemProps2.xml><?xml version="1.0" encoding="utf-8"?>
<ds:datastoreItem xmlns:ds="http://schemas.openxmlformats.org/officeDocument/2006/customXml" ds:itemID="{B637BAD5-29B3-483A-8EAF-512490BB30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D0E887-D670-423A-B025-B9381F1953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27ce7e-ac99-4368-aacf-92c6609ff954"/>
    <ds:schemaRef ds:uri="42b0f0ba-d73e-4b7f-88a4-a16d362f18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Hoja7</vt:lpstr>
      <vt:lpstr>Hoja5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Octavio Maqueo</dc:creator>
  <cp:keywords/>
  <dc:description/>
  <cp:lastModifiedBy>Octavio Pérez-Maqueo</cp:lastModifiedBy>
  <cp:revision/>
  <dcterms:created xsi:type="dcterms:W3CDTF">2022-08-04T00:31:08Z</dcterms:created>
  <dcterms:modified xsi:type="dcterms:W3CDTF">2022-08-26T22:44:12Z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0x0101008B73687BEA8D66469D7F47F639E8E265</vt:lpwstr>
  </property>
  <property fmtid="{D5CDD505-2E9C-101B-9397-08002B2CF9AE}" pid="3" name="MediaServiceImageTags">
    <vt:lpwstr/>
  </property>
</Properties>
</file>