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9405"/>
  </bookViews>
  <sheets>
    <sheet name="Component Sheet" sheetId="1" r:id="rId1"/>
    <sheet name="Ordering Sheet" sheetId="2" r:id="rId2"/>
    <sheet name="Sheet3" sheetId="3" r:id="rId3"/>
  </sheets>
  <definedNames>
    <definedName name="solver_typ" localSheetId="0" hidden="1">2</definedName>
    <definedName name="solver_ver" localSheetId="0" hidden="1">12</definedName>
  </definedNames>
  <calcPr calcId="145621"/>
</workbook>
</file>

<file path=xl/calcChain.xml><?xml version="1.0" encoding="utf-8"?>
<calcChain xmlns="http://schemas.openxmlformats.org/spreadsheetml/2006/main">
  <c r="J14" i="1" l="1"/>
  <c r="J16" i="1"/>
  <c r="J17" i="1"/>
  <c r="J20" i="1"/>
  <c r="J35" i="1" l="1"/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1" i="2"/>
  <c r="D22" i="2"/>
  <c r="D23" i="2"/>
  <c r="D24" i="2"/>
  <c r="D25" i="2"/>
  <c r="D26" i="2"/>
  <c r="D27" i="2"/>
  <c r="D28" i="2"/>
  <c r="D29" i="2"/>
  <c r="D30" i="2"/>
  <c r="D31" i="2"/>
  <c r="D4" i="2"/>
  <c r="J7" i="1" l="1"/>
  <c r="J6" i="1"/>
  <c r="J8" i="1"/>
  <c r="J47" i="1" l="1"/>
  <c r="J46" i="1"/>
  <c r="J45" i="1"/>
  <c r="J44" i="1"/>
  <c r="J36" i="1" l="1"/>
  <c r="J34" i="1"/>
  <c r="J31" i="1"/>
  <c r="J30" i="1"/>
  <c r="J29" i="1"/>
  <c r="J28" i="1"/>
  <c r="J27" i="1"/>
  <c r="J26" i="1"/>
  <c r="J42" i="1"/>
  <c r="J41" i="1"/>
  <c r="J40" i="1"/>
  <c r="J38" i="1"/>
  <c r="J24" i="1"/>
  <c r="J25" i="1"/>
  <c r="J33" i="1"/>
  <c r="J37" i="1"/>
  <c r="J23" i="1" l="1"/>
  <c r="J21" i="1"/>
  <c r="J22" i="1"/>
  <c r="J19" i="1"/>
  <c r="J5" i="1"/>
  <c r="J4" i="1"/>
  <c r="J18" i="1"/>
  <c r="J49" i="1" l="1"/>
</calcChain>
</file>

<file path=xl/sharedStrings.xml><?xml version="1.0" encoding="utf-8"?>
<sst xmlns="http://schemas.openxmlformats.org/spreadsheetml/2006/main" count="241" uniqueCount="161">
  <si>
    <t>Battery Box component list 2013</t>
  </si>
  <si>
    <t xml:space="preserve">Function </t>
  </si>
  <si>
    <t>Manufacture name</t>
  </si>
  <si>
    <t>Order code</t>
  </si>
  <si>
    <t>Supplier</t>
  </si>
  <si>
    <t>Quantity</t>
  </si>
  <si>
    <t>Price</t>
  </si>
  <si>
    <t>Total Cost</t>
  </si>
  <si>
    <t>Onecall</t>
  </si>
  <si>
    <t>Battery connector header</t>
  </si>
  <si>
    <t xml:space="preserve">Receptacle connector </t>
  </si>
  <si>
    <t>Switch</t>
  </si>
  <si>
    <t>Manufacturer</t>
  </si>
  <si>
    <t xml:space="preserve"> 39-29-1028</t>
  </si>
  <si>
    <t xml:space="preserve">MOLEX </t>
  </si>
  <si>
    <t xml:space="preserve"> 39-00-0213</t>
  </si>
  <si>
    <t>39-01-2020</t>
  </si>
  <si>
    <t>TE CONNECTIVITY</t>
  </si>
  <si>
    <t>FSM6JH</t>
  </si>
  <si>
    <t>PTC</t>
  </si>
  <si>
    <t>MINISMDC260F</t>
  </si>
  <si>
    <t>NXP</t>
  </si>
  <si>
    <t>BZX384-C5V1</t>
  </si>
  <si>
    <t>PIC microcontroller</t>
  </si>
  <si>
    <t>MICROCHIP</t>
  </si>
  <si>
    <t>PIC16F1824-I/SL</t>
  </si>
  <si>
    <t>MULTICOMP</t>
  </si>
  <si>
    <t>20k resistor</t>
  </si>
  <si>
    <t>10k resistor</t>
  </si>
  <si>
    <t>1u capacitor</t>
  </si>
  <si>
    <t>12-5V Regulator</t>
  </si>
  <si>
    <t>TEXAS INSTRUMENTS</t>
  </si>
  <si>
    <t>LM2574M-5.0</t>
  </si>
  <si>
    <t>SC10367</t>
  </si>
  <si>
    <t>Inductor</t>
  </si>
  <si>
    <t>MCBFS7330-331MU</t>
  </si>
  <si>
    <t>P-MOS Power MOSFET</t>
  </si>
  <si>
    <t>International Rectifier</t>
  </si>
  <si>
    <t>IRFR5505PBF</t>
  </si>
  <si>
    <t>N-MOS Signal MOSFET</t>
  </si>
  <si>
    <t>NX7002AKW</t>
  </si>
  <si>
    <t>Operational Amplifier</t>
  </si>
  <si>
    <t>TL103WID</t>
  </si>
  <si>
    <t>100k Resistor</t>
  </si>
  <si>
    <t>1k Resistor</t>
  </si>
  <si>
    <t>75k Resistor</t>
  </si>
  <si>
    <t>49.9k Resistor</t>
  </si>
  <si>
    <t>1M Resistor</t>
  </si>
  <si>
    <t>MCSR08X2002FTL</t>
  </si>
  <si>
    <t>MCSR08X1002FTL</t>
  </si>
  <si>
    <t>MCMR08X1003FTL</t>
  </si>
  <si>
    <t>MCMR08X7502FTL</t>
  </si>
  <si>
    <t>VISHAY</t>
  </si>
  <si>
    <t>PANASONIC</t>
  </si>
  <si>
    <t>CA06731</t>
  </si>
  <si>
    <t>CA06719</t>
  </si>
  <si>
    <t>Board label</t>
  </si>
  <si>
    <t>L1</t>
  </si>
  <si>
    <t>IC1</t>
  </si>
  <si>
    <t>Q2</t>
  </si>
  <si>
    <t>Q1</t>
  </si>
  <si>
    <t>C3</t>
  </si>
  <si>
    <t>C1</t>
  </si>
  <si>
    <t>R11</t>
  </si>
  <si>
    <t>R18</t>
  </si>
  <si>
    <t>R2, R4</t>
  </si>
  <si>
    <t>R14, R15</t>
  </si>
  <si>
    <t>R1, R3</t>
  </si>
  <si>
    <t>R12, R13</t>
  </si>
  <si>
    <t>R10, R19</t>
  </si>
  <si>
    <t>SW_POW</t>
  </si>
  <si>
    <t>5V regulator</t>
  </si>
  <si>
    <t>0.1 ohm resistor</t>
  </si>
  <si>
    <t>10u Capacitor</t>
  </si>
  <si>
    <t>Schottky Diode 40V output</t>
  </si>
  <si>
    <t>Schottky Diode 20V output</t>
  </si>
  <si>
    <t>0.1u Capacitor</t>
  </si>
  <si>
    <t>TDK</t>
  </si>
  <si>
    <t>AVX</t>
  </si>
  <si>
    <t>C5</t>
  </si>
  <si>
    <t>D2, D3</t>
  </si>
  <si>
    <t>D1</t>
  </si>
  <si>
    <t>C6</t>
  </si>
  <si>
    <t>C8</t>
  </si>
  <si>
    <t>IC3</t>
  </si>
  <si>
    <t>IC2</t>
  </si>
  <si>
    <t>IC4</t>
  </si>
  <si>
    <t>Crimp terminal for plug</t>
  </si>
  <si>
    <t>Battery Crimp red</t>
  </si>
  <si>
    <t>Battery Crimp blue</t>
  </si>
  <si>
    <t>DC Socket</t>
  </si>
  <si>
    <t>LED Housing</t>
  </si>
  <si>
    <t>Cable</t>
  </si>
  <si>
    <t>PCB</t>
  </si>
  <si>
    <t>Multicomp</t>
  </si>
  <si>
    <t>KINGBRIGHT</t>
  </si>
  <si>
    <t>LED</t>
  </si>
  <si>
    <t>Comments</t>
  </si>
  <si>
    <t>could get cheaper 1339227, but test quality first</t>
  </si>
  <si>
    <t>Could get cheaper 488331,  but test quality first</t>
  </si>
  <si>
    <t>Could get cheaper in smaller package, but didn’t have time to redesign board</t>
  </si>
  <si>
    <t>Could be cheaper?</t>
  </si>
  <si>
    <t>Current quantity</t>
  </si>
  <si>
    <t>BOURNS</t>
  </si>
  <si>
    <t>R9, R16, R17</t>
  </si>
  <si>
    <t>R5, R6, R7</t>
  </si>
  <si>
    <t>66k5 Resistor</t>
  </si>
  <si>
    <t xml:space="preserve"> C4</t>
  </si>
  <si>
    <t>C2</t>
  </si>
  <si>
    <t>22u capacitor, 6.3v</t>
  </si>
  <si>
    <t>22u capacitor, 16V</t>
  </si>
  <si>
    <t>220u capacitor, 6.3V</t>
  </si>
  <si>
    <t>xx</t>
  </si>
  <si>
    <t>programmer thing!!! (headers)</t>
  </si>
  <si>
    <t>TE CONNECTIVITY / AMP</t>
  </si>
  <si>
    <t>Supplier Ref</t>
  </si>
  <si>
    <t>Description</t>
  </si>
  <si>
    <t xml:space="preserve"> TE CONNECTIVITY / AMP - 826926-5 - HEADER, STRAIGHT, 5WAY</t>
  </si>
  <si>
    <t>Our Description</t>
  </si>
  <si>
    <t>Quantity per board</t>
  </si>
  <si>
    <t>??</t>
  </si>
  <si>
    <t>MOLEX - 39-29-1028 - HEADER, RIGHT ANGLE, MINI-FIT, 2WAY</t>
  </si>
  <si>
    <t>TE CONNECTIVITY / ALCOSWITCH - FSM6JH - SWITCH, SPST, 0.05A, 24VDC, THT</t>
  </si>
  <si>
    <t>TE CONNECTIVITY / RAYCHEM - MINISMDC260F - POLYSWITCH, SMD, 1812, 2.6A</t>
  </si>
  <si>
    <t>NXP - NX1117CE50Z - LDO, 5.0V, 1.25%, SOT223</t>
  </si>
  <si>
    <t>MULTICOMP - MCSR08X2002FTL - RESISTOR, 0805, 20K, 1%, ANTI SULFUR</t>
  </si>
  <si>
    <t>MULTICOMP - MCSR08X1002FTL - RESISTOR, CERAMIC, 10K, 0.125W, 1%</t>
  </si>
  <si>
    <t>MULTICOMP - MCMR08X7502FTL - RESISTOR, 0805, 75K, 1%, ANTI SULFUR</t>
  </si>
  <si>
    <t>VISHAY DRALORIC - CRCW080566K5FKEA - RESISTOR, 0805, 66K5, 1%</t>
  </si>
  <si>
    <t>MULTICOMP - MCMR08X102 JTL - RESISTOR, ANTI SULFUR, 1K, 0805, 5%</t>
  </si>
  <si>
    <t>MULTICOMP - MCMR08X105 JTL - RESISTOR, ANTI SULFUR, 1M, 0805, 5%</t>
  </si>
  <si>
    <t>NXP - NX7002AKW - MOSFET, SINGLE, N-CH, 60V, 0.17A, SOT323</t>
  </si>
  <si>
    <t>TEXAS INSTRUMENTS - TL103WID - IC, OP-AMP GP 900KHZ DUAL 8SOIC</t>
  </si>
  <si>
    <t>MULTICOMP - MCCA000586 - MLCC, 1210, X5R, 25V, 10UF</t>
  </si>
  <si>
    <t>BOURNS - CRM2512-FX-R100ELF - RESISTOR, 0.100R, 2W, 1%</t>
  </si>
  <si>
    <t>PANASONIC - ERJ6ENF4992V - RESISTOR, 0805, 49K9 1%, 0.125W</t>
  </si>
  <si>
    <t>MULTICOMP - MCCA000543 - MLCC, 0805, Y5V, 16V, 1UF</t>
  </si>
  <si>
    <t>MULTICOMP - MCCA000536 - MLCC, 0805, X5R, 6.3V, 22UF</t>
  </si>
  <si>
    <t>PANASONIC - EEEFC0J221P - CAP ALUM ELEC, 220UF, 6.3V, 20%, SMD</t>
  </si>
  <si>
    <t>TEXAS INSTRUMENTS - LM2574M-5.0 - SWITCHING REG 0.5A 5.0V, SMD, 2574</t>
  </si>
  <si>
    <t>MULTICOMP - MCBFS7330-331MU - INDUCTOR, 330UH, 20%, 1.15A</t>
  </si>
  <si>
    <t>INTERNATIONAL RECTIFIER - IRFR5505PBF - MOSFET, P, -55V, -18A, D-PAK</t>
  </si>
  <si>
    <t>MULTICOMP - SS54 - DIODE, SCHOTTK, RECTIF, 5A, 40V, SMC</t>
  </si>
  <si>
    <t>MULTICOMP - SS12B - DIODE, SCHOTTK, RECTIF, 1A, 20V, SMB</t>
  </si>
  <si>
    <t>AVX - 04026D104KAT2A - CAP MLCC, 0.1UF, 6.3V, X5R, 10%, 0402</t>
  </si>
  <si>
    <t>TDK - C2012X5R0J106M/1.25 - CAPACITOR , 10UF, 6.3V, X5R, 20%, 0805</t>
  </si>
  <si>
    <t>MICROCHIP - PIC16F1824-I/SL - MCU, 8BIT, 7K FLASH, 12 I/O, 14SOIC</t>
  </si>
  <si>
    <t>Check this</t>
  </si>
  <si>
    <t xml:space="preserve"> MULTICOMP - MCMR08X1003FTL - RESISTOR, CERAMIC, 100K, 0.125W, 1%</t>
  </si>
  <si>
    <t>x</t>
  </si>
  <si>
    <t>X</t>
  </si>
  <si>
    <t>MULTICOMP - MCCA000583 - MLCC, 1210, X5R, 16V, 22UF</t>
  </si>
  <si>
    <t>CA06789</t>
  </si>
  <si>
    <t>758-1979</t>
  </si>
  <si>
    <t>MULTICOMP - KTSC-22K - CAP, ROUND, BLACK</t>
  </si>
  <si>
    <t>Switch Cap</t>
  </si>
  <si>
    <t>Programmer header</t>
  </si>
  <si>
    <t>NOT ACTUALLY NEEDED TE CONNECTIVITY / AMP - 826926-5 - HEADER, STRAIGHT, 5WAY</t>
  </si>
  <si>
    <t>USBS</t>
  </si>
  <si>
    <t>price for 500+</t>
  </si>
  <si>
    <t>70p in bulk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</si>
</sst>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£&quot;#,##0.00;[Red]\-&quot;£&quot;#,##0.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2" fillId="0" borderId="9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0" borderId="2" xfId="0" applyBorder="1" applyAlignment="1">
      <alignment wrapText="1"/>
    </xf>
    <xf numFmtId="8" fontId="0" fillId="0" borderId="2" xfId="0" applyNumberFormat="1" applyBorder="1" applyAlignment="1">
      <alignment wrapText="1"/>
    </xf>
    <xf numFmtId="8" fontId="0" fillId="0" borderId="2" xfId="0" applyNumberFormat="1" applyBorder="1" applyAlignment="1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0" fillId="0" borderId="2" xfId="0" applyBorder="1" applyAlignment="1"/>
    <xf numFmtId="8" fontId="0" fillId="0" borderId="1" xfId="0" applyNumberFormat="1" applyBorder="1" applyAlignment="1">
      <alignment wrapText="1"/>
    </xf>
    <xf numFmtId="8" fontId="0" fillId="0" borderId="1" xfId="0" applyNumberFormat="1" applyBorder="1" applyAlignment="1"/>
    <xf numFmtId="0" fontId="0" fillId="0" borderId="3" xfId="0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6" xfId="0" applyFill="1" applyBorder="1" applyAlignment="1">
      <alignment wrapText="1"/>
    </xf>
    <xf numFmtId="0" fontId="1" fillId="0" borderId="7" xfId="0" applyFont="1" applyBorder="1" applyAlignment="1">
      <alignment vertical="top" wrapText="1"/>
    </xf>
    <xf numFmtId="0" fontId="0" fillId="0" borderId="8" xfId="0" applyBorder="1" applyAlignment="1">
      <alignment wrapText="1"/>
    </xf>
    <xf numFmtId="0" fontId="0" fillId="0" borderId="0" xfId="0" applyFill="1" applyBorder="1" applyAlignment="1"/>
    <xf numFmtId="8" fontId="0" fillId="0" borderId="3" xfId="0" applyNumberFormat="1" applyBorder="1" applyAlignment="1">
      <alignment wrapText="1"/>
    </xf>
    <xf numFmtId="8" fontId="0" fillId="0" borderId="5" xfId="0" applyNumberFormat="1" applyBorder="1" applyAlignment="1">
      <alignment wrapText="1"/>
    </xf>
    <xf numFmtId="0" fontId="4" fillId="3" borderId="0" xfId="3" applyAlignment="1">
      <alignment wrapText="1"/>
    </xf>
    <xf numFmtId="0" fontId="0" fillId="0" borderId="10" xfId="0" applyFill="1" applyBorder="1" applyAlignment="1">
      <alignment wrapText="1"/>
    </xf>
    <xf numFmtId="0" fontId="0" fillId="0" borderId="10" xfId="0" applyFill="1" applyBorder="1" applyAlignment="1"/>
    <xf numFmtId="0" fontId="0" fillId="0" borderId="11" xfId="0" applyFill="1" applyBorder="1" applyAlignment="1">
      <alignment wrapText="1"/>
    </xf>
    <xf numFmtId="0" fontId="3" fillId="2" borderId="0" xfId="2" applyBorder="1"/>
    <xf numFmtId="0" fontId="3" fillId="2" borderId="0" xfId="2" applyBorder="1" applyAlignment="1">
      <alignment wrapText="1"/>
    </xf>
    <xf numFmtId="0" fontId="3" fillId="2" borderId="0" xfId="2" applyBorder="1" applyAlignment="1"/>
    <xf numFmtId="0" fontId="3" fillId="2" borderId="0" xfId="2" applyBorder="1" applyAlignment="1">
      <alignment vertical="top" wrapText="1"/>
    </xf>
    <xf numFmtId="0" fontId="3" fillId="2" borderId="0" xfId="2"/>
    <xf numFmtId="0" fontId="5" fillId="4" borderId="0" xfId="4" applyFill="1" applyBorder="1" applyAlignment="1">
      <alignment wrapText="1"/>
    </xf>
    <xf numFmtId="0" fontId="5" fillId="4" borderId="0" xfId="4" applyFill="1" applyBorder="1" applyAlignment="1"/>
    <xf numFmtId="0" fontId="5" fillId="4" borderId="0" xfId="4" applyFill="1"/>
    <xf numFmtId="0" fontId="2" fillId="0" borderId="9" xfId="1"/>
    <xf numFmtId="0" fontId="6" fillId="0" borderId="0" xfId="0" applyFont="1"/>
  </cellXfs>
  <cellStyles count="5">
    <cellStyle name="Explanatory Text" xfId="4" builtinId="53"/>
    <cellStyle name="Good" xfId="2" builtinId="26"/>
    <cellStyle name="Heading 3" xfId="1" builtinId="1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topLeftCell="A19" workbookViewId="0">
      <selection activeCell="G33" sqref="G33"/>
    </sheetView>
  </sheetViews>
  <sheetFormatPr defaultColWidth="9.140625" defaultRowHeight="15" x14ac:dyDescent="0.25"/>
  <cols>
    <col min="1" max="1" width="17.5703125" style="8" customWidth="1"/>
    <col min="2" max="2" width="9.28515625" style="8" customWidth="1"/>
    <col min="3" max="3" width="30" style="10" customWidth="1"/>
    <col min="4" max="4" width="17.7109375" style="8" customWidth="1"/>
    <col min="5" max="5" width="14.140625" style="3" hidden="1" customWidth="1"/>
    <col min="6" max="6" width="0" style="3" hidden="1" customWidth="1"/>
    <col min="7" max="7" width="10.85546875" style="5" bestFit="1" customWidth="1"/>
    <col min="8" max="9" width="9.140625" style="8"/>
    <col min="10" max="10" width="9.140625" style="5"/>
    <col min="11" max="11" width="33.28515625" style="3" customWidth="1"/>
    <col min="12" max="12" width="9.140625" style="3"/>
    <col min="13" max="16384" width="9.140625" style="1"/>
  </cols>
  <sheetData>
    <row r="1" spans="1:14" ht="14.45" x14ac:dyDescent="0.3">
      <c r="C1" s="10" t="s">
        <v>0</v>
      </c>
    </row>
    <row r="3" spans="1:14" s="17" customFormat="1" ht="28.9" x14ac:dyDescent="0.3">
      <c r="A3" s="15" t="s">
        <v>56</v>
      </c>
      <c r="B3" s="15" t="s">
        <v>5</v>
      </c>
      <c r="C3" s="16" t="s">
        <v>1</v>
      </c>
      <c r="D3" s="15" t="s">
        <v>12</v>
      </c>
      <c r="E3" s="17" t="s">
        <v>2</v>
      </c>
      <c r="F3" s="17" t="s">
        <v>4</v>
      </c>
      <c r="G3" s="18" t="s">
        <v>3</v>
      </c>
      <c r="H3" s="15" t="s">
        <v>5</v>
      </c>
      <c r="I3" s="15" t="s">
        <v>6</v>
      </c>
      <c r="J3" s="18" t="s">
        <v>7</v>
      </c>
      <c r="K3" s="17" t="s">
        <v>97</v>
      </c>
      <c r="L3" s="17" t="s">
        <v>102</v>
      </c>
    </row>
    <row r="4" spans="1:14" x14ac:dyDescent="0.25">
      <c r="B4" s="8">
        <v>2</v>
      </c>
      <c r="C4" s="10" t="s">
        <v>87</v>
      </c>
      <c r="D4" s="8" t="s">
        <v>14</v>
      </c>
      <c r="E4" s="3" t="s">
        <v>15</v>
      </c>
      <c r="F4" s="3" t="s">
        <v>8</v>
      </c>
      <c r="G4" s="5">
        <v>2063715</v>
      </c>
      <c r="H4" s="8">
        <v>2</v>
      </c>
      <c r="I4" s="13">
        <v>0.14000000000000001</v>
      </c>
      <c r="J4" s="6">
        <f>I4*H4</f>
        <v>0.28000000000000003</v>
      </c>
    </row>
    <row r="5" spans="1:14" x14ac:dyDescent="0.25">
      <c r="B5" s="8">
        <v>1</v>
      </c>
      <c r="C5" s="10" t="s">
        <v>10</v>
      </c>
      <c r="D5" s="8" t="s">
        <v>14</v>
      </c>
      <c r="E5" s="3" t="s">
        <v>16</v>
      </c>
      <c r="F5" s="3" t="s">
        <v>8</v>
      </c>
      <c r="G5" s="5">
        <v>151866</v>
      </c>
      <c r="H5" s="8">
        <v>1</v>
      </c>
      <c r="I5" s="13">
        <v>0.16800000000000001</v>
      </c>
      <c r="J5" s="6">
        <f>I5*H5</f>
        <v>0.16800000000000001</v>
      </c>
    </row>
    <row r="6" spans="1:14" ht="45" x14ac:dyDescent="0.25">
      <c r="B6" s="8">
        <v>1</v>
      </c>
      <c r="C6" s="10" t="s">
        <v>88</v>
      </c>
      <c r="D6" s="8" t="s">
        <v>94</v>
      </c>
      <c r="G6" s="5">
        <v>9971882</v>
      </c>
      <c r="H6" s="8">
        <v>1</v>
      </c>
      <c r="I6" s="13">
        <v>0.158</v>
      </c>
      <c r="J6" s="6">
        <f>I6*H6</f>
        <v>0.158</v>
      </c>
      <c r="K6" s="3" t="s">
        <v>98</v>
      </c>
    </row>
    <row r="7" spans="1:14" ht="45" x14ac:dyDescent="0.25">
      <c r="B7" s="8">
        <v>1</v>
      </c>
      <c r="C7" s="10" t="s">
        <v>89</v>
      </c>
      <c r="D7" s="8" t="s">
        <v>26</v>
      </c>
      <c r="G7" s="5">
        <v>9971904</v>
      </c>
      <c r="H7" s="8">
        <v>1</v>
      </c>
      <c r="I7" s="13">
        <v>0.14000000000000001</v>
      </c>
      <c r="J7" s="6">
        <f>I7*H7</f>
        <v>0.14000000000000001</v>
      </c>
      <c r="K7" s="3" t="s">
        <v>99</v>
      </c>
    </row>
    <row r="8" spans="1:14" x14ac:dyDescent="0.25">
      <c r="B8" s="8">
        <v>1</v>
      </c>
      <c r="C8" s="10" t="s">
        <v>91</v>
      </c>
      <c r="D8" s="8" t="s">
        <v>95</v>
      </c>
      <c r="G8" s="5">
        <v>1105124</v>
      </c>
      <c r="H8" s="8">
        <v>1</v>
      </c>
      <c r="I8" s="13">
        <v>0.1</v>
      </c>
      <c r="J8" s="6">
        <f>I8*H8</f>
        <v>0.1</v>
      </c>
    </row>
    <row r="9" spans="1:14" ht="14.45" x14ac:dyDescent="0.3">
      <c r="I9" s="13"/>
      <c r="J9" s="6"/>
    </row>
    <row r="10" spans="1:14" ht="14.45" x14ac:dyDescent="0.3">
      <c r="C10" s="10" t="s">
        <v>92</v>
      </c>
      <c r="I10" s="13"/>
      <c r="J10" s="6"/>
    </row>
    <row r="11" spans="1:14" ht="14.45" x14ac:dyDescent="0.3">
      <c r="I11" s="13"/>
      <c r="J11" s="6"/>
    </row>
    <row r="12" spans="1:14" s="17" customFormat="1" ht="14.45" x14ac:dyDescent="0.3">
      <c r="A12" s="15"/>
      <c r="B12" s="15"/>
      <c r="C12" s="16" t="s">
        <v>93</v>
      </c>
      <c r="D12" s="15"/>
      <c r="G12" s="18"/>
      <c r="H12" s="15"/>
      <c r="I12" s="24"/>
      <c r="J12" s="25"/>
    </row>
    <row r="13" spans="1:14" x14ac:dyDescent="0.25">
      <c r="I13" s="13"/>
      <c r="J13" s="6"/>
    </row>
    <row r="14" spans="1:14" x14ac:dyDescent="0.25">
      <c r="C14" s="10" t="s">
        <v>158</v>
      </c>
      <c r="G14" s="5">
        <v>1696536</v>
      </c>
      <c r="H14" s="8">
        <v>1</v>
      </c>
      <c r="I14" s="6">
        <v>0.26</v>
      </c>
      <c r="J14" s="6">
        <f t="shared" ref="J14:J16" si="0">I14*H14</f>
        <v>0.26</v>
      </c>
      <c r="K14" s="39"/>
      <c r="M14" s="26"/>
      <c r="N14" s="1">
        <v>200</v>
      </c>
    </row>
    <row r="15" spans="1:14" ht="17.25" customHeight="1" x14ac:dyDescent="0.25">
      <c r="C15" s="10" t="s">
        <v>156</v>
      </c>
      <c r="D15" s="8" t="s">
        <v>114</v>
      </c>
      <c r="G15" s="5">
        <v>1248143</v>
      </c>
      <c r="I15" s="13"/>
      <c r="J15" s="6"/>
      <c r="K15" s="3" t="s">
        <v>157</v>
      </c>
      <c r="N15" s="1">
        <v>180</v>
      </c>
    </row>
    <row r="16" spans="1:14" x14ac:dyDescent="0.25">
      <c r="B16" s="8">
        <v>1</v>
      </c>
      <c r="C16" s="10" t="s">
        <v>96</v>
      </c>
      <c r="G16" s="3">
        <v>2001770</v>
      </c>
      <c r="H16" s="8">
        <v>1</v>
      </c>
      <c r="I16" s="13">
        <v>0.13800000000000001</v>
      </c>
      <c r="J16" s="6">
        <f t="shared" si="0"/>
        <v>0.13800000000000001</v>
      </c>
      <c r="M16" s="26"/>
      <c r="N16" s="1">
        <v>200</v>
      </c>
    </row>
    <row r="17" spans="1:14" x14ac:dyDescent="0.25">
      <c r="B17" s="8">
        <v>2</v>
      </c>
      <c r="C17" s="10" t="s">
        <v>90</v>
      </c>
      <c r="H17" s="8">
        <v>2</v>
      </c>
      <c r="I17" s="6">
        <v>0.22</v>
      </c>
      <c r="J17" s="6">
        <f>I17*H17</f>
        <v>0.44</v>
      </c>
      <c r="K17" s="3" t="s">
        <v>159</v>
      </c>
      <c r="N17" s="1">
        <v>200</v>
      </c>
    </row>
    <row r="18" spans="1:14" x14ac:dyDescent="0.25">
      <c r="B18" s="8">
        <v>1</v>
      </c>
      <c r="C18" s="10" t="s">
        <v>9</v>
      </c>
      <c r="D18" s="8" t="s">
        <v>14</v>
      </c>
      <c r="E18" s="3" t="s">
        <v>13</v>
      </c>
      <c r="F18" s="3" t="s">
        <v>8</v>
      </c>
      <c r="G18" s="5">
        <v>1012166</v>
      </c>
      <c r="H18" s="8">
        <v>1</v>
      </c>
      <c r="I18" s="13">
        <v>0.41</v>
      </c>
      <c r="J18" s="6">
        <f>I18*H18</f>
        <v>0.41</v>
      </c>
      <c r="N18" s="1">
        <v>200</v>
      </c>
    </row>
    <row r="19" spans="1:14" x14ac:dyDescent="0.25">
      <c r="A19" s="8" t="s">
        <v>70</v>
      </c>
      <c r="B19" s="8">
        <v>1</v>
      </c>
      <c r="C19" s="10" t="s">
        <v>11</v>
      </c>
      <c r="D19" s="8" t="s">
        <v>17</v>
      </c>
      <c r="E19" s="3" t="s">
        <v>18</v>
      </c>
      <c r="F19" s="3" t="s">
        <v>8</v>
      </c>
      <c r="G19" s="5" t="s">
        <v>153</v>
      </c>
      <c r="H19" s="8">
        <v>1</v>
      </c>
      <c r="I19" s="13">
        <v>7.5999999999999998E-2</v>
      </c>
      <c r="J19" s="6">
        <f>I19*H19</f>
        <v>7.5999999999999998E-2</v>
      </c>
      <c r="M19" s="26"/>
      <c r="N19" s="1">
        <v>200</v>
      </c>
    </row>
    <row r="20" spans="1:14" ht="21" customHeight="1" x14ac:dyDescent="0.25">
      <c r="B20" s="8">
        <v>1</v>
      </c>
      <c r="C20" s="10" t="s">
        <v>155</v>
      </c>
      <c r="D20" s="1" t="s">
        <v>26</v>
      </c>
      <c r="G20" s="8">
        <v>9561552</v>
      </c>
      <c r="H20" s="8">
        <v>1</v>
      </c>
      <c r="I20" s="13">
        <v>2.7E-2</v>
      </c>
      <c r="J20" s="6">
        <f>I20*H20</f>
        <v>2.7E-2</v>
      </c>
      <c r="K20" s="3" t="s">
        <v>154</v>
      </c>
      <c r="M20" s="26"/>
      <c r="N20" s="1">
        <v>200</v>
      </c>
    </row>
    <row r="21" spans="1:14" s="2" customFormat="1" x14ac:dyDescent="0.25">
      <c r="A21" s="9" t="s">
        <v>19</v>
      </c>
      <c r="B21" s="9">
        <v>1</v>
      </c>
      <c r="C21" s="11" t="s">
        <v>19</v>
      </c>
      <c r="D21" s="9" t="s">
        <v>17</v>
      </c>
      <c r="E21" s="4" t="s">
        <v>20</v>
      </c>
      <c r="F21" s="4" t="s">
        <v>8</v>
      </c>
      <c r="G21" s="12">
        <v>1345935</v>
      </c>
      <c r="H21" s="9">
        <v>1</v>
      </c>
      <c r="I21" s="14">
        <v>0.191</v>
      </c>
      <c r="J21" s="7">
        <f t="shared" ref="J21:J42" si="1">I21*H21</f>
        <v>0.191</v>
      </c>
      <c r="K21" s="4"/>
      <c r="L21" s="23">
        <v>3</v>
      </c>
    </row>
    <row r="22" spans="1:14" x14ac:dyDescent="0.25">
      <c r="A22" s="8" t="s">
        <v>86</v>
      </c>
      <c r="B22" s="8">
        <v>1</v>
      </c>
      <c r="C22" s="10" t="s">
        <v>71</v>
      </c>
      <c r="D22" s="8" t="s">
        <v>21</v>
      </c>
      <c r="E22" s="3" t="s">
        <v>22</v>
      </c>
      <c r="F22" s="3" t="s">
        <v>8</v>
      </c>
      <c r="G22" s="5">
        <v>2057286</v>
      </c>
      <c r="H22" s="8">
        <v>1</v>
      </c>
      <c r="I22" s="13">
        <v>2.1999999999999999E-2</v>
      </c>
      <c r="J22" s="6">
        <f t="shared" si="1"/>
        <v>2.1999999999999999E-2</v>
      </c>
      <c r="L22" s="3">
        <v>5</v>
      </c>
      <c r="N22" s="1">
        <v>200</v>
      </c>
    </row>
    <row r="23" spans="1:14" ht="30" x14ac:dyDescent="0.25">
      <c r="A23" s="8" t="s">
        <v>84</v>
      </c>
      <c r="B23" s="8">
        <v>1</v>
      </c>
      <c r="C23" s="10" t="s">
        <v>23</v>
      </c>
      <c r="D23" s="8" t="s">
        <v>24</v>
      </c>
      <c r="E23" s="3" t="s">
        <v>25</v>
      </c>
      <c r="F23" s="3" t="s">
        <v>8</v>
      </c>
      <c r="G23" s="5">
        <v>1814945</v>
      </c>
      <c r="H23" s="8">
        <v>1</v>
      </c>
      <c r="I23" s="13">
        <v>1.01</v>
      </c>
      <c r="J23" s="6">
        <f t="shared" si="1"/>
        <v>1.01</v>
      </c>
      <c r="K23" s="3" t="s">
        <v>160</v>
      </c>
      <c r="L23" s="3">
        <v>7</v>
      </c>
      <c r="N23" s="1">
        <v>190</v>
      </c>
    </row>
    <row r="24" spans="1:14" ht="30" x14ac:dyDescent="0.25">
      <c r="A24" s="8" t="s">
        <v>104</v>
      </c>
      <c r="B24" s="8">
        <v>3</v>
      </c>
      <c r="C24" s="10" t="s">
        <v>27</v>
      </c>
      <c r="D24" s="8" t="s">
        <v>26</v>
      </c>
      <c r="E24" s="3" t="s">
        <v>48</v>
      </c>
      <c r="F24" s="3" t="s">
        <v>8</v>
      </c>
      <c r="G24" s="5">
        <v>2074395</v>
      </c>
      <c r="H24" s="8">
        <v>3</v>
      </c>
      <c r="I24" s="13">
        <v>8.9999999999999993E-3</v>
      </c>
      <c r="J24" s="6">
        <f t="shared" si="1"/>
        <v>2.6999999999999996E-2</v>
      </c>
      <c r="L24" s="3">
        <v>92</v>
      </c>
    </row>
    <row r="25" spans="1:14" ht="30" x14ac:dyDescent="0.25">
      <c r="A25" s="8" t="s">
        <v>69</v>
      </c>
      <c r="B25" s="8">
        <v>2</v>
      </c>
      <c r="C25" s="10" t="s">
        <v>28</v>
      </c>
      <c r="D25" s="8" t="s">
        <v>26</v>
      </c>
      <c r="E25" s="3" t="s">
        <v>49</v>
      </c>
      <c r="F25" s="3" t="s">
        <v>8</v>
      </c>
      <c r="G25" s="5">
        <v>2074334</v>
      </c>
      <c r="H25" s="8">
        <v>2</v>
      </c>
      <c r="I25" s="13">
        <v>8.9999999999999993E-3</v>
      </c>
      <c r="J25" s="6">
        <f t="shared" si="1"/>
        <v>1.7999999999999999E-2</v>
      </c>
      <c r="M25" s="1" t="s">
        <v>112</v>
      </c>
    </row>
    <row r="26" spans="1:14" ht="30" x14ac:dyDescent="0.25">
      <c r="A26" s="8" t="s">
        <v>68</v>
      </c>
      <c r="B26" s="8">
        <v>2</v>
      </c>
      <c r="C26" s="10" t="s">
        <v>43</v>
      </c>
      <c r="D26" s="8" t="s">
        <v>26</v>
      </c>
      <c r="E26" s="3" t="s">
        <v>50</v>
      </c>
      <c r="F26" s="3" t="s">
        <v>8</v>
      </c>
      <c r="G26" s="5">
        <v>2073608</v>
      </c>
      <c r="H26" s="8">
        <v>2</v>
      </c>
      <c r="I26" s="13">
        <v>8.9999999999999993E-3</v>
      </c>
      <c r="J26" s="6">
        <f t="shared" si="1"/>
        <v>1.7999999999999999E-2</v>
      </c>
      <c r="L26" s="3">
        <v>95</v>
      </c>
    </row>
    <row r="27" spans="1:14" ht="30" x14ac:dyDescent="0.25">
      <c r="A27" s="8" t="s">
        <v>67</v>
      </c>
      <c r="B27" s="8">
        <v>2</v>
      </c>
      <c r="C27" s="10" t="s">
        <v>45</v>
      </c>
      <c r="D27" s="8" t="s">
        <v>26</v>
      </c>
      <c r="E27" s="3" t="s">
        <v>51</v>
      </c>
      <c r="F27" s="3" t="s">
        <v>8</v>
      </c>
      <c r="G27" s="5">
        <v>2073840</v>
      </c>
      <c r="H27" s="8">
        <v>2</v>
      </c>
      <c r="I27" s="13">
        <v>8.9999999999999993E-3</v>
      </c>
      <c r="J27" s="6">
        <f t="shared" si="1"/>
        <v>1.7999999999999999E-2</v>
      </c>
      <c r="L27" s="3">
        <v>95</v>
      </c>
    </row>
    <row r="28" spans="1:14" x14ac:dyDescent="0.25">
      <c r="A28" s="8" t="s">
        <v>66</v>
      </c>
      <c r="B28" s="8">
        <v>2</v>
      </c>
      <c r="C28" s="10" t="s">
        <v>106</v>
      </c>
      <c r="D28" s="8" t="s">
        <v>52</v>
      </c>
      <c r="G28" s="5">
        <v>2139016</v>
      </c>
      <c r="H28" s="8">
        <v>2</v>
      </c>
      <c r="I28" s="13">
        <v>6.0000000000000001E-3</v>
      </c>
      <c r="J28" s="6">
        <f t="shared" si="1"/>
        <v>1.2E-2</v>
      </c>
      <c r="L28" s="3">
        <v>45</v>
      </c>
    </row>
    <row r="29" spans="1:14" x14ac:dyDescent="0.25">
      <c r="A29" s="8" t="s">
        <v>65</v>
      </c>
      <c r="B29" s="8">
        <v>2</v>
      </c>
      <c r="C29" s="10" t="s">
        <v>46</v>
      </c>
      <c r="D29" s="8" t="s">
        <v>53</v>
      </c>
      <c r="G29" s="5">
        <v>2057651</v>
      </c>
      <c r="H29" s="8">
        <v>2</v>
      </c>
      <c r="I29" s="13">
        <v>1.7000000000000001E-2</v>
      </c>
      <c r="J29" s="6">
        <f t="shared" si="1"/>
        <v>3.4000000000000002E-2</v>
      </c>
      <c r="L29" s="3">
        <v>45</v>
      </c>
    </row>
    <row r="30" spans="1:14" x14ac:dyDescent="0.25">
      <c r="A30" s="8" t="s">
        <v>105</v>
      </c>
      <c r="B30" s="8">
        <v>3</v>
      </c>
      <c r="C30" s="10" t="s">
        <v>44</v>
      </c>
      <c r="D30" s="8" t="s">
        <v>26</v>
      </c>
      <c r="G30" s="5">
        <v>2073611</v>
      </c>
      <c r="H30" s="8">
        <v>3</v>
      </c>
      <c r="I30" s="13">
        <v>7.0000000000000001E-3</v>
      </c>
      <c r="J30" s="6">
        <f t="shared" si="1"/>
        <v>2.1000000000000001E-2</v>
      </c>
      <c r="L30" s="3">
        <v>85</v>
      </c>
    </row>
    <row r="31" spans="1:14" x14ac:dyDescent="0.25">
      <c r="A31" s="8" t="s">
        <v>64</v>
      </c>
      <c r="B31" s="8">
        <v>1</v>
      </c>
      <c r="C31" s="10" t="s">
        <v>47</v>
      </c>
      <c r="D31" s="8" t="s">
        <v>26</v>
      </c>
      <c r="G31" s="5">
        <v>2073615</v>
      </c>
      <c r="H31" s="8">
        <v>1</v>
      </c>
      <c r="I31" s="13">
        <v>7.0000000000000001E-3</v>
      </c>
      <c r="J31" s="6">
        <f t="shared" si="1"/>
        <v>7.0000000000000001E-3</v>
      </c>
      <c r="L31" s="3">
        <v>98</v>
      </c>
    </row>
    <row r="32" spans="1:14" x14ac:dyDescent="0.25">
      <c r="A32" s="8" t="s">
        <v>63</v>
      </c>
      <c r="B32" s="8">
        <v>1</v>
      </c>
      <c r="C32" s="10" t="s">
        <v>72</v>
      </c>
      <c r="D32" s="8" t="s">
        <v>103</v>
      </c>
      <c r="G32" s="5">
        <v>1865265</v>
      </c>
      <c r="H32" s="8">
        <v>1</v>
      </c>
      <c r="I32" s="13">
        <v>0.12</v>
      </c>
      <c r="J32" s="6">
        <v>0.18</v>
      </c>
      <c r="L32" s="3">
        <v>9</v>
      </c>
      <c r="N32" s="1">
        <v>200</v>
      </c>
    </row>
    <row r="33" spans="1:14" x14ac:dyDescent="0.25">
      <c r="A33" s="8" t="s">
        <v>62</v>
      </c>
      <c r="B33" s="8">
        <v>1</v>
      </c>
      <c r="C33" s="10" t="s">
        <v>29</v>
      </c>
      <c r="D33" s="8" t="s">
        <v>26</v>
      </c>
      <c r="G33" s="5" t="s">
        <v>54</v>
      </c>
      <c r="H33" s="8">
        <v>1</v>
      </c>
      <c r="I33" s="13">
        <v>0.01</v>
      </c>
      <c r="J33" s="6">
        <f t="shared" si="1"/>
        <v>0.01</v>
      </c>
      <c r="L33" s="3">
        <v>99</v>
      </c>
    </row>
    <row r="34" spans="1:14" x14ac:dyDescent="0.25">
      <c r="A34" s="8" t="s">
        <v>107</v>
      </c>
      <c r="B34" s="8">
        <v>1</v>
      </c>
      <c r="C34" s="10" t="s">
        <v>109</v>
      </c>
      <c r="D34" s="8" t="s">
        <v>26</v>
      </c>
      <c r="G34" s="5" t="s">
        <v>55</v>
      </c>
      <c r="H34" s="8">
        <v>1</v>
      </c>
      <c r="I34" s="13">
        <v>0.08</v>
      </c>
      <c r="J34" s="6">
        <f t="shared" si="1"/>
        <v>0.08</v>
      </c>
      <c r="L34" s="3">
        <v>90</v>
      </c>
    </row>
    <row r="35" spans="1:14" x14ac:dyDescent="0.25">
      <c r="A35" s="8" t="s">
        <v>108</v>
      </c>
      <c r="B35" s="8">
        <v>1</v>
      </c>
      <c r="C35" s="10" t="s">
        <v>110</v>
      </c>
      <c r="D35" s="8" t="s">
        <v>26</v>
      </c>
      <c r="G35" s="5" t="s">
        <v>152</v>
      </c>
      <c r="H35" s="8">
        <v>1</v>
      </c>
      <c r="I35" s="13">
        <v>0.23400000000000001</v>
      </c>
      <c r="J35" s="6">
        <f t="shared" si="1"/>
        <v>0.23400000000000001</v>
      </c>
      <c r="M35" s="26" t="s">
        <v>112</v>
      </c>
      <c r="N35" s="1">
        <v>200</v>
      </c>
    </row>
    <row r="36" spans="1:14" x14ac:dyDescent="0.25">
      <c r="A36" s="8" t="s">
        <v>61</v>
      </c>
      <c r="B36" s="8">
        <v>1</v>
      </c>
      <c r="C36" s="10" t="s">
        <v>111</v>
      </c>
      <c r="D36" s="8" t="s">
        <v>53</v>
      </c>
      <c r="G36" s="5">
        <v>9694340</v>
      </c>
      <c r="H36" s="8">
        <v>1</v>
      </c>
      <c r="I36" s="13">
        <v>0.35</v>
      </c>
      <c r="J36" s="6">
        <f>I36*H36</f>
        <v>0.35</v>
      </c>
      <c r="M36" s="26" t="s">
        <v>112</v>
      </c>
    </row>
    <row r="37" spans="1:14" ht="30" x14ac:dyDescent="0.25">
      <c r="A37" s="8" t="s">
        <v>85</v>
      </c>
      <c r="B37" s="8">
        <v>1</v>
      </c>
      <c r="C37" s="10" t="s">
        <v>30</v>
      </c>
      <c r="D37" s="8" t="s">
        <v>31</v>
      </c>
      <c r="E37" s="3" t="s">
        <v>32</v>
      </c>
      <c r="F37" s="3" t="s">
        <v>8</v>
      </c>
      <c r="G37" s="5" t="s">
        <v>33</v>
      </c>
      <c r="H37" s="8">
        <v>1</v>
      </c>
      <c r="I37" s="13">
        <v>0.63</v>
      </c>
      <c r="J37" s="6">
        <f t="shared" si="1"/>
        <v>0.63</v>
      </c>
      <c r="L37" s="3">
        <v>8</v>
      </c>
      <c r="N37" s="1">
        <v>190</v>
      </c>
    </row>
    <row r="38" spans="1:14" ht="30" x14ac:dyDescent="0.25">
      <c r="A38" s="8" t="s">
        <v>57</v>
      </c>
      <c r="B38" s="8">
        <v>1</v>
      </c>
      <c r="C38" s="10" t="s">
        <v>34</v>
      </c>
      <c r="D38" s="8" t="s">
        <v>26</v>
      </c>
      <c r="E38" s="3" t="s">
        <v>35</v>
      </c>
      <c r="F38" s="3" t="s">
        <v>8</v>
      </c>
      <c r="G38" s="5">
        <v>1864293</v>
      </c>
      <c r="H38" s="8">
        <v>1</v>
      </c>
      <c r="I38" s="13">
        <v>0.28000000000000003</v>
      </c>
      <c r="J38" s="6">
        <f t="shared" si="1"/>
        <v>0.28000000000000003</v>
      </c>
      <c r="L38" s="3">
        <v>8</v>
      </c>
      <c r="N38" s="1">
        <v>190</v>
      </c>
    </row>
    <row r="39" spans="1:14" x14ac:dyDescent="0.25">
      <c r="I39" s="13"/>
      <c r="J39" s="6"/>
    </row>
    <row r="40" spans="1:14" ht="30" x14ac:dyDescent="0.25">
      <c r="A40" s="8" t="s">
        <v>60</v>
      </c>
      <c r="B40" s="8">
        <v>1</v>
      </c>
      <c r="C40" s="10" t="s">
        <v>36</v>
      </c>
      <c r="D40" s="8" t="s">
        <v>37</v>
      </c>
      <c r="E40" s="3" t="s">
        <v>38</v>
      </c>
      <c r="F40" s="3" t="s">
        <v>8</v>
      </c>
      <c r="G40" s="5">
        <v>8649839</v>
      </c>
      <c r="H40" s="8">
        <v>1</v>
      </c>
      <c r="I40" s="13">
        <v>0.32</v>
      </c>
      <c r="J40" s="6">
        <f t="shared" si="1"/>
        <v>0.32</v>
      </c>
      <c r="L40" s="3">
        <v>8</v>
      </c>
      <c r="N40" s="1">
        <v>200</v>
      </c>
    </row>
    <row r="41" spans="1:14" x14ac:dyDescent="0.25">
      <c r="A41" s="8" t="s">
        <v>59</v>
      </c>
      <c r="B41" s="8">
        <v>1</v>
      </c>
      <c r="C41" s="10" t="s">
        <v>39</v>
      </c>
      <c r="D41" s="8" t="s">
        <v>21</v>
      </c>
      <c r="E41" s="3" t="s">
        <v>40</v>
      </c>
      <c r="F41" s="3" t="s">
        <v>8</v>
      </c>
      <c r="G41" s="5">
        <v>2191748</v>
      </c>
      <c r="H41" s="8">
        <v>1</v>
      </c>
      <c r="I41" s="13">
        <v>3.1E-2</v>
      </c>
      <c r="J41" s="6">
        <f t="shared" si="1"/>
        <v>3.1E-2</v>
      </c>
      <c r="L41" s="3">
        <v>7</v>
      </c>
      <c r="N41" s="1">
        <v>200</v>
      </c>
    </row>
    <row r="42" spans="1:14" ht="30" x14ac:dyDescent="0.25">
      <c r="A42" s="8" t="s">
        <v>58</v>
      </c>
      <c r="B42" s="8">
        <v>1</v>
      </c>
      <c r="C42" s="10" t="s">
        <v>41</v>
      </c>
      <c r="D42" s="8" t="s">
        <v>31</v>
      </c>
      <c r="E42" s="3" t="s">
        <v>42</v>
      </c>
      <c r="F42" s="3" t="s">
        <v>8</v>
      </c>
      <c r="G42" s="5">
        <v>1755223</v>
      </c>
      <c r="H42" s="8">
        <v>1</v>
      </c>
      <c r="I42" s="13">
        <v>0.25</v>
      </c>
      <c r="J42" s="6">
        <f t="shared" si="1"/>
        <v>0.25</v>
      </c>
      <c r="L42" s="3">
        <v>8</v>
      </c>
      <c r="N42" s="1">
        <v>200</v>
      </c>
    </row>
    <row r="43" spans="1:14" s="22" customFormat="1" x14ac:dyDescent="0.25">
      <c r="A43" s="19" t="s">
        <v>79</v>
      </c>
      <c r="B43" s="19">
        <v>1</v>
      </c>
      <c r="C43" s="20" t="s">
        <v>73</v>
      </c>
      <c r="D43" s="21" t="s">
        <v>26</v>
      </c>
      <c r="G43" s="21">
        <v>1759470</v>
      </c>
      <c r="H43" s="19">
        <v>1</v>
      </c>
      <c r="I43" s="19">
        <v>0.26</v>
      </c>
      <c r="J43" s="19">
        <v>0.26</v>
      </c>
      <c r="M43" s="22">
        <v>5</v>
      </c>
    </row>
    <row r="44" spans="1:14" ht="21" customHeight="1" x14ac:dyDescent="0.25">
      <c r="A44" s="8" t="s">
        <v>80</v>
      </c>
      <c r="B44" s="8">
        <v>2</v>
      </c>
      <c r="C44" s="10" t="s">
        <v>74</v>
      </c>
      <c r="D44" s="8" t="s">
        <v>26</v>
      </c>
      <c r="G44" s="5">
        <v>1861427</v>
      </c>
      <c r="H44" s="8">
        <v>2</v>
      </c>
      <c r="I44" s="8">
        <v>0.121</v>
      </c>
      <c r="J44" s="5">
        <f>I44*H44</f>
        <v>0.24199999999999999</v>
      </c>
      <c r="K44" s="3" t="s">
        <v>101</v>
      </c>
      <c r="M44" s="1">
        <v>5</v>
      </c>
      <c r="N44" s="1">
        <v>400</v>
      </c>
    </row>
    <row r="45" spans="1:14" x14ac:dyDescent="0.25">
      <c r="A45" s="8" t="s">
        <v>81</v>
      </c>
      <c r="B45" s="8">
        <v>1</v>
      </c>
      <c r="C45" s="10" t="s">
        <v>75</v>
      </c>
      <c r="D45" s="8" t="s">
        <v>26</v>
      </c>
      <c r="G45" s="5">
        <v>1861424</v>
      </c>
      <c r="H45" s="8">
        <v>1</v>
      </c>
      <c r="I45" s="8">
        <v>0.05</v>
      </c>
      <c r="J45" s="5">
        <f>I45*H45</f>
        <v>0.05</v>
      </c>
      <c r="M45" s="1">
        <v>5</v>
      </c>
      <c r="N45" s="1">
        <v>200</v>
      </c>
    </row>
    <row r="46" spans="1:14" ht="13.5" customHeight="1" x14ac:dyDescent="0.25">
      <c r="A46" s="8" t="s">
        <v>82</v>
      </c>
      <c r="B46" s="8">
        <v>1</v>
      </c>
      <c r="C46" s="10" t="s">
        <v>76</v>
      </c>
      <c r="D46" s="8" t="s">
        <v>78</v>
      </c>
      <c r="G46" s="5">
        <v>1327657</v>
      </c>
      <c r="H46" s="8">
        <v>1</v>
      </c>
      <c r="I46" s="8">
        <v>3.3000000000000002E-2</v>
      </c>
      <c r="J46" s="5">
        <f>I46*H46</f>
        <v>3.3000000000000002E-2</v>
      </c>
      <c r="K46" s="3" t="s">
        <v>100</v>
      </c>
      <c r="M46" s="1">
        <v>5</v>
      </c>
    </row>
    <row r="47" spans="1:14" x14ac:dyDescent="0.25">
      <c r="A47" s="8" t="s">
        <v>83</v>
      </c>
      <c r="B47" s="8">
        <v>1</v>
      </c>
      <c r="C47" s="10" t="s">
        <v>73</v>
      </c>
      <c r="D47" s="8" t="s">
        <v>77</v>
      </c>
      <c r="G47" s="5">
        <v>2309029</v>
      </c>
      <c r="H47" s="8">
        <v>1</v>
      </c>
      <c r="I47" s="8">
        <v>2.8000000000000001E-2</v>
      </c>
      <c r="J47" s="5">
        <f>I47*H47</f>
        <v>2.8000000000000001E-2</v>
      </c>
      <c r="M47" s="1">
        <v>5</v>
      </c>
    </row>
    <row r="49" spans="10:10" x14ac:dyDescent="0.25">
      <c r="J49" s="6">
        <f>SUM(J4:J47)</f>
        <v>6.552999999999999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B10" workbookViewId="0">
      <selection activeCell="E21" sqref="E21"/>
    </sheetView>
  </sheetViews>
  <sheetFormatPr defaultRowHeight="15" x14ac:dyDescent="0.25"/>
  <cols>
    <col min="1" max="1" width="12.7109375" customWidth="1"/>
    <col min="2" max="2" width="15" style="34" customWidth="1"/>
    <col min="3" max="3" width="0" style="34" hidden="1" customWidth="1"/>
    <col min="4" max="4" width="8.85546875" style="34"/>
    <col min="5" max="5" width="76" style="34" customWidth="1"/>
    <col min="6" max="6" width="71.28515625" style="37" customWidth="1"/>
  </cols>
  <sheetData>
    <row r="1" spans="1:7" ht="14.45" x14ac:dyDescent="0.3">
      <c r="B1"/>
      <c r="C1"/>
      <c r="D1"/>
      <c r="E1"/>
      <c r="F1"/>
    </row>
    <row r="2" spans="1:7" thickBot="1" x14ac:dyDescent="0.35">
      <c r="B2" s="38" t="s">
        <v>115</v>
      </c>
      <c r="C2" s="38" t="s">
        <v>119</v>
      </c>
      <c r="D2" s="38" t="s">
        <v>5</v>
      </c>
      <c r="E2" s="38" t="s">
        <v>116</v>
      </c>
      <c r="F2" s="38" t="s">
        <v>118</v>
      </c>
    </row>
    <row r="3" spans="1:7" ht="14.45" x14ac:dyDescent="0.3">
      <c r="B3" s="30">
        <v>1248143</v>
      </c>
      <c r="C3" s="30"/>
      <c r="D3" s="30">
        <v>200</v>
      </c>
      <c r="E3" s="30" t="s">
        <v>117</v>
      </c>
      <c r="F3" s="35" t="s">
        <v>113</v>
      </c>
    </row>
    <row r="4" spans="1:7" ht="14.45" x14ac:dyDescent="0.3">
      <c r="A4" s="27"/>
      <c r="B4" s="30">
        <v>2073608</v>
      </c>
      <c r="C4" s="31">
        <v>2</v>
      </c>
      <c r="D4" s="30">
        <f>C4*200</f>
        <v>400</v>
      </c>
      <c r="E4" s="30" t="s">
        <v>148</v>
      </c>
      <c r="F4" s="35" t="s">
        <v>43</v>
      </c>
      <c r="G4" t="s">
        <v>149</v>
      </c>
    </row>
    <row r="5" spans="1:7" ht="14.45" x14ac:dyDescent="0.3">
      <c r="A5" s="27"/>
      <c r="B5" s="31">
        <v>1012166</v>
      </c>
      <c r="C5" s="31">
        <v>1</v>
      </c>
      <c r="D5" s="30">
        <f t="shared" ref="D5:D31" si="0">C5*200</f>
        <v>200</v>
      </c>
      <c r="E5" s="30" t="s">
        <v>121</v>
      </c>
      <c r="F5" s="35" t="s">
        <v>9</v>
      </c>
    </row>
    <row r="6" spans="1:7" ht="14.45" x14ac:dyDescent="0.3">
      <c r="A6" s="27" t="s">
        <v>147</v>
      </c>
      <c r="B6" s="31">
        <v>1555983</v>
      </c>
      <c r="C6" s="31">
        <v>1</v>
      </c>
      <c r="D6" s="30">
        <f t="shared" si="0"/>
        <v>200</v>
      </c>
      <c r="E6" s="30" t="s">
        <v>122</v>
      </c>
      <c r="F6" s="35" t="s">
        <v>11</v>
      </c>
    </row>
    <row r="7" spans="1:7" ht="14.45" x14ac:dyDescent="0.3">
      <c r="A7" s="28"/>
      <c r="B7" s="32">
        <v>1345935</v>
      </c>
      <c r="C7" s="32">
        <v>1</v>
      </c>
      <c r="D7" s="30">
        <f t="shared" si="0"/>
        <v>200</v>
      </c>
      <c r="E7" s="30" t="s">
        <v>123</v>
      </c>
      <c r="F7" s="36" t="s">
        <v>19</v>
      </c>
    </row>
    <row r="8" spans="1:7" ht="14.45" x14ac:dyDescent="0.3">
      <c r="A8" s="27"/>
      <c r="B8" s="31">
        <v>2057286</v>
      </c>
      <c r="C8" s="31">
        <v>1</v>
      </c>
      <c r="D8" s="30">
        <f t="shared" si="0"/>
        <v>200</v>
      </c>
      <c r="E8" s="30" t="s">
        <v>124</v>
      </c>
      <c r="F8" s="35" t="s">
        <v>71</v>
      </c>
    </row>
    <row r="9" spans="1:7" ht="14.45" x14ac:dyDescent="0.3">
      <c r="A9" s="27"/>
      <c r="B9" s="31">
        <v>1814945</v>
      </c>
      <c r="C9" s="31">
        <v>1</v>
      </c>
      <c r="D9" s="30">
        <f t="shared" si="0"/>
        <v>200</v>
      </c>
      <c r="E9" s="30" t="s">
        <v>146</v>
      </c>
      <c r="F9" s="35" t="s">
        <v>23</v>
      </c>
    </row>
    <row r="10" spans="1:7" ht="14.45" x14ac:dyDescent="0.3">
      <c r="A10" s="27"/>
      <c r="B10" s="31">
        <v>2074395</v>
      </c>
      <c r="C10" s="31">
        <v>3</v>
      </c>
      <c r="D10" s="30">
        <f t="shared" si="0"/>
        <v>600</v>
      </c>
      <c r="E10" s="30" t="s">
        <v>125</v>
      </c>
      <c r="F10" s="35" t="s">
        <v>27</v>
      </c>
      <c r="G10" t="s">
        <v>149</v>
      </c>
    </row>
    <row r="11" spans="1:7" ht="14.45" x14ac:dyDescent="0.3">
      <c r="A11" s="27"/>
      <c r="B11" s="31">
        <v>2074334</v>
      </c>
      <c r="C11" s="31">
        <v>2</v>
      </c>
      <c r="D11" s="30">
        <f t="shared" si="0"/>
        <v>400</v>
      </c>
      <c r="E11" s="30" t="s">
        <v>126</v>
      </c>
      <c r="F11" s="35" t="s">
        <v>28</v>
      </c>
      <c r="G11" t="s">
        <v>149</v>
      </c>
    </row>
    <row r="12" spans="1:7" ht="14.45" x14ac:dyDescent="0.3">
      <c r="A12" s="27"/>
      <c r="B12" s="31">
        <v>2073840</v>
      </c>
      <c r="C12" s="31">
        <v>2</v>
      </c>
      <c r="D12" s="30">
        <f t="shared" si="0"/>
        <v>400</v>
      </c>
      <c r="E12" s="30" t="s">
        <v>127</v>
      </c>
      <c r="F12" s="35" t="s">
        <v>45</v>
      </c>
      <c r="G12" t="s">
        <v>149</v>
      </c>
    </row>
    <row r="13" spans="1:7" ht="14.45" x14ac:dyDescent="0.3">
      <c r="A13" s="27"/>
      <c r="B13" s="31">
        <v>2139016</v>
      </c>
      <c r="C13" s="31">
        <v>2</v>
      </c>
      <c r="D13" s="30">
        <f t="shared" si="0"/>
        <v>400</v>
      </c>
      <c r="E13" s="30" t="s">
        <v>128</v>
      </c>
      <c r="F13" s="35" t="s">
        <v>106</v>
      </c>
    </row>
    <row r="14" spans="1:7" ht="14.45" x14ac:dyDescent="0.3">
      <c r="A14" s="27"/>
      <c r="B14" s="31">
        <v>2057651</v>
      </c>
      <c r="C14" s="31">
        <v>2</v>
      </c>
      <c r="D14" s="30">
        <f t="shared" si="0"/>
        <v>400</v>
      </c>
      <c r="E14" s="30" t="s">
        <v>135</v>
      </c>
      <c r="F14" s="35" t="s">
        <v>46</v>
      </c>
    </row>
    <row r="15" spans="1:7" ht="14.45" x14ac:dyDescent="0.3">
      <c r="A15" s="27"/>
      <c r="B15" s="31">
        <v>2073611</v>
      </c>
      <c r="C15" s="31">
        <v>3</v>
      </c>
      <c r="D15" s="30">
        <f t="shared" si="0"/>
        <v>600</v>
      </c>
      <c r="E15" s="30" t="s">
        <v>129</v>
      </c>
      <c r="F15" s="35" t="s">
        <v>44</v>
      </c>
      <c r="G15" t="s">
        <v>150</v>
      </c>
    </row>
    <row r="16" spans="1:7" ht="14.45" x14ac:dyDescent="0.3">
      <c r="A16" s="27"/>
      <c r="B16" s="31">
        <v>2073615</v>
      </c>
      <c r="C16" s="31">
        <v>1</v>
      </c>
      <c r="D16" s="30">
        <f t="shared" si="0"/>
        <v>200</v>
      </c>
      <c r="E16" s="30" t="s">
        <v>130</v>
      </c>
      <c r="F16" s="35" t="s">
        <v>47</v>
      </c>
      <c r="G16" t="s">
        <v>150</v>
      </c>
    </row>
    <row r="17" spans="1:7" x14ac:dyDescent="0.25">
      <c r="A17" s="27"/>
      <c r="B17" s="31">
        <v>1865265</v>
      </c>
      <c r="C17" s="31">
        <v>1</v>
      </c>
      <c r="D17" s="30">
        <f t="shared" si="0"/>
        <v>200</v>
      </c>
      <c r="E17" s="30" t="s">
        <v>134</v>
      </c>
      <c r="F17" s="35" t="s">
        <v>72</v>
      </c>
    </row>
    <row r="18" spans="1:7" x14ac:dyDescent="0.25">
      <c r="A18" s="27"/>
      <c r="B18" s="31" t="s">
        <v>54</v>
      </c>
      <c r="C18" s="31">
        <v>1</v>
      </c>
      <c r="D18" s="30">
        <f t="shared" si="0"/>
        <v>200</v>
      </c>
      <c r="E18" s="30" t="s">
        <v>136</v>
      </c>
      <c r="F18" s="35" t="s">
        <v>29</v>
      </c>
    </row>
    <row r="19" spans="1:7" x14ac:dyDescent="0.25">
      <c r="A19" s="27" t="s">
        <v>147</v>
      </c>
      <c r="B19" s="31" t="s">
        <v>55</v>
      </c>
      <c r="C19" s="31">
        <v>1</v>
      </c>
      <c r="D19" s="30">
        <f t="shared" si="0"/>
        <v>200</v>
      </c>
      <c r="E19" s="30" t="s">
        <v>137</v>
      </c>
      <c r="F19" s="35" t="s">
        <v>109</v>
      </c>
    </row>
    <row r="20" spans="1:7" x14ac:dyDescent="0.25">
      <c r="A20" s="27" t="s">
        <v>147</v>
      </c>
      <c r="B20" s="30" t="s">
        <v>152</v>
      </c>
      <c r="C20" s="31" t="s">
        <v>120</v>
      </c>
      <c r="D20" s="30">
        <v>200</v>
      </c>
      <c r="E20" s="30" t="s">
        <v>151</v>
      </c>
      <c r="F20" s="35" t="s">
        <v>110</v>
      </c>
    </row>
    <row r="21" spans="1:7" x14ac:dyDescent="0.25">
      <c r="A21" s="27"/>
      <c r="B21" s="31">
        <v>9694340</v>
      </c>
      <c r="C21" s="31">
        <v>1</v>
      </c>
      <c r="D21" s="30">
        <f t="shared" si="0"/>
        <v>200</v>
      </c>
      <c r="E21" s="30" t="s">
        <v>138</v>
      </c>
      <c r="F21" s="35" t="s">
        <v>111</v>
      </c>
    </row>
    <row r="22" spans="1:7" ht="14.45" x14ac:dyDescent="0.3">
      <c r="A22" s="27"/>
      <c r="B22" s="31" t="s">
        <v>33</v>
      </c>
      <c r="C22" s="31">
        <v>1</v>
      </c>
      <c r="D22" s="30">
        <f t="shared" si="0"/>
        <v>200</v>
      </c>
      <c r="E22" s="30" t="s">
        <v>139</v>
      </c>
      <c r="F22" s="35" t="s">
        <v>30</v>
      </c>
    </row>
    <row r="23" spans="1:7" x14ac:dyDescent="0.25">
      <c r="A23" s="27"/>
      <c r="B23" s="31">
        <v>1864293</v>
      </c>
      <c r="C23" s="31">
        <v>1</v>
      </c>
      <c r="D23" s="30">
        <f t="shared" si="0"/>
        <v>200</v>
      </c>
      <c r="E23" s="30" t="s">
        <v>140</v>
      </c>
      <c r="F23" s="35" t="s">
        <v>34</v>
      </c>
    </row>
    <row r="24" spans="1:7" ht="14.45" x14ac:dyDescent="0.3">
      <c r="A24" s="27"/>
      <c r="B24" s="31">
        <v>8649839</v>
      </c>
      <c r="C24" s="31">
        <v>1</v>
      </c>
      <c r="D24" s="30">
        <f t="shared" si="0"/>
        <v>200</v>
      </c>
      <c r="E24" s="30" t="s">
        <v>141</v>
      </c>
      <c r="F24" s="35" t="s">
        <v>36</v>
      </c>
    </row>
    <row r="25" spans="1:7" ht="14.45" x14ac:dyDescent="0.3">
      <c r="A25" s="27"/>
      <c r="B25" s="31">
        <v>2191748</v>
      </c>
      <c r="C25" s="31">
        <v>1</v>
      </c>
      <c r="D25" s="30">
        <f t="shared" si="0"/>
        <v>200</v>
      </c>
      <c r="E25" s="30" t="s">
        <v>131</v>
      </c>
      <c r="F25" s="35" t="s">
        <v>39</v>
      </c>
    </row>
    <row r="26" spans="1:7" ht="14.45" x14ac:dyDescent="0.3">
      <c r="A26" s="27"/>
      <c r="B26" s="31">
        <v>1755223</v>
      </c>
      <c r="C26" s="31">
        <v>1</v>
      </c>
      <c r="D26" s="30">
        <f t="shared" si="0"/>
        <v>200</v>
      </c>
      <c r="E26" s="30" t="s">
        <v>132</v>
      </c>
      <c r="F26" s="35" t="s">
        <v>41</v>
      </c>
    </row>
    <row r="27" spans="1:7" x14ac:dyDescent="0.25">
      <c r="A27" s="29"/>
      <c r="B27" s="33">
        <v>1759470</v>
      </c>
      <c r="C27" s="31">
        <v>1</v>
      </c>
      <c r="D27" s="30">
        <f t="shared" si="0"/>
        <v>200</v>
      </c>
      <c r="E27" s="30" t="s">
        <v>133</v>
      </c>
      <c r="F27" s="35" t="s">
        <v>73</v>
      </c>
    </row>
    <row r="28" spans="1:7" x14ac:dyDescent="0.25">
      <c r="A28" s="27"/>
      <c r="B28" s="31">
        <v>1861427</v>
      </c>
      <c r="C28" s="31">
        <v>2</v>
      </c>
      <c r="D28" s="30">
        <f t="shared" si="0"/>
        <v>400</v>
      </c>
      <c r="E28" s="30" t="s">
        <v>142</v>
      </c>
      <c r="F28" s="35" t="s">
        <v>74</v>
      </c>
    </row>
    <row r="29" spans="1:7" x14ac:dyDescent="0.25">
      <c r="A29" s="27"/>
      <c r="B29" s="31">
        <v>1861424</v>
      </c>
      <c r="C29" s="31">
        <v>1</v>
      </c>
      <c r="D29" s="30">
        <f t="shared" si="0"/>
        <v>200</v>
      </c>
      <c r="E29" s="30" t="s">
        <v>143</v>
      </c>
      <c r="F29" s="35" t="s">
        <v>75</v>
      </c>
    </row>
    <row r="30" spans="1:7" x14ac:dyDescent="0.25">
      <c r="A30" s="27"/>
      <c r="B30" s="31">
        <v>1327657</v>
      </c>
      <c r="C30" s="31">
        <v>1</v>
      </c>
      <c r="D30" s="30">
        <f t="shared" si="0"/>
        <v>200</v>
      </c>
      <c r="E30" s="30" t="s">
        <v>144</v>
      </c>
      <c r="F30" s="35" t="s">
        <v>76</v>
      </c>
      <c r="G30" t="s">
        <v>149</v>
      </c>
    </row>
    <row r="31" spans="1:7" x14ac:dyDescent="0.25">
      <c r="A31" s="27"/>
      <c r="B31" s="31">
        <v>2309029</v>
      </c>
      <c r="C31" s="31">
        <v>1</v>
      </c>
      <c r="D31" s="30">
        <f t="shared" si="0"/>
        <v>200</v>
      </c>
      <c r="E31" s="30" t="s">
        <v>145</v>
      </c>
      <c r="F31" s="35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 Sheet</vt:lpstr>
      <vt:lpstr>Ordering Sheet</vt:lpstr>
      <vt:lpstr>Sheet3</vt:lpstr>
    </vt:vector>
  </TitlesOfParts>
  <Company>Imperial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J P grealish</dc:creator>
  <cp:lastModifiedBy>Matthew Douthwaite</cp:lastModifiedBy>
  <dcterms:created xsi:type="dcterms:W3CDTF">2013-02-27T14:21:38Z</dcterms:created>
  <dcterms:modified xsi:type="dcterms:W3CDTF">2013-07-01T15:15:15Z</dcterms:modified>
</cp:coreProperties>
</file>