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0400" windowHeight="759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Q12" i="1"/>
  <c r="Q2"/>
  <c r="N2"/>
  <c r="N12"/>
  <c r="K9"/>
  <c r="L9"/>
  <c r="O9"/>
  <c r="K16"/>
  <c r="L16"/>
  <c r="O16"/>
  <c r="K21"/>
  <c r="L21"/>
  <c r="O21"/>
  <c r="K10"/>
  <c r="L10"/>
  <c r="O10"/>
  <c r="K11"/>
  <c r="L11"/>
  <c r="O11"/>
  <c r="K20"/>
  <c r="L20"/>
  <c r="O20"/>
  <c r="K19"/>
  <c r="L19"/>
  <c r="O19"/>
  <c r="K7"/>
  <c r="L7"/>
  <c r="O7"/>
  <c r="K14"/>
  <c r="L14"/>
  <c r="O14"/>
  <c r="K13"/>
  <c r="L13"/>
  <c r="O13"/>
  <c r="K17"/>
  <c r="L17"/>
  <c r="O17"/>
  <c r="J21"/>
  <c r="J20"/>
  <c r="J14"/>
  <c r="I9"/>
  <c r="M9" s="1"/>
  <c r="Q9" s="1"/>
  <c r="I16"/>
  <c r="N16" s="1"/>
  <c r="I21"/>
  <c r="P21" s="1"/>
  <c r="I10"/>
  <c r="M10" s="1"/>
  <c r="Q10" s="1"/>
  <c r="I11"/>
  <c r="N11" s="1"/>
  <c r="I20"/>
  <c r="P20" s="1"/>
  <c r="I19"/>
  <c r="M19" s="1"/>
  <c r="Q19" s="1"/>
  <c r="I7"/>
  <c r="N7" s="1"/>
  <c r="I14"/>
  <c r="P14" s="1"/>
  <c r="I13"/>
  <c r="M13" s="1"/>
  <c r="Q13" s="1"/>
  <c r="I17"/>
  <c r="N17" s="1"/>
  <c r="O5"/>
  <c r="L5"/>
  <c r="K5"/>
  <c r="I5"/>
  <c r="P5" s="1"/>
  <c r="O15"/>
  <c r="L15"/>
  <c r="K15"/>
  <c r="I15"/>
  <c r="N15" s="1"/>
  <c r="O8"/>
  <c r="L8"/>
  <c r="K8"/>
  <c r="I8"/>
  <c r="N8" s="1"/>
  <c r="O4"/>
  <c r="L4"/>
  <c r="K4"/>
  <c r="I4"/>
  <c r="P4" s="1"/>
  <c r="O18"/>
  <c r="L18"/>
  <c r="K18"/>
  <c r="I18"/>
  <c r="N18" s="1"/>
  <c r="O12"/>
  <c r="L12"/>
  <c r="K12"/>
  <c r="J12"/>
  <c r="O22"/>
  <c r="L22"/>
  <c r="K22"/>
  <c r="I22"/>
  <c r="P22" s="1"/>
  <c r="O3"/>
  <c r="L3"/>
  <c r="K3"/>
  <c r="I3"/>
  <c r="P2" s="1"/>
  <c r="O6"/>
  <c r="L6"/>
  <c r="K6"/>
  <c r="I6"/>
  <c r="P6" s="1"/>
  <c r="O2"/>
  <c r="L2"/>
  <c r="K2"/>
  <c r="J6" l="1"/>
  <c r="M6"/>
  <c r="Q6" s="1"/>
  <c r="J3"/>
  <c r="M3"/>
  <c r="Q3" s="1"/>
  <c r="J22"/>
  <c r="M22"/>
  <c r="Q22" s="1"/>
  <c r="M17"/>
  <c r="Q17" s="1"/>
  <c r="M7"/>
  <c r="Q7" s="1"/>
  <c r="M11"/>
  <c r="Q11" s="1"/>
  <c r="M16"/>
  <c r="Q16" s="1"/>
  <c r="N14"/>
  <c r="N20"/>
  <c r="N21"/>
  <c r="N5"/>
  <c r="N4"/>
  <c r="N22"/>
  <c r="P13"/>
  <c r="P19"/>
  <c r="P10"/>
  <c r="P9"/>
  <c r="P8"/>
  <c r="P12"/>
  <c r="P3"/>
  <c r="J13"/>
  <c r="J19"/>
  <c r="J10"/>
  <c r="M14"/>
  <c r="Q14" s="1"/>
  <c r="M20"/>
  <c r="Q20" s="1"/>
  <c r="M21"/>
  <c r="Q21" s="1"/>
  <c r="N13"/>
  <c r="N19"/>
  <c r="N10"/>
  <c r="N9"/>
  <c r="N6"/>
  <c r="P17"/>
  <c r="P7"/>
  <c r="P11"/>
  <c r="P16"/>
  <c r="P15"/>
  <c r="P18"/>
  <c r="J17"/>
  <c r="J7"/>
  <c r="J11"/>
  <c r="J16"/>
  <c r="N3"/>
  <c r="J9"/>
  <c r="J2"/>
  <c r="J18"/>
  <c r="M18"/>
  <c r="Q18" s="1"/>
  <c r="J4"/>
  <c r="M4"/>
  <c r="Q4" s="1"/>
  <c r="J8"/>
  <c r="M8"/>
  <c r="Q8" s="1"/>
  <c r="J15"/>
  <c r="M15"/>
  <c r="Q15" s="1"/>
  <c r="J5"/>
  <c r="M5"/>
  <c r="Q5" s="1"/>
</calcChain>
</file>

<file path=xl/sharedStrings.xml><?xml version="1.0" encoding="utf-8"?>
<sst xmlns="http://schemas.openxmlformats.org/spreadsheetml/2006/main" count="59" uniqueCount="39">
  <si>
    <t>Name</t>
  </si>
  <si>
    <t>Class</t>
  </si>
  <si>
    <t>Roll</t>
  </si>
  <si>
    <t>Phy</t>
  </si>
  <si>
    <t>Che</t>
  </si>
  <si>
    <t>Math</t>
  </si>
  <si>
    <t>Eng</t>
  </si>
  <si>
    <t>Bio</t>
  </si>
  <si>
    <t>Total</t>
  </si>
  <si>
    <t>Average</t>
  </si>
  <si>
    <t>Max</t>
  </si>
  <si>
    <t>min</t>
  </si>
  <si>
    <t>Percentage</t>
  </si>
  <si>
    <t>Division</t>
  </si>
  <si>
    <t>PASS OR FAIL</t>
  </si>
  <si>
    <t>Rank</t>
  </si>
  <si>
    <t>Garde</t>
  </si>
  <si>
    <t>Raj</t>
  </si>
  <si>
    <t>Xii</t>
  </si>
  <si>
    <t>Raju</t>
  </si>
  <si>
    <t>sita</t>
  </si>
  <si>
    <t>gita</t>
  </si>
  <si>
    <t>mohan</t>
  </si>
  <si>
    <t>sohan</t>
  </si>
  <si>
    <t>sonu</t>
  </si>
  <si>
    <t>soni</t>
  </si>
  <si>
    <t>Shilpi</t>
  </si>
  <si>
    <t>Simran</t>
  </si>
  <si>
    <t>Rahul</t>
  </si>
  <si>
    <t>Sita</t>
  </si>
  <si>
    <t>Gita</t>
  </si>
  <si>
    <t>Rita</t>
  </si>
  <si>
    <t>Sanju</t>
  </si>
  <si>
    <t>Sanoj</t>
  </si>
  <si>
    <t>Manoj</t>
  </si>
  <si>
    <t>Sunny</t>
  </si>
  <si>
    <t>Sohail</t>
  </si>
  <si>
    <t>Faizan</t>
  </si>
  <si>
    <t>Dimple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</si>
</sst>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2"/>
  <sheetViews>
    <sheetView tabSelected="1" zoomScale="115" zoomScaleNormal="115" workbookViewId="0">
      <selection activeCell="C8" sqref="C8"/>
    </sheetView>
  </sheetViews>
  <sheetFormatPr defaultRowHeight="15"/>
  <cols>
    <col min="13" max="13" width="11" customWidth="1"/>
    <col min="15" max="15" width="12" customWidth="1"/>
    <col min="17" max="17" width="12.855468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1" t="s">
        <v>17</v>
      </c>
      <c r="B2" s="1" t="s">
        <v>18</v>
      </c>
      <c r="C2" s="1">
        <v>1</v>
      </c>
      <c r="D2" s="1">
        <v>85</v>
      </c>
      <c r="E2" s="1">
        <v>74</v>
      </c>
      <c r="F2" s="1">
        <v>40</v>
      </c>
      <c r="G2" s="1">
        <v>86</v>
      </c>
      <c r="H2" s="1">
        <v>57</v>
      </c>
      <c r="I2" s="1">
        <v>380</v>
      </c>
      <c r="J2" s="1">
        <f>SUM(I2/5)</f>
        <v>76</v>
      </c>
      <c r="K2" s="1">
        <f>MAX(D2:H2)</f>
        <v>86</v>
      </c>
      <c r="L2" s="1">
        <f>MIN(D2:H2)</f>
        <v>40</v>
      </c>
      <c r="M2" s="1">
        <v>30</v>
      </c>
      <c r="N2" s="2" t="str">
        <f>IF(I2&gt;299,"1st div",IF(I2&gt;224,"2nd div",IF(I2&gt;164,"3rd div",IF(I2&lt;165,"MARGINAL"))))</f>
        <v>1st div</v>
      </c>
      <c r="O2" s="2" t="str">
        <f>IF(D2&lt;33,"fail",IF(E2&lt;33,"fail",IF(F2&lt;33,"fail",IF(G2&lt;33,"fail",IF(H2&lt;33,"fail","pass")))))</f>
        <v>pass</v>
      </c>
      <c r="P2" s="2">
        <f>RANK(I2,$I$2:$I$22)</f>
        <v>1</v>
      </c>
      <c r="Q2" s="2" t="str">
        <f>IF(M2&gt;84,"A+",IF(M2&gt;74,"A",IF(M2&gt;59,"B+",IF(M2&gt;44,"B",IF(M2&gt;32,"C",IF(M2&lt;33,"MARGINAL"))))))</f>
        <v>MARGINAL</v>
      </c>
    </row>
    <row r="3" spans="1:17">
      <c r="A3" s="1" t="s">
        <v>20</v>
      </c>
      <c r="B3" s="1" t="s">
        <v>18</v>
      </c>
      <c r="C3" s="1">
        <v>3</v>
      </c>
      <c r="D3" s="1">
        <v>66</v>
      </c>
      <c r="E3" s="1">
        <v>68</v>
      </c>
      <c r="F3" s="1">
        <v>95</v>
      </c>
      <c r="G3" s="1">
        <v>86</v>
      </c>
      <c r="H3" s="1">
        <v>57</v>
      </c>
      <c r="I3" s="1">
        <f>SUM(D3:H3)</f>
        <v>372</v>
      </c>
      <c r="J3" s="1">
        <f>SUM(I3/5)</f>
        <v>74.400000000000006</v>
      </c>
      <c r="K3" s="1">
        <f>MAX(D3:H3)</f>
        <v>95</v>
      </c>
      <c r="L3" s="1">
        <f>MIN(D3:H3)</f>
        <v>57</v>
      </c>
      <c r="M3" s="1">
        <f>SUM(I3*100/500)</f>
        <v>74.400000000000006</v>
      </c>
      <c r="N3" s="2" t="str">
        <f>IF(I3&gt;299,"1st div",IF(I3&gt;224,"2nd div",IF(I3&gt;164,"3rd div",IF(I3&lt;165,"MARGINAL"))))</f>
        <v>1st div</v>
      </c>
      <c r="O3" s="2" t="str">
        <f>IF(D3&lt;33,"FAIL",IF(E3&lt;33,"FAIL",IF(F3&lt;33,"FAIL",IF(G3&lt;33,"FAIL",IF(H3&lt;33,"FAIL","PASS")))))</f>
        <v>PASS</v>
      </c>
      <c r="P3" s="2">
        <f>RANK(I3,$I$2:$I$22)</f>
        <v>2</v>
      </c>
      <c r="Q3" s="2" t="str">
        <f>IF(M3&gt;84,"A+",IF(M3&gt;74,"A",IF(M3&gt;59,"B+",IF(M3&gt;44,"B",IF(M3&gt;32,"C",IF(M3&lt;33,"MARGINAL"))))))</f>
        <v>A</v>
      </c>
    </row>
    <row r="4" spans="1:17">
      <c r="A4" s="1" t="s">
        <v>24</v>
      </c>
      <c r="B4" s="1" t="s">
        <v>18</v>
      </c>
      <c r="C4" s="1">
        <v>7</v>
      </c>
      <c r="D4" s="1">
        <v>57</v>
      </c>
      <c r="E4" s="1">
        <v>59</v>
      </c>
      <c r="F4" s="1">
        <v>68</v>
      </c>
      <c r="G4" s="1">
        <v>86</v>
      </c>
      <c r="H4" s="1">
        <v>80</v>
      </c>
      <c r="I4" s="1">
        <f>SUM(D4:H4)</f>
        <v>350</v>
      </c>
      <c r="J4" s="1">
        <f>SUM(I4/5)</f>
        <v>70</v>
      </c>
      <c r="K4" s="1">
        <f>MAX(D4:H4)</f>
        <v>86</v>
      </c>
      <c r="L4" s="1">
        <f>MIN(D4:H4)</f>
        <v>57</v>
      </c>
      <c r="M4" s="1">
        <f>SUM(I4*100/500)</f>
        <v>70</v>
      </c>
      <c r="N4" s="2" t="str">
        <f>IF(I4&gt;299,"1st div",IF(I4&gt;224,"2nd div",IF(I4&gt;164,"3rd div",IF(I4&lt;165,"MARGINAL"))))</f>
        <v>1st div</v>
      </c>
      <c r="O4" s="2" t="str">
        <f>IF(D4&lt;33,"FAIL",IF(E4&lt;33,"FAIL",IF(F4&lt;33,"FAIL",IF(G4&lt;33,"FAIL",IF(H4&lt;33,"FAIL","PASS")))))</f>
        <v>PASS</v>
      </c>
      <c r="P4" s="2">
        <f>RANK(I4,$I$2:$I$22)</f>
        <v>3</v>
      </c>
      <c r="Q4" s="2" t="str">
        <f>IF(M4&gt;84,"A+",IF(M4&gt;74,"A",IF(M4&gt;59,"B+",IF(M4&gt;44,"B",IF(M4&gt;32,"C",IF(M4&lt;33,"MARGINAL"))))))</f>
        <v>B+</v>
      </c>
    </row>
    <row r="5" spans="1:17">
      <c r="A5" s="1" t="s">
        <v>27</v>
      </c>
      <c r="B5" s="1" t="s">
        <v>18</v>
      </c>
      <c r="C5" s="1">
        <v>10</v>
      </c>
      <c r="D5" s="1">
        <v>62</v>
      </c>
      <c r="E5" s="1">
        <v>60</v>
      </c>
      <c r="F5" s="1">
        <v>67</v>
      </c>
      <c r="G5" s="1">
        <v>84</v>
      </c>
      <c r="H5" s="1">
        <v>75</v>
      </c>
      <c r="I5" s="1">
        <f>SUM(D5:H5)</f>
        <v>348</v>
      </c>
      <c r="J5" s="1">
        <f>SUM(I5/5)</f>
        <v>69.599999999999994</v>
      </c>
      <c r="K5" s="1">
        <f>MAX(D5:H5)</f>
        <v>84</v>
      </c>
      <c r="L5" s="1">
        <f>MIN(D5:H5)</f>
        <v>60</v>
      </c>
      <c r="M5" s="1">
        <f>SUM(I5*100/500)</f>
        <v>69.599999999999994</v>
      </c>
      <c r="N5" s="2" t="str">
        <f>IF(I5&gt;299,"1st div",IF(I5&gt;224,"2nd div",IF(I5&gt;164,"3rd div",IF(I5&lt;165,"MARGINAL"))))</f>
        <v>1st div</v>
      </c>
      <c r="O5" s="2" t="str">
        <f>IF(D5&lt;33,"FAIL",IF(E5&lt;33,"FAIL",IF(F5&lt;33,"FAIL",IF(G5&lt;33,"FAIL",IF(H5&lt;33,"FAIL","PASS")))))</f>
        <v>PASS</v>
      </c>
      <c r="P5" s="2">
        <f>RANK(I5,$I$2:$I$22)</f>
        <v>4</v>
      </c>
      <c r="Q5" s="2" t="str">
        <f>IF(M5&gt;84,"A+",IF(M5&gt;74,"A",IF(M5&gt;59,"B+",IF(M5&gt;44,"B",IF(M5&gt;32,"C",IF(M5&lt;33,"MARGINAL"))))))</f>
        <v>B+</v>
      </c>
    </row>
    <row r="6" spans="1:17">
      <c r="A6" s="1" t="s">
        <v>19</v>
      </c>
      <c r="B6" s="1" t="s">
        <v>18</v>
      </c>
      <c r="C6" s="1">
        <v>2</v>
      </c>
      <c r="D6" s="1">
        <v>85</v>
      </c>
      <c r="E6" s="1">
        <v>58</v>
      </c>
      <c r="F6" s="1">
        <v>45</v>
      </c>
      <c r="G6" s="1">
        <v>74</v>
      </c>
      <c r="H6" s="1">
        <v>85</v>
      </c>
      <c r="I6" s="1">
        <f>SUM(D6:H6)</f>
        <v>347</v>
      </c>
      <c r="J6" s="1">
        <f>SUM(I6/5)</f>
        <v>69.400000000000006</v>
      </c>
      <c r="K6" s="1">
        <f>MAX(D6:H6)</f>
        <v>85</v>
      </c>
      <c r="L6" s="1">
        <f>MIN(D6:H6)</f>
        <v>45</v>
      </c>
      <c r="M6" s="1">
        <f>SUM(I6*100/500)</f>
        <v>69.400000000000006</v>
      </c>
      <c r="N6" s="2" t="str">
        <f>IF(I6&gt;299,"1st div",IF(I6&gt;224,"2nd div",IF(I6&gt;164,"3rd div",IF(I6&lt;165,"MARGINAL"))))</f>
        <v>1st div</v>
      </c>
      <c r="O6" s="2" t="str">
        <f>IF(D6&lt;33,"FAIL",IF(E6&lt;33,"FAIL",IF(F6&lt;33,"FAIL",IF(G6&lt;33,"FAIL",IF(H6&lt;33,"FAIL","PASS")))))</f>
        <v>PASS</v>
      </c>
      <c r="P6" s="2">
        <f>RANK(I6,$I$2:$I$22)</f>
        <v>5</v>
      </c>
      <c r="Q6" s="2" t="str">
        <f>IF(M6&gt;84,"A+",IF(M6&gt;74,"A",IF(M6&gt;59,"B+",IF(M6&gt;44,"B",IF(M6&gt;32,"C",IF(M6&lt;33,"MARGINAL"))))))</f>
        <v>B+</v>
      </c>
    </row>
    <row r="7" spans="1:17">
      <c r="A7" s="1" t="s">
        <v>35</v>
      </c>
      <c r="B7" s="1" t="s">
        <v>18</v>
      </c>
      <c r="C7" s="1">
        <v>18</v>
      </c>
      <c r="D7" s="1">
        <v>79</v>
      </c>
      <c r="E7" s="1">
        <v>75</v>
      </c>
      <c r="F7" s="1">
        <v>61</v>
      </c>
      <c r="G7" s="1">
        <v>44</v>
      </c>
      <c r="H7" s="1">
        <v>67</v>
      </c>
      <c r="I7" s="1">
        <f>SUM(D7:H7)</f>
        <v>326</v>
      </c>
      <c r="J7" s="1">
        <f>SUM(I7/5)</f>
        <v>65.2</v>
      </c>
      <c r="K7" s="1">
        <f>MAX(D7:H7)</f>
        <v>79</v>
      </c>
      <c r="L7" s="1">
        <f>MIN(D7:H7)</f>
        <v>44</v>
      </c>
      <c r="M7" s="1">
        <f>SUM(I7*100/500)</f>
        <v>65.2</v>
      </c>
      <c r="N7" s="2" t="str">
        <f>IF(I7&gt;299,"1st div",IF(I7&gt;224,"2nd div",IF(I7&gt;164,"3rd div",IF(I7&lt;165,"MARGINAL"))))</f>
        <v>1st div</v>
      </c>
      <c r="O7" s="2" t="str">
        <f>IF(D7&lt;33,"FAIL",IF(E7&lt;33,"FAIL",IF(F7&lt;33,"FAIL",IF(G7&lt;33,"FAIL",IF(H7&lt;33,"FAIL","PASS")))))</f>
        <v>PASS</v>
      </c>
      <c r="P7" s="2">
        <f>RANK(I7,$I$2:$I$22)</f>
        <v>6</v>
      </c>
      <c r="Q7" s="2" t="str">
        <f>IF(M7&gt;84,"A+",IF(M7&gt;74,"A",IF(M7&gt;59,"B+",IF(M7&gt;44,"B",IF(M7&gt;32,"C",IF(M7&lt;33,"MARGINAL"))))))</f>
        <v>B+</v>
      </c>
    </row>
    <row r="8" spans="1:17">
      <c r="A8" s="1" t="s">
        <v>25</v>
      </c>
      <c r="B8" s="1" t="s">
        <v>18</v>
      </c>
      <c r="C8" s="1">
        <v>8</v>
      </c>
      <c r="D8" s="1">
        <v>60</v>
      </c>
      <c r="E8" s="1">
        <v>65</v>
      </c>
      <c r="F8" s="1">
        <v>67</v>
      </c>
      <c r="G8" s="1">
        <v>48</v>
      </c>
      <c r="H8" s="1">
        <v>85</v>
      </c>
      <c r="I8" s="1">
        <f>SUM(D8:H8)</f>
        <v>325</v>
      </c>
      <c r="J8" s="1">
        <f>SUM(I8/5)</f>
        <v>65</v>
      </c>
      <c r="K8" s="1">
        <f>MAX(D8:H8)</f>
        <v>85</v>
      </c>
      <c r="L8" s="1">
        <f>MIN(D8:H8)</f>
        <v>48</v>
      </c>
      <c r="M8" s="1">
        <f>SUM(I8*100/500)</f>
        <v>65</v>
      </c>
      <c r="N8" s="2" t="str">
        <f>IF(I8&gt;299,"1st div",IF(I8&gt;224,"2nd div",IF(I8&gt;164,"3rd div",IF(I8&lt;165,"MARGINAL"))))</f>
        <v>1st div</v>
      </c>
      <c r="O8" s="2" t="str">
        <f>IF(D8&lt;33,"FAIL",IF(E8&lt;33,"FAIL",IF(F8&lt;33,"FAIL",IF(G8&lt;33,"FAIL",IF(H8&lt;33,"FAIL","PASS")))))</f>
        <v>PASS</v>
      </c>
      <c r="P8" s="2">
        <f>RANK(I8,$I$2:$I$22)</f>
        <v>7</v>
      </c>
      <c r="Q8" s="2" t="str">
        <f>IF(M8&gt;84,"A+",IF(M8&gt;74,"A",IF(M8&gt;59,"B+",IF(M8&gt;44,"B",IF(M8&gt;32,"C",IF(M8&lt;33,"MARGINAL"))))))</f>
        <v>B+</v>
      </c>
    </row>
    <row r="9" spans="1:17">
      <c r="A9" s="1" t="s">
        <v>28</v>
      </c>
      <c r="B9" s="1" t="s">
        <v>18</v>
      </c>
      <c r="C9" s="1">
        <v>11</v>
      </c>
      <c r="D9" s="1">
        <v>45</v>
      </c>
      <c r="E9" s="1">
        <v>65</v>
      </c>
      <c r="F9" s="1">
        <v>80</v>
      </c>
      <c r="G9" s="1">
        <v>53</v>
      </c>
      <c r="H9" s="1">
        <v>60</v>
      </c>
      <c r="I9" s="1">
        <f>SUM(D9:H9)</f>
        <v>303</v>
      </c>
      <c r="J9" s="1">
        <f>SUM(I9/5)</f>
        <v>60.6</v>
      </c>
      <c r="K9" s="1">
        <f>MAX(D9:H9)</f>
        <v>80</v>
      </c>
      <c r="L9" s="1">
        <f>MIN(D9:H9)</f>
        <v>45</v>
      </c>
      <c r="M9" s="1">
        <f>SUM(I9*100/500)</f>
        <v>60.6</v>
      </c>
      <c r="N9" s="2" t="str">
        <f>IF(I9&gt;299,"1st div",IF(I9&gt;224,"2nd div",IF(I9&gt;164,"3rd div",IF(I9&lt;165,"MARGINAL"))))</f>
        <v>1st div</v>
      </c>
      <c r="O9" s="2" t="str">
        <f>IF(D9&lt;33,"FAIL",IF(E9&lt;33,"FAIL",IF(F9&lt;33,"FAIL",IF(G9&lt;33,"FAIL",IF(H9&lt;33,"FAIL","PASS")))))</f>
        <v>PASS</v>
      </c>
      <c r="P9" s="2">
        <f>RANK(I9,$I$2:$I$22)</f>
        <v>8</v>
      </c>
      <c r="Q9" s="2" t="str">
        <f>IF(M9&gt;84,"A+",IF(M9&gt;74,"A",IF(M9&gt;59,"B+",IF(M9&gt;44,"B",IF(M9&gt;32,"C",IF(M9&lt;33,"MARGINAL"))))))</f>
        <v>B+</v>
      </c>
    </row>
    <row r="10" spans="1:17">
      <c r="A10" s="1" t="s">
        <v>31</v>
      </c>
      <c r="B10" s="1" t="s">
        <v>18</v>
      </c>
      <c r="C10" s="1">
        <v>14</v>
      </c>
      <c r="D10" s="1">
        <v>67</v>
      </c>
      <c r="E10" s="1">
        <v>69</v>
      </c>
      <c r="F10" s="1">
        <v>57</v>
      </c>
      <c r="G10" s="1">
        <v>62</v>
      </c>
      <c r="H10" s="1">
        <v>47</v>
      </c>
      <c r="I10" s="1">
        <f>SUM(D10:H10)</f>
        <v>302</v>
      </c>
      <c r="J10" s="1">
        <f>SUM(I10/5)</f>
        <v>60.4</v>
      </c>
      <c r="K10" s="1">
        <f>MAX(D10:H10)</f>
        <v>69</v>
      </c>
      <c r="L10" s="1">
        <f>MIN(D10:H10)</f>
        <v>47</v>
      </c>
      <c r="M10" s="1">
        <f>SUM(I10*100/500)</f>
        <v>60.4</v>
      </c>
      <c r="N10" s="2" t="str">
        <f>IF(I10&gt;299,"1st div",IF(I10&gt;224,"2nd div",IF(I10&gt;164,"3rd div",IF(I10&lt;165,"MARGINAL"))))</f>
        <v>1st div</v>
      </c>
      <c r="O10" s="2" t="str">
        <f>IF(D10&lt;33,"FAIL",IF(E10&lt;33,"FAIL",IF(F10&lt;33,"FAIL",IF(G10&lt;33,"FAIL",IF(H10&lt;33,"FAIL","PASS")))))</f>
        <v>PASS</v>
      </c>
      <c r="P10" s="2">
        <f>RANK(I10,$I$2:$I$22)</f>
        <v>9</v>
      </c>
      <c r="Q10" s="2" t="str">
        <f>IF(M10&gt;84,"A+",IF(M10&gt;74,"A",IF(M10&gt;59,"B+",IF(M10&gt;44,"B",IF(M10&gt;32,"C",IF(M10&lt;33,"MARGINAL"))))))</f>
        <v>B+</v>
      </c>
    </row>
    <row r="11" spans="1:17">
      <c r="A11" s="1" t="s">
        <v>32</v>
      </c>
      <c r="B11" s="1" t="s">
        <v>18</v>
      </c>
      <c r="C11" s="1">
        <v>15</v>
      </c>
      <c r="D11" s="1">
        <v>68</v>
      </c>
      <c r="E11" s="1">
        <v>64</v>
      </c>
      <c r="F11" s="1">
        <v>76</v>
      </c>
      <c r="G11" s="1">
        <v>48</v>
      </c>
      <c r="H11" s="1">
        <v>46</v>
      </c>
      <c r="I11" s="1">
        <f>SUM(D11:H11)</f>
        <v>302</v>
      </c>
      <c r="J11" s="1">
        <f>SUM(I11/5)</f>
        <v>60.4</v>
      </c>
      <c r="K11" s="1">
        <f>MAX(D11:H11)</f>
        <v>76</v>
      </c>
      <c r="L11" s="1">
        <f>MIN(D11:H11)</f>
        <v>46</v>
      </c>
      <c r="M11" s="1">
        <f>SUM(I11*100/500)</f>
        <v>60.4</v>
      </c>
      <c r="N11" s="2" t="str">
        <f>IF(I11&gt;299,"1st div",IF(I11&gt;224,"2nd div",IF(I11&gt;164,"3rd div",IF(I11&lt;165,"MARGINAL"))))</f>
        <v>1st div</v>
      </c>
      <c r="O11" s="2" t="str">
        <f>IF(D11&lt;33,"FAIL",IF(E11&lt;33,"FAIL",IF(F11&lt;33,"FAIL",IF(G11&lt;33,"FAIL",IF(H11&lt;33,"FAIL","PASS")))))</f>
        <v>PASS</v>
      </c>
      <c r="P11" s="2">
        <f>RANK(I11,$I$2:$I$22)</f>
        <v>9</v>
      </c>
      <c r="Q11" s="2" t="str">
        <f>IF(M11&gt;84,"A+",IF(M11&gt;74,"A",IF(M11&gt;59,"B+",IF(M11&gt;44,"B",IF(M11&gt;32,"C",IF(M11&lt;33,"MARGINAL"))))))</f>
        <v>B+</v>
      </c>
    </row>
    <row r="12" spans="1:17">
      <c r="A12" s="1" t="s">
        <v>22</v>
      </c>
      <c r="B12" s="1" t="s">
        <v>18</v>
      </c>
      <c r="C12" s="1">
        <v>5</v>
      </c>
      <c r="D12" s="1">
        <v>74</v>
      </c>
      <c r="E12" s="1">
        <v>85</v>
      </c>
      <c r="F12" s="1">
        <v>58</v>
      </c>
      <c r="G12" s="1">
        <v>68</v>
      </c>
      <c r="H12" s="1">
        <v>62</v>
      </c>
      <c r="I12" s="1">
        <v>299</v>
      </c>
      <c r="J12" s="1">
        <f>SUM(I12/5)</f>
        <v>59.8</v>
      </c>
      <c r="K12" s="1">
        <f>MAX(D12:H12)</f>
        <v>85</v>
      </c>
      <c r="L12" s="1">
        <f>MIN(D12:H12)</f>
        <v>58</v>
      </c>
      <c r="M12" s="1">
        <v>32</v>
      </c>
      <c r="N12" s="2" t="str">
        <f>IF(I12&gt;299,"1st div",IF(I12&gt;224,"2nd div",IF(I12&gt;164,"3rd div",IF(I12&lt;165,"MARGINAL"))))</f>
        <v>2nd div</v>
      </c>
      <c r="O12" s="2" t="str">
        <f>IF(D12&lt;33,"FAIL",IF(E12&lt;33,"FAIL",IF(F12&lt;33,"FAIL",IF(G12&lt;33,"FAIL",IF(H12&lt;33,"FAIL","PASS")))))</f>
        <v>PASS</v>
      </c>
      <c r="P12" s="2">
        <f>RANK(I12,$I$2:$I$22)</f>
        <v>11</v>
      </c>
      <c r="Q12" s="2" t="str">
        <f>IF(M12&gt;84,"A+",IF(M12&gt;74,"A",IF(M12&gt;59,"B+",IF(M12&gt;44,"B",IF(M12&gt;32,"C",IF(M12&lt;33,"MARGINAL"))))))</f>
        <v>MARGINAL</v>
      </c>
    </row>
    <row r="13" spans="1:17">
      <c r="A13" s="1" t="s">
        <v>37</v>
      </c>
      <c r="B13" s="1" t="s">
        <v>18</v>
      </c>
      <c r="C13" s="1">
        <v>20</v>
      </c>
      <c r="D13" s="1">
        <v>55</v>
      </c>
      <c r="E13" s="1">
        <v>61</v>
      </c>
      <c r="F13" s="1">
        <v>64</v>
      </c>
      <c r="G13" s="1">
        <v>51</v>
      </c>
      <c r="H13" s="1">
        <v>62</v>
      </c>
      <c r="I13" s="1">
        <f>SUM(D13:H13)</f>
        <v>293</v>
      </c>
      <c r="J13" s="1">
        <f>SUM(I13/5)</f>
        <v>58.6</v>
      </c>
      <c r="K13" s="1">
        <f>MAX(D13:H13)</f>
        <v>64</v>
      </c>
      <c r="L13" s="1">
        <f>MIN(D13:H13)</f>
        <v>51</v>
      </c>
      <c r="M13" s="1">
        <f>SUM(I13*100/500)</f>
        <v>58.6</v>
      </c>
      <c r="N13" s="2" t="str">
        <f>IF(I13&gt;299,"1st div",IF(I13&gt;224,"2nd div",IF(I13&gt;164,"3rd div",IF(I13&lt;165,"MARGINAL"))))</f>
        <v>2nd div</v>
      </c>
      <c r="O13" s="2" t="str">
        <f>IF(D13&lt;33,"FAIL",IF(E13&lt;33,"FAIL",IF(F13&lt;33,"FAIL",IF(G13&lt;33,"FAIL",IF(H13&lt;33,"FAIL","PASS")))))</f>
        <v>PASS</v>
      </c>
      <c r="P13" s="2">
        <f>RANK(I13,$I$2:$I$22)</f>
        <v>12</v>
      </c>
      <c r="Q13" s="2" t="str">
        <f>IF(M13&gt;84,"A+",IF(M13&gt;74,"A",IF(M13&gt;59,"B+",IF(M13&gt;44,"B",IF(M13&gt;32,"C",IF(M13&lt;33,"MARGINAL"))))))</f>
        <v>B</v>
      </c>
    </row>
    <row r="14" spans="1:17">
      <c r="A14" s="1" t="s">
        <v>36</v>
      </c>
      <c r="B14" s="1" t="s">
        <v>18</v>
      </c>
      <c r="C14" s="1">
        <v>19</v>
      </c>
      <c r="D14" s="1">
        <v>67</v>
      </c>
      <c r="E14" s="1">
        <v>53</v>
      </c>
      <c r="F14" s="1">
        <v>66</v>
      </c>
      <c r="G14" s="1">
        <v>67</v>
      </c>
      <c r="H14" s="1">
        <v>37</v>
      </c>
      <c r="I14" s="1">
        <f>SUM(D14:H14)</f>
        <v>290</v>
      </c>
      <c r="J14" s="1">
        <f>SUM(I14/5)</f>
        <v>58</v>
      </c>
      <c r="K14" s="1">
        <f>MAX(D14:H14)</f>
        <v>67</v>
      </c>
      <c r="L14" s="1">
        <f>MIN(D14:H14)</f>
        <v>37</v>
      </c>
      <c r="M14" s="1">
        <f>SUM(I14*100/500)</f>
        <v>58</v>
      </c>
      <c r="N14" s="2" t="str">
        <f>IF(I14&gt;299,"1st div",IF(I14&gt;224,"2nd div",IF(I14&gt;164,"3rd div",IF(I14&lt;165,"MARGINAL"))))</f>
        <v>2nd div</v>
      </c>
      <c r="O14" s="2" t="str">
        <f>IF(D14&lt;33,"FAIL",IF(E14&lt;33,"FAIL",IF(F14&lt;33,"FAIL",IF(G14&lt;33,"FAIL",IF(H14&lt;33,"FAIL","PASS")))))</f>
        <v>PASS</v>
      </c>
      <c r="P14" s="2">
        <f>RANK(I14,$I$2:$I$22)</f>
        <v>13</v>
      </c>
      <c r="Q14" s="2" t="str">
        <f>IF(M14&gt;84,"A+",IF(M14&gt;74,"A",IF(M14&gt;59,"B+",IF(M14&gt;44,"B",IF(M14&gt;32,"C",IF(M14&lt;33,"MARGINAL"))))))</f>
        <v>B</v>
      </c>
    </row>
    <row r="15" spans="1:17">
      <c r="A15" s="1" t="s">
        <v>26</v>
      </c>
      <c r="B15" s="1" t="s">
        <v>18</v>
      </c>
      <c r="C15" s="1">
        <v>9</v>
      </c>
      <c r="D15" s="1">
        <v>55</v>
      </c>
      <c r="E15" s="1">
        <v>53</v>
      </c>
      <c r="F15" s="1">
        <v>62</v>
      </c>
      <c r="G15" s="1">
        <v>67</v>
      </c>
      <c r="H15" s="1">
        <v>48</v>
      </c>
      <c r="I15" s="1">
        <f>SUM(D15:H15)</f>
        <v>285</v>
      </c>
      <c r="J15" s="1">
        <f>SUM(I15/5)</f>
        <v>57</v>
      </c>
      <c r="K15" s="1">
        <f>MAX(D15:H15)</f>
        <v>67</v>
      </c>
      <c r="L15" s="1">
        <f>MIN(D15:H15)</f>
        <v>48</v>
      </c>
      <c r="M15" s="1">
        <f>SUM(I15*100/500)</f>
        <v>57</v>
      </c>
      <c r="N15" s="2" t="str">
        <f>IF(I15&gt;299,"1st div",IF(I15&gt;224,"2nd div",IF(I15&gt;164,"3rd div",IF(I15&lt;165,"MARGINAL"))))</f>
        <v>2nd div</v>
      </c>
      <c r="O15" s="2" t="str">
        <f>IF(D15&lt;33,"FAIL",IF(E15&lt;33,"FAIL",IF(F15&lt;33,"FAIL",IF(G15&lt;33,"FAIL",IF(H15&lt;33,"FAIL","PASS")))))</f>
        <v>PASS</v>
      </c>
      <c r="P15" s="2">
        <f>RANK(I15,$I$2:$I$22)</f>
        <v>14</v>
      </c>
      <c r="Q15" s="2" t="str">
        <f>IF(M15&gt;84,"A+",IF(M15&gt;74,"A",IF(M15&gt;59,"B+",IF(M15&gt;44,"B",IF(M15&gt;32,"C",IF(M15&lt;33,"MARGINAL"))))))</f>
        <v>B</v>
      </c>
    </row>
    <row r="16" spans="1:17">
      <c r="A16" s="1" t="s">
        <v>29</v>
      </c>
      <c r="B16" s="1" t="s">
        <v>18</v>
      </c>
      <c r="C16" s="1">
        <v>12</v>
      </c>
      <c r="D16" s="1">
        <v>61</v>
      </c>
      <c r="E16" s="1">
        <v>71</v>
      </c>
      <c r="F16" s="1">
        <v>64</v>
      </c>
      <c r="G16" s="1">
        <v>43</v>
      </c>
      <c r="H16" s="1">
        <v>42</v>
      </c>
      <c r="I16" s="1">
        <f>SUM(D16:H16)</f>
        <v>281</v>
      </c>
      <c r="J16" s="1">
        <f>SUM(I16/5)</f>
        <v>56.2</v>
      </c>
      <c r="K16" s="1">
        <f>MAX(D16:H16)</f>
        <v>71</v>
      </c>
      <c r="L16" s="1">
        <f>MIN(D16:H16)</f>
        <v>42</v>
      </c>
      <c r="M16" s="1">
        <f>SUM(I16*100/500)</f>
        <v>56.2</v>
      </c>
      <c r="N16" s="2" t="str">
        <f>IF(I16&gt;299,"1st div",IF(I16&gt;224,"2nd div",IF(I16&gt;164,"3rd div",IF(I16&lt;165,"MARGINAL"))))</f>
        <v>2nd div</v>
      </c>
      <c r="O16" s="2" t="str">
        <f>IF(D16&lt;33,"FAIL",IF(E16&lt;33,"FAIL",IF(F16&lt;33,"FAIL",IF(G16&lt;33,"FAIL",IF(H16&lt;33,"FAIL","PASS")))))</f>
        <v>PASS</v>
      </c>
      <c r="P16" s="2">
        <f>RANK(I16,$I$2:$I$22)</f>
        <v>15</v>
      </c>
      <c r="Q16" s="2" t="str">
        <f>IF(M16&gt;84,"A+",IF(M16&gt;74,"A",IF(M16&gt;59,"B+",IF(M16&gt;44,"B",IF(M16&gt;32,"C",IF(M16&lt;33,"MARGINAL"))))))</f>
        <v>B</v>
      </c>
    </row>
    <row r="17" spans="1:17">
      <c r="A17" s="1" t="s">
        <v>38</v>
      </c>
      <c r="B17" s="1" t="s">
        <v>18</v>
      </c>
      <c r="C17" s="1">
        <v>21</v>
      </c>
      <c r="D17" s="1">
        <v>77</v>
      </c>
      <c r="E17" s="1">
        <v>39</v>
      </c>
      <c r="F17" s="1">
        <v>57</v>
      </c>
      <c r="G17" s="1">
        <v>44</v>
      </c>
      <c r="H17" s="1">
        <v>61</v>
      </c>
      <c r="I17" s="1">
        <f>SUM(D17:H17)</f>
        <v>278</v>
      </c>
      <c r="J17" s="1">
        <f>SUM(I17/5)</f>
        <v>55.6</v>
      </c>
      <c r="K17" s="1">
        <f>MAX(D17:H17)</f>
        <v>77</v>
      </c>
      <c r="L17" s="1">
        <f>MIN(D17:H17)</f>
        <v>39</v>
      </c>
      <c r="M17" s="1">
        <f>SUM(I17*100/500)</f>
        <v>55.6</v>
      </c>
      <c r="N17" s="2" t="str">
        <f>IF(I17&gt;299,"1st div",IF(I17&gt;224,"2nd div",IF(I17&gt;164,"3rd div",IF(I17&lt;165,"MARGINAL"))))</f>
        <v>2nd div</v>
      </c>
      <c r="O17" s="2" t="str">
        <f>IF(D17&lt;33,"FAIL",IF(E17&lt;33,"FAIL",IF(F17&lt;33,"FAIL",IF(G17&lt;33,"FAIL",IF(H17&lt;33,"FAIL","PASS")))))</f>
        <v>PASS</v>
      </c>
      <c r="P17" s="2">
        <f>RANK(I17,$I$2:$I$22)</f>
        <v>16</v>
      </c>
      <c r="Q17" s="2" t="str">
        <f>IF(M17&gt;84,"A+",IF(M17&gt;74,"A",IF(M17&gt;59,"B+",IF(M17&gt;44,"B",IF(M17&gt;32,"C",IF(M17&lt;33,"MARGINAL"))))))</f>
        <v>B</v>
      </c>
    </row>
    <row r="18" spans="1:17">
      <c r="A18" s="1" t="s">
        <v>23</v>
      </c>
      <c r="B18" s="1" t="s">
        <v>18</v>
      </c>
      <c r="C18" s="1">
        <v>6</v>
      </c>
      <c r="D18" s="1">
        <v>20</v>
      </c>
      <c r="E18" s="1">
        <v>62</v>
      </c>
      <c r="F18" s="1">
        <v>53</v>
      </c>
      <c r="G18" s="1">
        <v>47</v>
      </c>
      <c r="H18" s="1">
        <v>84</v>
      </c>
      <c r="I18" s="1">
        <f>SUM(D18:H18)</f>
        <v>266</v>
      </c>
      <c r="J18" s="1">
        <f>SUM(I18/5)</f>
        <v>53.2</v>
      </c>
      <c r="K18" s="1">
        <f>MAX(D18:H18)</f>
        <v>84</v>
      </c>
      <c r="L18" s="1">
        <f>MIN(D18:H18)</f>
        <v>20</v>
      </c>
      <c r="M18" s="1">
        <f>SUM(I18*100/500)</f>
        <v>53.2</v>
      </c>
      <c r="N18" s="2" t="str">
        <f>IF(I18&gt;299,"1st div",IF(I18&gt;224,"2nd div",IF(I18&gt;164,"3rd div",IF(I18&lt;165,"MARGINAL"))))</f>
        <v>2nd div</v>
      </c>
      <c r="O18" s="2" t="str">
        <f>IF(D18&lt;33,"FAIL",IF(E18&lt;33,"FAIL",IF(F18&lt;33,"FAIL",IF(G18&lt;33,"FAIL",IF(H18&lt;33,"FAIL","PASS")))))</f>
        <v>FAIL</v>
      </c>
      <c r="P18" s="2">
        <f>RANK(I18,$I$2:$I$22)</f>
        <v>17</v>
      </c>
      <c r="Q18" s="2" t="str">
        <f>IF(M18&gt;84,"A+",IF(M18&gt;74,"A",IF(M18&gt;59,"B+",IF(M18&gt;44,"B",IF(M18&gt;32,"C",IF(M18&lt;33,"MARGINAL"))))))</f>
        <v>B</v>
      </c>
    </row>
    <row r="19" spans="1:17">
      <c r="A19" s="1" t="s">
        <v>34</v>
      </c>
      <c r="B19" s="1" t="s">
        <v>18</v>
      </c>
      <c r="C19" s="1">
        <v>17</v>
      </c>
      <c r="D19" s="1">
        <v>47</v>
      </c>
      <c r="E19" s="1">
        <v>47</v>
      </c>
      <c r="F19" s="1">
        <v>52</v>
      </c>
      <c r="G19" s="1">
        <v>41</v>
      </c>
      <c r="H19" s="1">
        <v>76</v>
      </c>
      <c r="I19" s="1">
        <f>SUM(D19:H19)</f>
        <v>263</v>
      </c>
      <c r="J19" s="1">
        <f>SUM(I19/5)</f>
        <v>52.6</v>
      </c>
      <c r="K19" s="1">
        <f>MAX(D19:H19)</f>
        <v>76</v>
      </c>
      <c r="L19" s="1">
        <f>MIN(D19:H19)</f>
        <v>41</v>
      </c>
      <c r="M19" s="1">
        <f>SUM(I19*100/500)</f>
        <v>52.6</v>
      </c>
      <c r="N19" s="2" t="str">
        <f>IF(I19&gt;299,"1st div",IF(I19&gt;224,"2nd div",IF(I19&gt;164,"3rd div",IF(I19&lt;165,"MARGINAL"))))</f>
        <v>2nd div</v>
      </c>
      <c r="O19" s="2" t="str">
        <f>IF(D19&lt;33,"FAIL",IF(E19&lt;33,"FAIL",IF(F19&lt;33,"FAIL",IF(G19&lt;33,"FAIL",IF(H19&lt;33,"FAIL","PASS")))))</f>
        <v>PASS</v>
      </c>
      <c r="P19" s="2">
        <f>RANK(I19,$I$2:$I$22)</f>
        <v>18</v>
      </c>
      <c r="Q19" s="2" t="str">
        <f>IF(M19&gt;84,"A+",IF(M19&gt;74,"A",IF(M19&gt;59,"B+",IF(M19&gt;44,"B",IF(M19&gt;32,"C",IF(M19&lt;33,"MARGINAL"))))))</f>
        <v>B</v>
      </c>
    </row>
    <row r="20" spans="1:17">
      <c r="A20" s="1" t="s">
        <v>33</v>
      </c>
      <c r="B20" s="1" t="s">
        <v>18</v>
      </c>
      <c r="C20" s="1">
        <v>16</v>
      </c>
      <c r="D20" s="1">
        <v>57</v>
      </c>
      <c r="E20" s="1">
        <v>46</v>
      </c>
      <c r="F20" s="1">
        <v>46</v>
      </c>
      <c r="G20" s="1">
        <v>72</v>
      </c>
      <c r="H20" s="1">
        <v>38</v>
      </c>
      <c r="I20" s="1">
        <f>SUM(D20:H20)</f>
        <v>259</v>
      </c>
      <c r="J20" s="1">
        <f>SUM(I20/5)</f>
        <v>51.8</v>
      </c>
      <c r="K20" s="1">
        <f>MAX(D20:H20)</f>
        <v>72</v>
      </c>
      <c r="L20" s="1">
        <f>MIN(D20:H20)</f>
        <v>38</v>
      </c>
      <c r="M20" s="1">
        <f>SUM(I20*100/500)</f>
        <v>51.8</v>
      </c>
      <c r="N20" s="2" t="str">
        <f>IF(I20&gt;299,"1st div",IF(I20&gt;224,"2nd div",IF(I20&gt;164,"3rd div",IF(I20&lt;165,"MARGINAL"))))</f>
        <v>2nd div</v>
      </c>
      <c r="O20" s="2" t="str">
        <f>IF(D20&lt;33,"FAIL",IF(E20&lt;33,"FAIL",IF(F20&lt;33,"FAIL",IF(G20&lt;33,"FAIL",IF(H20&lt;33,"FAIL","PASS")))))</f>
        <v>PASS</v>
      </c>
      <c r="P20" s="2">
        <f>RANK(I20,$I$2:$I$22)</f>
        <v>19</v>
      </c>
      <c r="Q20" s="2" t="str">
        <f>IF(M20&gt;84,"A+",IF(M20&gt;74,"A",IF(M20&gt;59,"B+",IF(M20&gt;44,"B",IF(M20&gt;32,"C",IF(M20&lt;33,"MARGINAL"))))))</f>
        <v>B</v>
      </c>
    </row>
    <row r="21" spans="1:17">
      <c r="A21" s="1" t="s">
        <v>30</v>
      </c>
      <c r="B21" s="1" t="s">
        <v>18</v>
      </c>
      <c r="C21" s="1">
        <v>13</v>
      </c>
      <c r="D21" s="1">
        <v>50</v>
      </c>
      <c r="E21" s="1">
        <v>56</v>
      </c>
      <c r="F21" s="1">
        <v>52</v>
      </c>
      <c r="G21" s="1">
        <v>57</v>
      </c>
      <c r="H21" s="1">
        <v>36</v>
      </c>
      <c r="I21" s="1">
        <f>SUM(D21:H21)</f>
        <v>251</v>
      </c>
      <c r="J21" s="1">
        <f>SUM(I21/5)</f>
        <v>50.2</v>
      </c>
      <c r="K21" s="1">
        <f>MAX(D21:H21)</f>
        <v>57</v>
      </c>
      <c r="L21" s="1">
        <f>MIN(D21:H21)</f>
        <v>36</v>
      </c>
      <c r="M21" s="1">
        <f>SUM(I21*100/500)</f>
        <v>50.2</v>
      </c>
      <c r="N21" s="2" t="str">
        <f>IF(I21&gt;299,"1st div",IF(I21&gt;224,"2nd div",IF(I21&gt;164,"3rd div",IF(I21&lt;165,"MARGINAL"))))</f>
        <v>2nd div</v>
      </c>
      <c r="O21" s="2" t="str">
        <f>IF(D21&lt;33,"FAIL",IF(E21&lt;33,"FAIL",IF(F21&lt;33,"FAIL",IF(G21&lt;33,"FAIL",IF(H21&lt;33,"FAIL","PASS")))))</f>
        <v>PASS</v>
      </c>
      <c r="P21" s="2">
        <f>RANK(I21,$I$2:$I$22)</f>
        <v>20</v>
      </c>
      <c r="Q21" s="2" t="str">
        <f>IF(M21&gt;84,"A+",IF(M21&gt;74,"A",IF(M21&gt;59,"B+",IF(M21&gt;44,"B",IF(M21&gt;32,"C",IF(M21&lt;33,"MARGINAL"))))))</f>
        <v>B</v>
      </c>
    </row>
    <row r="22" spans="1:17">
      <c r="A22" s="1" t="s">
        <v>21</v>
      </c>
      <c r="B22" s="1" t="s">
        <v>18</v>
      </c>
      <c r="C22" s="1">
        <v>4</v>
      </c>
      <c r="D22" s="1">
        <v>50</v>
      </c>
      <c r="E22" s="1">
        <v>60</v>
      </c>
      <c r="F22" s="1">
        <v>35</v>
      </c>
      <c r="G22" s="1">
        <v>45</v>
      </c>
      <c r="H22" s="1">
        <v>55</v>
      </c>
      <c r="I22" s="1">
        <f>SUM(D22:H22)</f>
        <v>245</v>
      </c>
      <c r="J22" s="1">
        <f>SUM(I22/5)</f>
        <v>49</v>
      </c>
      <c r="K22" s="1">
        <f>MAX(D22:H22)</f>
        <v>60</v>
      </c>
      <c r="L22" s="1">
        <f>MIN(D22:H22)</f>
        <v>35</v>
      </c>
      <c r="M22" s="1">
        <f>SUM(I22*100/500)</f>
        <v>49</v>
      </c>
      <c r="N22" s="2" t="str">
        <f>IF(I22&gt;299,"1st div",IF(I22&gt;224,"2nd div",IF(I22&gt;164,"3rd div",IF(I22&lt;165,"MARGINAL"))))</f>
        <v>2nd div</v>
      </c>
      <c r="O22" s="2" t="str">
        <f>IF(D22&lt;33,"FAIL",IF(E22&lt;33,"FAIL",IF(F22&lt;33,"FAIL",IF(G22&lt;33,"FAIL",IF(H22&lt;33,"FAIL","PASS")))))</f>
        <v>PASS</v>
      </c>
      <c r="P22" s="2">
        <f>RANK(I22,$I$2:$I$22)</f>
        <v>21</v>
      </c>
      <c r="Q22" s="2" t="str">
        <f>IF(M22&gt;84,"A+",IF(M22&gt;74,"A",IF(M22&gt;59,"B+",IF(M22&gt;44,"B",IF(M22&gt;32,"C",IF(M22&lt;33,"MARGINAL"))))))</f>
        <v>B</v>
      </c>
    </row>
  </sheetData>
  <sortState ref="A2:Q22">
    <sortCondition ref="P2"/>
  </sortState>
  <conditionalFormatting sqref="D2:H11">
    <cfRule type="cellIs" dxfId="1" priority="1" operator="lessThan">
      <formula>33</formula>
    </cfRule>
  </conditionalFormatting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EUROPEAN</dc:creator>
  <cp:lastModifiedBy>EUROPEAN</cp:lastModifiedBy>
  <dcterms:created xsi:type="dcterms:W3CDTF">2024-06-05T02:03:54Z</dcterms:created>
  <dcterms:modified xsi:type="dcterms:W3CDTF">2024-06-05T06:27:22Z</dcterms:modified>
</cp:coreProperties>
</file>