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8535" windowHeight="334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N6" i="1"/>
  <c r="N7"/>
  <c r="N8"/>
  <c r="N9"/>
  <c r="M6"/>
  <c r="M7"/>
  <c r="M8"/>
  <c r="M9"/>
  <c r="K6"/>
  <c r="K7"/>
  <c r="K8"/>
  <c r="K9"/>
  <c r="J6"/>
  <c r="J7"/>
  <c r="J8"/>
  <c r="J9"/>
  <c r="I6"/>
  <c r="I7"/>
  <c r="I8"/>
  <c r="I9"/>
  <c r="H6"/>
  <c r="H7"/>
  <c r="H8"/>
  <c r="H9"/>
  <c r="G6"/>
  <c r="G7"/>
  <c r="G8"/>
  <c r="G9"/>
  <c r="F6"/>
  <c r="F7"/>
  <c r="F8"/>
  <c r="F9"/>
  <c r="E6"/>
  <c r="E7"/>
  <c r="E8"/>
  <c r="E9"/>
  <c r="D6"/>
  <c r="D7"/>
  <c r="D8"/>
  <c r="D9"/>
  <c r="N5"/>
  <c r="M5"/>
  <c r="K5"/>
  <c r="J5"/>
  <c r="I5"/>
  <c r="H5"/>
  <c r="G5"/>
  <c r="F5"/>
  <c r="E5"/>
  <c r="D5"/>
  <c r="C10" i="2"/>
  <c r="C9"/>
  <c r="C7"/>
  <c r="C4"/>
</calcChain>
</file>

<file path=xl/sharedStrings.xml><?xml version="1.0" encoding="utf-8"?>
<sst xmlns="http://schemas.openxmlformats.org/spreadsheetml/2006/main" count="28" uniqueCount="28">
  <si>
    <t>SALARY CHART</t>
  </si>
  <si>
    <t>S.NO.</t>
  </si>
  <si>
    <t>EMPLOYEE NAME</t>
  </si>
  <si>
    <t>LIC</t>
  </si>
  <si>
    <t>NET SALARY</t>
  </si>
  <si>
    <t>DA 200%</t>
  </si>
  <si>
    <t>TA 180%</t>
  </si>
  <si>
    <t>HRA160%</t>
  </si>
  <si>
    <t>MED140%</t>
  </si>
  <si>
    <t>BASIC SALARY</t>
  </si>
  <si>
    <t>DEDUCT SALARY</t>
  </si>
  <si>
    <t>Total Salary</t>
  </si>
  <si>
    <t>GPF 4%</t>
  </si>
  <si>
    <t>Rate of Bike</t>
  </si>
  <si>
    <t>Downpayment</t>
  </si>
  <si>
    <t>Loan amount</t>
  </si>
  <si>
    <t>Rate of interest</t>
  </si>
  <si>
    <t>Duration</t>
  </si>
  <si>
    <t>Installment</t>
  </si>
  <si>
    <t>Total Amount Paid</t>
  </si>
  <si>
    <t>Interest Paid</t>
  </si>
  <si>
    <t>NA 110%</t>
  </si>
  <si>
    <t>NH 100%</t>
  </si>
  <si>
    <t xml:space="preserve"> Rahul Kumar</t>
  </si>
  <si>
    <t xml:space="preserve">Sachn Kumar </t>
  </si>
  <si>
    <t xml:space="preserve">Rajesh Kumar </t>
  </si>
  <si>
    <t xml:space="preserve">Vikash Kumar </t>
  </si>
  <si>
    <t xml:space="preserve">Rajan Kumar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</si>
</sst>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topLeftCell="A4" zoomScale="85" zoomScaleNormal="85" workbookViewId="0">
      <selection activeCell="K13" sqref="K13"/>
    </sheetView>
  </sheetViews>
  <sheetFormatPr defaultRowHeight="15"/>
  <cols>
    <col min="2" max="3" width="16.85546875" customWidth="1"/>
    <col min="5" max="5" width="10.28515625" customWidth="1"/>
    <col min="6" max="6" width="11.7109375" customWidth="1"/>
    <col min="7" max="7" width="10.42578125" customWidth="1"/>
    <col min="8" max="8" width="12.42578125" customWidth="1"/>
    <col min="9" max="9" width="12.140625" customWidth="1"/>
    <col min="10" max="10" width="11.28515625" bestFit="1" customWidth="1"/>
    <col min="11" max="11" width="10.5703125" customWidth="1"/>
    <col min="12" max="12" width="8.28515625" customWidth="1"/>
    <col min="13" max="13" width="15.5703125" bestFit="1" customWidth="1"/>
    <col min="14" max="14" width="11.7109375" bestFit="1" customWidth="1"/>
  </cols>
  <sheetData>
    <row r="1" spans="1:15">
      <c r="E1" s="6" t="s">
        <v>0</v>
      </c>
      <c r="F1" s="6"/>
      <c r="G1" s="6"/>
      <c r="H1" s="6"/>
    </row>
    <row r="2" spans="1:15">
      <c r="E2" s="6"/>
      <c r="F2" s="6"/>
      <c r="G2" s="6"/>
      <c r="H2" s="6"/>
    </row>
    <row r="4" spans="1:15">
      <c r="A4" s="1" t="s">
        <v>1</v>
      </c>
      <c r="B4" s="1" t="s">
        <v>2</v>
      </c>
      <c r="C4" s="1" t="s">
        <v>9</v>
      </c>
      <c r="D4" s="1" t="s">
        <v>5</v>
      </c>
      <c r="E4" s="1" t="s">
        <v>6</v>
      </c>
      <c r="F4" s="1" t="s">
        <v>7</v>
      </c>
      <c r="G4" s="1" t="s">
        <v>8</v>
      </c>
      <c r="H4" s="4" t="s">
        <v>21</v>
      </c>
      <c r="I4" s="4" t="s">
        <v>22</v>
      </c>
      <c r="J4" s="1" t="s">
        <v>11</v>
      </c>
      <c r="K4" s="1" t="s">
        <v>12</v>
      </c>
      <c r="L4" s="1" t="s">
        <v>3</v>
      </c>
      <c r="M4" s="1" t="s">
        <v>10</v>
      </c>
      <c r="N4" s="1" t="s">
        <v>4</v>
      </c>
    </row>
    <row r="5" spans="1:15">
      <c r="A5" s="1">
        <v>1</v>
      </c>
      <c r="B5" s="5" t="s">
        <v>23</v>
      </c>
      <c r="C5" s="1">
        <v>5200</v>
      </c>
      <c r="D5" s="1">
        <f>SUM(C5*200/100)</f>
        <v>10400</v>
      </c>
      <c r="E5" s="1">
        <f>SUM(C5*180/100)</f>
        <v>9360</v>
      </c>
      <c r="F5" s="1">
        <f>SUM(C5*160/100)</f>
        <v>8320</v>
      </c>
      <c r="G5" s="1">
        <f>SUM(C5*140/100)</f>
        <v>7280</v>
      </c>
      <c r="H5" s="1">
        <f>SUM(C5*110/100)</f>
        <v>5720</v>
      </c>
      <c r="I5" s="4">
        <f>SUM(C5*100/100)</f>
        <v>5200</v>
      </c>
      <c r="J5" s="1">
        <f>SUM(C5:I5)</f>
        <v>51480</v>
      </c>
      <c r="K5" s="1">
        <f>SUM(J5*4/100)</f>
        <v>2059.1999999999998</v>
      </c>
      <c r="L5" s="1">
        <v>800</v>
      </c>
      <c r="M5" s="1">
        <f>SUM(K5+L5)</f>
        <v>2859.2</v>
      </c>
      <c r="N5" s="1">
        <f>SUM(J5-M5)</f>
        <v>48620.800000000003</v>
      </c>
    </row>
    <row r="6" spans="1:15">
      <c r="A6" s="8">
        <v>2</v>
      </c>
      <c r="B6" s="8" t="s">
        <v>24</v>
      </c>
      <c r="C6" s="8">
        <v>6800</v>
      </c>
      <c r="D6" s="9">
        <f t="shared" ref="D6:D9" si="0">SUM(C6*200/100)</f>
        <v>13600</v>
      </c>
      <c r="E6" s="9">
        <f t="shared" ref="E6:E9" si="1">SUM(C6*180/100)</f>
        <v>12240</v>
      </c>
      <c r="F6" s="9">
        <f t="shared" ref="F6:F9" si="2">SUM(C6*160/100)</f>
        <v>10880</v>
      </c>
      <c r="G6" s="9">
        <f t="shared" ref="G6:G9" si="3">SUM(C6*140/100)</f>
        <v>9520</v>
      </c>
      <c r="H6" s="9">
        <f t="shared" ref="H6:H9" si="4">SUM(C6*110/100)</f>
        <v>7480</v>
      </c>
      <c r="I6" s="9">
        <f t="shared" ref="I6:I9" si="5">SUM(C6*100/100)</f>
        <v>6800</v>
      </c>
      <c r="J6" s="9">
        <f t="shared" ref="J6:J9" si="6">SUM(C6:I6)</f>
        <v>67320</v>
      </c>
      <c r="K6" s="9">
        <f t="shared" ref="K6:K9" si="7">SUM(J6*4/100)</f>
        <v>2692.8</v>
      </c>
      <c r="L6" s="8">
        <v>600</v>
      </c>
      <c r="M6" s="9">
        <f t="shared" ref="M6:M9" si="8">SUM(K6+L6)</f>
        <v>3292.8</v>
      </c>
      <c r="N6" s="9">
        <f t="shared" ref="N6:N9" si="9">SUM(J6-M6)</f>
        <v>64027.199999999997</v>
      </c>
      <c r="O6" s="8"/>
    </row>
    <row r="7" spans="1:15">
      <c r="A7" s="8">
        <v>3</v>
      </c>
      <c r="B7" s="8" t="s">
        <v>25</v>
      </c>
      <c r="C7" s="8">
        <v>6400</v>
      </c>
      <c r="D7" s="9">
        <f t="shared" si="0"/>
        <v>12800</v>
      </c>
      <c r="E7" s="9">
        <f t="shared" si="1"/>
        <v>11520</v>
      </c>
      <c r="F7" s="9">
        <f t="shared" si="2"/>
        <v>10240</v>
      </c>
      <c r="G7" s="9">
        <f t="shared" si="3"/>
        <v>8960</v>
      </c>
      <c r="H7" s="9">
        <f t="shared" si="4"/>
        <v>7040</v>
      </c>
      <c r="I7" s="9">
        <f t="shared" si="5"/>
        <v>6400</v>
      </c>
      <c r="J7" s="9">
        <f t="shared" si="6"/>
        <v>63360</v>
      </c>
      <c r="K7" s="9">
        <f t="shared" si="7"/>
        <v>2534.4</v>
      </c>
      <c r="L7" s="8">
        <v>900</v>
      </c>
      <c r="M7" s="9">
        <f t="shared" si="8"/>
        <v>3434.4</v>
      </c>
      <c r="N7" s="9">
        <f t="shared" si="9"/>
        <v>59925.599999999999</v>
      </c>
      <c r="O7" s="8"/>
    </row>
    <row r="8" spans="1:15">
      <c r="A8" s="8">
        <v>4</v>
      </c>
      <c r="B8" s="8" t="s">
        <v>26</v>
      </c>
      <c r="C8" s="8">
        <v>2000</v>
      </c>
      <c r="D8" s="9">
        <f t="shared" si="0"/>
        <v>4000</v>
      </c>
      <c r="E8" s="9">
        <f t="shared" si="1"/>
        <v>3600</v>
      </c>
      <c r="F8" s="9">
        <f t="shared" si="2"/>
        <v>3200</v>
      </c>
      <c r="G8" s="9">
        <f t="shared" si="3"/>
        <v>2800</v>
      </c>
      <c r="H8" s="9">
        <f t="shared" si="4"/>
        <v>2200</v>
      </c>
      <c r="I8" s="9">
        <f t="shared" si="5"/>
        <v>2000</v>
      </c>
      <c r="J8" s="9">
        <f t="shared" si="6"/>
        <v>19800</v>
      </c>
      <c r="K8" s="9">
        <f t="shared" si="7"/>
        <v>792</v>
      </c>
      <c r="L8" s="8">
        <v>500</v>
      </c>
      <c r="M8" s="9">
        <f t="shared" si="8"/>
        <v>1292</v>
      </c>
      <c r="N8" s="9">
        <f t="shared" si="9"/>
        <v>18508</v>
      </c>
      <c r="O8" s="8"/>
    </row>
    <row r="9" spans="1:15">
      <c r="A9" s="8">
        <v>5</v>
      </c>
      <c r="B9" s="8" t="s">
        <v>27</v>
      </c>
      <c r="C9" s="8">
        <v>9000</v>
      </c>
      <c r="D9" s="9">
        <f t="shared" si="0"/>
        <v>18000</v>
      </c>
      <c r="E9" s="9">
        <f t="shared" si="1"/>
        <v>16200</v>
      </c>
      <c r="F9" s="9">
        <f t="shared" si="2"/>
        <v>14400</v>
      </c>
      <c r="G9" s="9">
        <f t="shared" si="3"/>
        <v>12600</v>
      </c>
      <c r="H9" s="9">
        <f t="shared" si="4"/>
        <v>9900</v>
      </c>
      <c r="I9" s="9">
        <f t="shared" si="5"/>
        <v>9000</v>
      </c>
      <c r="J9" s="9">
        <f t="shared" si="6"/>
        <v>89100</v>
      </c>
      <c r="K9" s="9">
        <f t="shared" si="7"/>
        <v>3564</v>
      </c>
      <c r="L9" s="8">
        <v>400</v>
      </c>
      <c r="M9" s="9">
        <f t="shared" si="8"/>
        <v>3964</v>
      </c>
      <c r="N9" s="9">
        <f t="shared" si="9"/>
        <v>85136</v>
      </c>
      <c r="O9" s="8"/>
    </row>
    <row r="10" spans="1:15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</sheetData>
  <mergeCells count="1">
    <mergeCell ref="E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0"/>
  <sheetViews>
    <sheetView workbookViewId="0">
      <selection sqref="A1:D10"/>
    </sheetView>
  </sheetViews>
  <sheetFormatPr defaultRowHeight="15"/>
  <cols>
    <col min="2" max="2" width="18.7109375" customWidth="1"/>
    <col min="3" max="3" width="15.140625" customWidth="1"/>
  </cols>
  <sheetData>
    <row r="2" spans="2:3">
      <c r="B2" t="s">
        <v>13</v>
      </c>
      <c r="C2">
        <v>72500</v>
      </c>
    </row>
    <row r="3" spans="2:3">
      <c r="B3" t="s">
        <v>14</v>
      </c>
      <c r="C3">
        <v>25000</v>
      </c>
    </row>
    <row r="4" spans="2:3">
      <c r="B4" t="s">
        <v>15</v>
      </c>
      <c r="C4">
        <f>SUM(C2-C3)</f>
        <v>47500</v>
      </c>
    </row>
    <row r="5" spans="2:3">
      <c r="B5" t="s">
        <v>16</v>
      </c>
      <c r="C5" s="2">
        <v>0.125</v>
      </c>
    </row>
    <row r="6" spans="2:3">
      <c r="B6" t="s">
        <v>17</v>
      </c>
      <c r="C6">
        <v>36</v>
      </c>
    </row>
    <row r="7" spans="2:3">
      <c r="B7" t="s">
        <v>18</v>
      </c>
      <c r="C7" s="3">
        <f>PMT(C5/12,C6,C4)</f>
        <v>-1589.0472148940296</v>
      </c>
    </row>
    <row r="9" spans="2:3">
      <c r="B9" t="s">
        <v>19</v>
      </c>
      <c r="C9">
        <f>SUM(1589.05*36)</f>
        <v>57205.799999999996</v>
      </c>
    </row>
    <row r="10" spans="2:3">
      <c r="B10" t="s">
        <v>20</v>
      </c>
      <c r="C10">
        <f>SUM(57205.8-47500)</f>
        <v>9705.8000000000029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2019-02-28T08:52:35Z</dcterms:created>
  <dcterms:modified xsi:type="dcterms:W3CDTF">2024-10-02T12:38:27Z</dcterms:modified>
</cp:coreProperties>
</file>