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Q21" i="1"/>
  <c r="AQ17"/>
  <c r="AQ16"/>
  <c r="AQ15"/>
  <c r="AQ14"/>
  <c r="AQ13"/>
  <c r="AQ12"/>
  <c r="AQ11"/>
  <c r="AQ10"/>
  <c r="AQ9"/>
  <c r="AQ8"/>
  <c r="AO17"/>
  <c r="AO16"/>
  <c r="AO15"/>
  <c r="AO14"/>
  <c r="AO13"/>
  <c r="AO12"/>
  <c r="AO11"/>
  <c r="AO10"/>
  <c r="AO9"/>
  <c r="AO8"/>
  <c r="AM17"/>
  <c r="AM16"/>
  <c r="AM15"/>
  <c r="AM14"/>
  <c r="AM13"/>
  <c r="AM12"/>
  <c r="AM11"/>
  <c r="AM10"/>
  <c r="AM9"/>
  <c r="AM8"/>
  <c r="AL17"/>
  <c r="AL16"/>
  <c r="AL15"/>
  <c r="AL14"/>
  <c r="AL13"/>
  <c r="AL12"/>
  <c r="AL11"/>
  <c r="AL10"/>
  <c r="AL9"/>
  <c r="AL8"/>
</calcChain>
</file>

<file path=xl/sharedStrings.xml><?xml version="1.0" encoding="utf-8"?>
<sst xmlns="http://schemas.openxmlformats.org/spreadsheetml/2006/main" count="401" uniqueCount="57">
  <si>
    <t>Father's Name</t>
  </si>
  <si>
    <t>Year</t>
  </si>
  <si>
    <t>Month</t>
  </si>
  <si>
    <t>Sl No.</t>
  </si>
  <si>
    <t>Emp.Code</t>
  </si>
  <si>
    <t>Emp. Name</t>
  </si>
  <si>
    <t>TEC001</t>
  </si>
  <si>
    <t>TEC002</t>
  </si>
  <si>
    <t>TEC003</t>
  </si>
  <si>
    <t>TEC004</t>
  </si>
  <si>
    <t>TEC005</t>
  </si>
  <si>
    <t>TEC006</t>
  </si>
  <si>
    <t>TEC007</t>
  </si>
  <si>
    <t>TEC008</t>
  </si>
  <si>
    <t>TEC009</t>
  </si>
  <si>
    <t>TEC010</t>
  </si>
  <si>
    <t>Rahul Kumar</t>
  </si>
  <si>
    <t>Shweta Kumari</t>
  </si>
  <si>
    <t>Anita Kumari</t>
  </si>
  <si>
    <t>Manisha Das</t>
  </si>
  <si>
    <t>Shimpee Kumari</t>
  </si>
  <si>
    <t>Rohan Kumar</t>
  </si>
  <si>
    <t>Manoj Pandit</t>
  </si>
  <si>
    <t>Rajesh Kumar</t>
  </si>
  <si>
    <t>Ajay Kumar</t>
  </si>
  <si>
    <t>Mamta Modi</t>
  </si>
  <si>
    <t>Sahdev Yadav</t>
  </si>
  <si>
    <t>Ajay Modi</t>
  </si>
  <si>
    <t>Shankar Modi</t>
  </si>
  <si>
    <t>Rajesh Singh</t>
  </si>
  <si>
    <t>Manoj Rana</t>
  </si>
  <si>
    <t>Mohan Pandit</t>
  </si>
  <si>
    <t>Raju Pandit</t>
  </si>
  <si>
    <t>Munshi Bhagat</t>
  </si>
  <si>
    <t>Triveni Modi</t>
  </si>
  <si>
    <t>Sitaram Modi</t>
  </si>
  <si>
    <t>AUGUST</t>
  </si>
  <si>
    <t>SAT</t>
  </si>
  <si>
    <t>SUN</t>
  </si>
  <si>
    <t>MON</t>
  </si>
  <si>
    <t>TUE</t>
  </si>
  <si>
    <t>WED</t>
  </si>
  <si>
    <t>THU</t>
  </si>
  <si>
    <t>FRI</t>
  </si>
  <si>
    <t>P</t>
  </si>
  <si>
    <t>A</t>
  </si>
  <si>
    <t>Present</t>
  </si>
  <si>
    <t>Absent</t>
  </si>
  <si>
    <t>Total</t>
  </si>
  <si>
    <t>Working</t>
  </si>
  <si>
    <t>Salary</t>
  </si>
  <si>
    <t>Payment</t>
  </si>
  <si>
    <t>Days</t>
  </si>
  <si>
    <t>Per Days</t>
  </si>
  <si>
    <t>Per Month</t>
  </si>
  <si>
    <t>TOTAL SALARY</t>
  </si>
  <si>
    <t>Attendence Salary With Calculation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</si>
</sst>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3" borderId="1" xfId="0" applyFont="1" applyFill="1" applyBorder="1" applyAlignment="1">
      <alignment horizontal="center"/>
    </xf>
    <xf numFmtId="0" fontId="0" fillId="4" borderId="1" xfId="0" applyFill="1" applyBorder="1"/>
    <xf numFmtId="0" fontId="4" fillId="3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1"/>
  <sheetViews>
    <sheetView tabSelected="1" topLeftCell="D4" zoomScale="130" zoomScaleNormal="130" workbookViewId="0">
      <selection activeCell="T20" sqref="T20"/>
    </sheetView>
  </sheetViews>
  <sheetFormatPr defaultRowHeight="15"/>
  <cols>
    <col min="2" max="2" width="12" customWidth="1"/>
    <col min="3" max="3" width="18.42578125" customWidth="1"/>
    <col min="4" max="4" width="22.28515625" customWidth="1"/>
    <col min="5" max="5" width="9.140625" customWidth="1"/>
    <col min="6" max="6" width="15" customWidth="1"/>
    <col min="7" max="37" width="4.7109375" customWidth="1"/>
    <col min="38" max="38" width="15" customWidth="1"/>
    <col min="39" max="39" width="14.5703125" customWidth="1"/>
    <col min="40" max="40" width="11.85546875" customWidth="1"/>
    <col min="41" max="41" width="17.5703125" customWidth="1"/>
    <col min="42" max="42" width="15.85546875" customWidth="1"/>
    <col min="43" max="43" width="15.5703125" customWidth="1"/>
  </cols>
  <sheetData>
    <row r="1" spans="1:43" ht="15" customHeight="1">
      <c r="A1" s="14" t="s">
        <v>56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4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4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4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4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43" ht="20.100000000000001" customHeight="1"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43</v>
      </c>
      <c r="N6" s="5" t="s">
        <v>37</v>
      </c>
      <c r="O6" s="5" t="s">
        <v>38</v>
      </c>
      <c r="P6" s="5" t="s">
        <v>39</v>
      </c>
      <c r="Q6" s="5" t="s">
        <v>40</v>
      </c>
      <c r="R6" s="5" t="s">
        <v>41</v>
      </c>
      <c r="S6" s="5" t="s">
        <v>42</v>
      </c>
      <c r="T6" s="5" t="s">
        <v>43</v>
      </c>
      <c r="U6" s="5" t="s">
        <v>37</v>
      </c>
      <c r="V6" s="5" t="s">
        <v>38</v>
      </c>
      <c r="W6" s="5" t="s">
        <v>39</v>
      </c>
      <c r="X6" s="5" t="s">
        <v>40</v>
      </c>
      <c r="Y6" s="5" t="s">
        <v>41</v>
      </c>
      <c r="Z6" s="5" t="s">
        <v>42</v>
      </c>
      <c r="AA6" s="5" t="s">
        <v>43</v>
      </c>
      <c r="AB6" s="5" t="s">
        <v>37</v>
      </c>
      <c r="AC6" s="5" t="s">
        <v>38</v>
      </c>
      <c r="AD6" s="5" t="s">
        <v>39</v>
      </c>
      <c r="AE6" s="5" t="s">
        <v>40</v>
      </c>
      <c r="AF6" s="5" t="s">
        <v>41</v>
      </c>
      <c r="AG6" s="5" t="s">
        <v>42</v>
      </c>
      <c r="AH6" s="5" t="s">
        <v>43</v>
      </c>
      <c r="AI6" s="5" t="s">
        <v>37</v>
      </c>
      <c r="AJ6" s="5" t="s">
        <v>38</v>
      </c>
      <c r="AK6" s="5" t="s">
        <v>39</v>
      </c>
      <c r="AL6" s="16" t="s">
        <v>46</v>
      </c>
      <c r="AM6" s="16" t="s">
        <v>47</v>
      </c>
      <c r="AN6" s="16" t="s">
        <v>48</v>
      </c>
      <c r="AO6" s="16" t="s">
        <v>49</v>
      </c>
      <c r="AP6" s="16" t="s">
        <v>50</v>
      </c>
      <c r="AQ6" s="16" t="s">
        <v>51</v>
      </c>
    </row>
    <row r="7" spans="1:43" ht="20.100000000000001" customHeight="1">
      <c r="A7" s="1" t="s">
        <v>3</v>
      </c>
      <c r="B7" s="1" t="s">
        <v>4</v>
      </c>
      <c r="C7" s="1" t="s">
        <v>5</v>
      </c>
      <c r="D7" s="1" t="s">
        <v>0</v>
      </c>
      <c r="E7" s="1" t="s">
        <v>1</v>
      </c>
      <c r="F7" s="3" t="s">
        <v>2</v>
      </c>
      <c r="G7" s="4">
        <v>1</v>
      </c>
      <c r="H7" s="13">
        <v>2</v>
      </c>
      <c r="I7" s="4">
        <v>3</v>
      </c>
      <c r="J7" s="4">
        <v>4</v>
      </c>
      <c r="K7" s="4">
        <v>5</v>
      </c>
      <c r="L7" s="4">
        <v>6</v>
      </c>
      <c r="M7" s="4">
        <v>7</v>
      </c>
      <c r="N7" s="4">
        <v>8</v>
      </c>
      <c r="O7" s="13">
        <v>9</v>
      </c>
      <c r="P7" s="4">
        <v>10</v>
      </c>
      <c r="Q7" s="4">
        <v>11</v>
      </c>
      <c r="R7" s="4">
        <v>12</v>
      </c>
      <c r="S7" s="4">
        <v>13</v>
      </c>
      <c r="T7" s="4">
        <v>14</v>
      </c>
      <c r="U7" s="4">
        <v>15</v>
      </c>
      <c r="V7" s="13">
        <v>16</v>
      </c>
      <c r="W7" s="4">
        <v>17</v>
      </c>
      <c r="X7" s="4">
        <v>18</v>
      </c>
      <c r="Y7" s="4">
        <v>19</v>
      </c>
      <c r="Z7" s="4">
        <v>20</v>
      </c>
      <c r="AA7" s="4">
        <v>21</v>
      </c>
      <c r="AB7" s="4">
        <v>22</v>
      </c>
      <c r="AC7" s="13">
        <v>23</v>
      </c>
      <c r="AD7" s="4">
        <v>24</v>
      </c>
      <c r="AE7" s="4">
        <v>25</v>
      </c>
      <c r="AF7" s="4">
        <v>26</v>
      </c>
      <c r="AG7" s="4">
        <v>27</v>
      </c>
      <c r="AH7" s="4">
        <v>28</v>
      </c>
      <c r="AI7" s="4">
        <v>29</v>
      </c>
      <c r="AJ7" s="13">
        <v>30</v>
      </c>
      <c r="AK7" s="4">
        <v>31</v>
      </c>
      <c r="AL7" s="17" t="s">
        <v>52</v>
      </c>
      <c r="AM7" s="17" t="s">
        <v>52</v>
      </c>
      <c r="AN7" s="17" t="s">
        <v>52</v>
      </c>
      <c r="AO7" s="17" t="s">
        <v>52</v>
      </c>
      <c r="AP7" s="17" t="s">
        <v>53</v>
      </c>
      <c r="AQ7" s="17" t="s">
        <v>54</v>
      </c>
    </row>
    <row r="8" spans="1:43" ht="20.100000000000001" customHeight="1">
      <c r="A8" s="2">
        <v>1</v>
      </c>
      <c r="B8" s="6" t="s">
        <v>6</v>
      </c>
      <c r="C8" s="7" t="s">
        <v>16</v>
      </c>
      <c r="D8" s="8" t="s">
        <v>26</v>
      </c>
      <c r="E8" s="10">
        <v>2020</v>
      </c>
      <c r="F8" s="11" t="s">
        <v>36</v>
      </c>
      <c r="G8" s="12" t="s">
        <v>44</v>
      </c>
      <c r="H8" s="9" t="s">
        <v>38</v>
      </c>
      <c r="I8" s="12" t="s">
        <v>44</v>
      </c>
      <c r="J8" s="12" t="s">
        <v>44</v>
      </c>
      <c r="K8" s="12" t="s">
        <v>44</v>
      </c>
      <c r="L8" s="12" t="s">
        <v>44</v>
      </c>
      <c r="M8" s="12" t="s">
        <v>44</v>
      </c>
      <c r="N8" s="12" t="s">
        <v>44</v>
      </c>
      <c r="O8" s="9" t="s">
        <v>38</v>
      </c>
      <c r="P8" s="12" t="s">
        <v>44</v>
      </c>
      <c r="Q8" s="12" t="s">
        <v>44</v>
      </c>
      <c r="R8" s="12" t="s">
        <v>44</v>
      </c>
      <c r="S8" s="12" t="s">
        <v>44</v>
      </c>
      <c r="T8" s="12" t="s">
        <v>44</v>
      </c>
      <c r="U8" s="12" t="s">
        <v>44</v>
      </c>
      <c r="V8" s="9" t="s">
        <v>38</v>
      </c>
      <c r="W8" s="12" t="s">
        <v>44</v>
      </c>
      <c r="X8" s="12" t="s">
        <v>44</v>
      </c>
      <c r="Y8" s="12" t="s">
        <v>44</v>
      </c>
      <c r="Z8" s="12" t="s">
        <v>44</v>
      </c>
      <c r="AA8" s="12" t="s">
        <v>44</v>
      </c>
      <c r="AB8" s="12" t="s">
        <v>44</v>
      </c>
      <c r="AC8" s="9" t="s">
        <v>38</v>
      </c>
      <c r="AD8" s="12" t="s">
        <v>44</v>
      </c>
      <c r="AE8" s="12" t="s">
        <v>44</v>
      </c>
      <c r="AF8" s="12" t="s">
        <v>44</v>
      </c>
      <c r="AG8" s="12" t="s">
        <v>44</v>
      </c>
      <c r="AH8" s="12" t="s">
        <v>44</v>
      </c>
      <c r="AI8" s="12" t="s">
        <v>44</v>
      </c>
      <c r="AJ8" s="9" t="s">
        <v>38</v>
      </c>
      <c r="AK8" s="12" t="s">
        <v>44</v>
      </c>
      <c r="AL8" s="18">
        <f>COUNTIF(G8:AK8,Y8)</f>
        <v>26</v>
      </c>
      <c r="AM8" s="20">
        <f>COUNTIF(G8:AK8,)</f>
        <v>0</v>
      </c>
      <c r="AN8" s="21">
        <v>31</v>
      </c>
      <c r="AO8" s="19">
        <f>SUM(AN8-AM8)</f>
        <v>31</v>
      </c>
      <c r="AP8" s="22">
        <v>500</v>
      </c>
      <c r="AQ8" s="20">
        <f>SUM(AP8*AO8)</f>
        <v>15500</v>
      </c>
    </row>
    <row r="9" spans="1:43" ht="20.100000000000001" customHeight="1">
      <c r="A9" s="2">
        <v>2</v>
      </c>
      <c r="B9" s="6" t="s">
        <v>7</v>
      </c>
      <c r="C9" s="7" t="s">
        <v>17</v>
      </c>
      <c r="D9" s="8" t="s">
        <v>27</v>
      </c>
      <c r="E9" s="10">
        <v>2020</v>
      </c>
      <c r="F9" s="11" t="s">
        <v>36</v>
      </c>
      <c r="G9" s="12" t="s">
        <v>44</v>
      </c>
      <c r="H9" s="9" t="s">
        <v>38</v>
      </c>
      <c r="I9" s="12" t="s">
        <v>44</v>
      </c>
      <c r="J9" s="12" t="s">
        <v>44</v>
      </c>
      <c r="K9" s="12" t="s">
        <v>44</v>
      </c>
      <c r="L9" s="12" t="s">
        <v>44</v>
      </c>
      <c r="M9" s="12" t="s">
        <v>45</v>
      </c>
      <c r="N9" s="12" t="s">
        <v>44</v>
      </c>
      <c r="O9" s="9" t="s">
        <v>38</v>
      </c>
      <c r="P9" s="12" t="s">
        <v>44</v>
      </c>
      <c r="Q9" s="12" t="s">
        <v>44</v>
      </c>
      <c r="R9" s="12" t="s">
        <v>44</v>
      </c>
      <c r="S9" s="12" t="s">
        <v>44</v>
      </c>
      <c r="T9" s="12" t="s">
        <v>44</v>
      </c>
      <c r="U9" s="12" t="s">
        <v>44</v>
      </c>
      <c r="V9" s="9" t="s">
        <v>38</v>
      </c>
      <c r="W9" s="12" t="s">
        <v>44</v>
      </c>
      <c r="X9" s="12" t="s">
        <v>45</v>
      </c>
      <c r="Y9" s="12" t="s">
        <v>44</v>
      </c>
      <c r="Z9" s="12" t="s">
        <v>44</v>
      </c>
      <c r="AA9" s="12" t="s">
        <v>44</v>
      </c>
      <c r="AB9" s="12" t="s">
        <v>44</v>
      </c>
      <c r="AC9" s="9" t="s">
        <v>38</v>
      </c>
      <c r="AD9" s="12" t="s">
        <v>45</v>
      </c>
      <c r="AE9" s="12" t="s">
        <v>44</v>
      </c>
      <c r="AF9" s="12" t="s">
        <v>44</v>
      </c>
      <c r="AG9" s="12" t="s">
        <v>44</v>
      </c>
      <c r="AH9" s="12" t="s">
        <v>44</v>
      </c>
      <c r="AI9" s="12" t="s">
        <v>44</v>
      </c>
      <c r="AJ9" s="9" t="s">
        <v>38</v>
      </c>
      <c r="AK9" s="12" t="s">
        <v>44</v>
      </c>
      <c r="AL9" s="18">
        <f>COUNTIF(G9:AK9,Z9)</f>
        <v>23</v>
      </c>
      <c r="AM9" s="20">
        <f>COUNTIF(G9:AK9,AD9)</f>
        <v>3</v>
      </c>
      <c r="AN9" s="21">
        <v>31</v>
      </c>
      <c r="AO9" s="19">
        <f>SUM(AN9-AM9)</f>
        <v>28</v>
      </c>
      <c r="AP9" s="22">
        <v>500</v>
      </c>
      <c r="AQ9" s="20">
        <f>SUM(AP9*AO9)</f>
        <v>14000</v>
      </c>
    </row>
    <row r="10" spans="1:43" ht="20.100000000000001" customHeight="1">
      <c r="A10" s="2">
        <v>3</v>
      </c>
      <c r="B10" s="6" t="s">
        <v>8</v>
      </c>
      <c r="C10" s="7" t="s">
        <v>18</v>
      </c>
      <c r="D10" s="8" t="s">
        <v>28</v>
      </c>
      <c r="E10" s="10">
        <v>2020</v>
      </c>
      <c r="F10" s="11" t="s">
        <v>36</v>
      </c>
      <c r="G10" s="12" t="s">
        <v>45</v>
      </c>
      <c r="H10" s="9" t="s">
        <v>38</v>
      </c>
      <c r="I10" s="12" t="s">
        <v>44</v>
      </c>
      <c r="J10" s="12" t="s">
        <v>44</v>
      </c>
      <c r="K10" s="12" t="s">
        <v>45</v>
      </c>
      <c r="L10" s="12" t="s">
        <v>44</v>
      </c>
      <c r="M10" s="12" t="s">
        <v>44</v>
      </c>
      <c r="N10" s="12" t="s">
        <v>44</v>
      </c>
      <c r="O10" s="9" t="s">
        <v>38</v>
      </c>
      <c r="P10" s="12" t="s">
        <v>44</v>
      </c>
      <c r="Q10" s="12" t="s">
        <v>44</v>
      </c>
      <c r="R10" s="12" t="s">
        <v>44</v>
      </c>
      <c r="S10" s="12" t="s">
        <v>44</v>
      </c>
      <c r="T10" s="12" t="s">
        <v>45</v>
      </c>
      <c r="U10" s="12" t="s">
        <v>44</v>
      </c>
      <c r="V10" s="9" t="s">
        <v>38</v>
      </c>
      <c r="W10" s="12" t="s">
        <v>44</v>
      </c>
      <c r="X10" s="12" t="s">
        <v>44</v>
      </c>
      <c r="Y10" s="12" t="s">
        <v>44</v>
      </c>
      <c r="Z10" s="12" t="s">
        <v>44</v>
      </c>
      <c r="AA10" s="12" t="s">
        <v>44</v>
      </c>
      <c r="AB10" s="12" t="s">
        <v>44</v>
      </c>
      <c r="AC10" s="9" t="s">
        <v>38</v>
      </c>
      <c r="AD10" s="12" t="s">
        <v>44</v>
      </c>
      <c r="AE10" s="12" t="s">
        <v>44</v>
      </c>
      <c r="AF10" s="12" t="s">
        <v>44</v>
      </c>
      <c r="AG10" s="12" t="s">
        <v>44</v>
      </c>
      <c r="AH10" s="12" t="s">
        <v>44</v>
      </c>
      <c r="AI10" s="12" t="s">
        <v>44</v>
      </c>
      <c r="AJ10" s="9" t="s">
        <v>38</v>
      </c>
      <c r="AK10" s="12" t="s">
        <v>44</v>
      </c>
      <c r="AL10" s="18">
        <f>COUNTIF(G10:AK10,X10)</f>
        <v>23</v>
      </c>
      <c r="AM10" s="20">
        <f>COUNTIF(G10:AK10,K10)</f>
        <v>3</v>
      </c>
      <c r="AN10" s="21">
        <v>31</v>
      </c>
      <c r="AO10" s="19">
        <f>SUM(AN10-AM10)</f>
        <v>28</v>
      </c>
      <c r="AP10" s="22">
        <v>500</v>
      </c>
      <c r="AQ10" s="20">
        <f>SUM(AP10*AO10)</f>
        <v>14000</v>
      </c>
    </row>
    <row r="11" spans="1:43" ht="20.100000000000001" customHeight="1">
      <c r="A11" s="2">
        <v>4</v>
      </c>
      <c r="B11" s="6" t="s">
        <v>9</v>
      </c>
      <c r="C11" s="7" t="s">
        <v>19</v>
      </c>
      <c r="D11" s="8" t="s">
        <v>29</v>
      </c>
      <c r="E11" s="10">
        <v>2020</v>
      </c>
      <c r="F11" s="11" t="s">
        <v>36</v>
      </c>
      <c r="G11" s="12" t="s">
        <v>44</v>
      </c>
      <c r="H11" s="9" t="s">
        <v>38</v>
      </c>
      <c r="I11" s="12" t="s">
        <v>44</v>
      </c>
      <c r="J11" s="12" t="s">
        <v>44</v>
      </c>
      <c r="K11" s="12" t="s">
        <v>44</v>
      </c>
      <c r="L11" s="12" t="s">
        <v>44</v>
      </c>
      <c r="M11" s="12" t="s">
        <v>44</v>
      </c>
      <c r="N11" s="12" t="s">
        <v>44</v>
      </c>
      <c r="O11" s="9" t="s">
        <v>38</v>
      </c>
      <c r="P11" s="12" t="s">
        <v>44</v>
      </c>
      <c r="Q11" s="12" t="s">
        <v>44</v>
      </c>
      <c r="R11" s="12" t="s">
        <v>45</v>
      </c>
      <c r="S11" s="12" t="s">
        <v>44</v>
      </c>
      <c r="T11" s="12" t="s">
        <v>44</v>
      </c>
      <c r="U11" s="12" t="s">
        <v>44</v>
      </c>
      <c r="V11" s="9" t="s">
        <v>38</v>
      </c>
      <c r="W11" s="12" t="s">
        <v>44</v>
      </c>
      <c r="X11" s="12" t="s">
        <v>44</v>
      </c>
      <c r="Y11" s="12" t="s">
        <v>45</v>
      </c>
      <c r="Z11" s="12" t="s">
        <v>44</v>
      </c>
      <c r="AA11" s="12" t="s">
        <v>44</v>
      </c>
      <c r="AB11" s="12" t="s">
        <v>44</v>
      </c>
      <c r="AC11" s="9" t="s">
        <v>38</v>
      </c>
      <c r="AD11" s="12" t="s">
        <v>44</v>
      </c>
      <c r="AE11" s="12" t="s">
        <v>45</v>
      </c>
      <c r="AF11" s="12" t="s">
        <v>44</v>
      </c>
      <c r="AG11" s="12" t="s">
        <v>44</v>
      </c>
      <c r="AH11" s="12" t="s">
        <v>45</v>
      </c>
      <c r="AI11" s="12" t="s">
        <v>44</v>
      </c>
      <c r="AJ11" s="9" t="s">
        <v>38</v>
      </c>
      <c r="AK11" s="12" t="s">
        <v>44</v>
      </c>
      <c r="AL11" s="18">
        <f>COUNTIF(G11:AK11,Z11)</f>
        <v>22</v>
      </c>
      <c r="AM11" s="20">
        <f>COUNTIF(G11:AK11,AH11)</f>
        <v>4</v>
      </c>
      <c r="AN11" s="21">
        <v>31</v>
      </c>
      <c r="AO11" s="19">
        <f>SUM(AN11-AM11)</f>
        <v>27</v>
      </c>
      <c r="AP11" s="22">
        <v>500</v>
      </c>
      <c r="AQ11" s="20">
        <f>SUM(AP11*AO11)</f>
        <v>13500</v>
      </c>
    </row>
    <row r="12" spans="1:43" ht="20.100000000000001" customHeight="1">
      <c r="A12" s="2">
        <v>5</v>
      </c>
      <c r="B12" s="6" t="s">
        <v>10</v>
      </c>
      <c r="C12" s="7" t="s">
        <v>20</v>
      </c>
      <c r="D12" s="8" t="s">
        <v>30</v>
      </c>
      <c r="E12" s="10">
        <v>2020</v>
      </c>
      <c r="F12" s="11" t="s">
        <v>36</v>
      </c>
      <c r="G12" s="12" t="s">
        <v>44</v>
      </c>
      <c r="H12" s="9" t="s">
        <v>38</v>
      </c>
      <c r="I12" s="12" t="s">
        <v>44</v>
      </c>
      <c r="J12" s="12" t="s">
        <v>44</v>
      </c>
      <c r="K12" s="12" t="s">
        <v>44</v>
      </c>
      <c r="L12" s="12" t="s">
        <v>44</v>
      </c>
      <c r="M12" s="12" t="s">
        <v>45</v>
      </c>
      <c r="N12" s="12" t="s">
        <v>44</v>
      </c>
      <c r="O12" s="9" t="s">
        <v>38</v>
      </c>
      <c r="P12" s="12" t="s">
        <v>44</v>
      </c>
      <c r="Q12" s="12" t="s">
        <v>45</v>
      </c>
      <c r="R12" s="12" t="s">
        <v>44</v>
      </c>
      <c r="S12" s="12" t="s">
        <v>44</v>
      </c>
      <c r="T12" s="12" t="s">
        <v>44</v>
      </c>
      <c r="U12" s="12" t="s">
        <v>44</v>
      </c>
      <c r="V12" s="9" t="s">
        <v>38</v>
      </c>
      <c r="W12" s="12" t="s">
        <v>44</v>
      </c>
      <c r="X12" s="12" t="s">
        <v>44</v>
      </c>
      <c r="Y12" s="12" t="s">
        <v>44</v>
      </c>
      <c r="Z12" s="12" t="s">
        <v>44</v>
      </c>
      <c r="AA12" s="12" t="s">
        <v>45</v>
      </c>
      <c r="AB12" s="12" t="s">
        <v>44</v>
      </c>
      <c r="AC12" s="9" t="s">
        <v>38</v>
      </c>
      <c r="AD12" s="12" t="s">
        <v>44</v>
      </c>
      <c r="AE12" s="12" t="s">
        <v>44</v>
      </c>
      <c r="AF12" s="12" t="s">
        <v>44</v>
      </c>
      <c r="AG12" s="12" t="s">
        <v>44</v>
      </c>
      <c r="AH12" s="12" t="s">
        <v>44</v>
      </c>
      <c r="AI12" s="12" t="s">
        <v>44</v>
      </c>
      <c r="AJ12" s="9" t="s">
        <v>38</v>
      </c>
      <c r="AK12" s="12" t="s">
        <v>44</v>
      </c>
      <c r="AL12" s="18">
        <f>COUNTIF(G12:AK12,Y12)</f>
        <v>23</v>
      </c>
      <c r="AM12" s="20">
        <f>COUNTIF(G12:AK12,AA12)</f>
        <v>3</v>
      </c>
      <c r="AN12" s="21">
        <v>31</v>
      </c>
      <c r="AO12" s="19">
        <f>SUM(AN12-AM12)</f>
        <v>28</v>
      </c>
      <c r="AP12" s="22">
        <v>500</v>
      </c>
      <c r="AQ12" s="20">
        <f>SUM(AP12*AO12)</f>
        <v>14000</v>
      </c>
    </row>
    <row r="13" spans="1:43" ht="20.100000000000001" customHeight="1">
      <c r="A13" s="2">
        <v>6</v>
      </c>
      <c r="B13" s="6" t="s">
        <v>11</v>
      </c>
      <c r="C13" s="7" t="s">
        <v>21</v>
      </c>
      <c r="D13" s="8" t="s">
        <v>31</v>
      </c>
      <c r="E13" s="10">
        <v>2020</v>
      </c>
      <c r="F13" s="11" t="s">
        <v>36</v>
      </c>
      <c r="G13" s="12" t="s">
        <v>45</v>
      </c>
      <c r="H13" s="9" t="s">
        <v>38</v>
      </c>
      <c r="I13" s="12" t="s">
        <v>44</v>
      </c>
      <c r="J13" s="12" t="s">
        <v>44</v>
      </c>
      <c r="K13" s="12" t="s">
        <v>44</v>
      </c>
      <c r="L13" s="12" t="s">
        <v>44</v>
      </c>
      <c r="M13" s="12" t="s">
        <v>44</v>
      </c>
      <c r="N13" s="12" t="s">
        <v>44</v>
      </c>
      <c r="O13" s="9" t="s">
        <v>38</v>
      </c>
      <c r="P13" s="12" t="s">
        <v>44</v>
      </c>
      <c r="Q13" s="12" t="s">
        <v>44</v>
      </c>
      <c r="R13" s="12" t="s">
        <v>44</v>
      </c>
      <c r="S13" s="12" t="s">
        <v>44</v>
      </c>
      <c r="T13" s="12" t="s">
        <v>44</v>
      </c>
      <c r="U13" s="12" t="s">
        <v>45</v>
      </c>
      <c r="V13" s="9" t="s">
        <v>38</v>
      </c>
      <c r="W13" s="12" t="s">
        <v>44</v>
      </c>
      <c r="X13" s="12" t="s">
        <v>44</v>
      </c>
      <c r="Y13" s="12" t="s">
        <v>44</v>
      </c>
      <c r="Z13" s="12" t="s">
        <v>44</v>
      </c>
      <c r="AA13" s="12" t="s">
        <v>44</v>
      </c>
      <c r="AB13" s="12" t="s">
        <v>44</v>
      </c>
      <c r="AC13" s="9" t="s">
        <v>38</v>
      </c>
      <c r="AD13" s="12" t="s">
        <v>44</v>
      </c>
      <c r="AE13" s="12" t="s">
        <v>44</v>
      </c>
      <c r="AF13" s="12" t="s">
        <v>44</v>
      </c>
      <c r="AG13" s="12" t="s">
        <v>44</v>
      </c>
      <c r="AH13" s="12" t="s">
        <v>44</v>
      </c>
      <c r="AI13" s="12" t="s">
        <v>44</v>
      </c>
      <c r="AJ13" s="9" t="s">
        <v>38</v>
      </c>
      <c r="AK13" s="12" t="s">
        <v>44</v>
      </c>
      <c r="AL13" s="18">
        <f>COUNTIF(G13:AK13,AF13)</f>
        <v>24</v>
      </c>
      <c r="AM13" s="20">
        <f>COUNTIF(G13:AK13,U13)</f>
        <v>2</v>
      </c>
      <c r="AN13" s="21">
        <v>31</v>
      </c>
      <c r="AO13" s="19">
        <f>SUM(AN13-AM13)</f>
        <v>29</v>
      </c>
      <c r="AP13" s="22">
        <v>500</v>
      </c>
      <c r="AQ13" s="20">
        <f>SUM(AP13*AO13)</f>
        <v>14500</v>
      </c>
    </row>
    <row r="14" spans="1:43" ht="20.100000000000001" customHeight="1">
      <c r="A14" s="2">
        <v>7</v>
      </c>
      <c r="B14" s="6" t="s">
        <v>12</v>
      </c>
      <c r="C14" s="7" t="s">
        <v>22</v>
      </c>
      <c r="D14" s="8" t="s">
        <v>32</v>
      </c>
      <c r="E14" s="10">
        <v>2020</v>
      </c>
      <c r="F14" s="11" t="s">
        <v>36</v>
      </c>
      <c r="G14" s="12" t="s">
        <v>44</v>
      </c>
      <c r="H14" s="9" t="s">
        <v>38</v>
      </c>
      <c r="I14" s="12" t="s">
        <v>44</v>
      </c>
      <c r="J14" s="12" t="s">
        <v>44</v>
      </c>
      <c r="K14" s="12" t="s">
        <v>44</v>
      </c>
      <c r="L14" s="12" t="s">
        <v>44</v>
      </c>
      <c r="M14" s="12" t="s">
        <v>44</v>
      </c>
      <c r="N14" s="12" t="s">
        <v>44</v>
      </c>
      <c r="O14" s="9" t="s">
        <v>38</v>
      </c>
      <c r="P14" s="12" t="s">
        <v>44</v>
      </c>
      <c r="Q14" s="12" t="s">
        <v>44</v>
      </c>
      <c r="R14" s="12" t="s">
        <v>45</v>
      </c>
      <c r="S14" s="12" t="s">
        <v>44</v>
      </c>
      <c r="T14" s="12" t="s">
        <v>44</v>
      </c>
      <c r="U14" s="12" t="s">
        <v>44</v>
      </c>
      <c r="V14" s="9" t="s">
        <v>38</v>
      </c>
      <c r="W14" s="12" t="s">
        <v>44</v>
      </c>
      <c r="X14" s="12" t="s">
        <v>44</v>
      </c>
      <c r="Y14" s="12" t="s">
        <v>45</v>
      </c>
      <c r="Z14" s="12" t="s">
        <v>44</v>
      </c>
      <c r="AA14" s="12" t="s">
        <v>44</v>
      </c>
      <c r="AB14" s="12" t="s">
        <v>44</v>
      </c>
      <c r="AC14" s="9" t="s">
        <v>38</v>
      </c>
      <c r="AD14" s="12" t="s">
        <v>44</v>
      </c>
      <c r="AE14" s="12" t="s">
        <v>44</v>
      </c>
      <c r="AF14" s="12" t="s">
        <v>44</v>
      </c>
      <c r="AG14" s="12" t="s">
        <v>44</v>
      </c>
      <c r="AH14" s="12" t="s">
        <v>44</v>
      </c>
      <c r="AI14" s="12" t="s">
        <v>44</v>
      </c>
      <c r="AJ14" s="9" t="s">
        <v>38</v>
      </c>
      <c r="AK14" s="12" t="s">
        <v>44</v>
      </c>
      <c r="AL14" s="18">
        <f>COUNTIF(G14:AK14,X14)</f>
        <v>24</v>
      </c>
      <c r="AM14" s="20">
        <f>COUNTIF(G14:AK14,Y14)</f>
        <v>2</v>
      </c>
      <c r="AN14" s="21">
        <v>31</v>
      </c>
      <c r="AO14" s="19">
        <f>SUM(AN14-AM14)</f>
        <v>29</v>
      </c>
      <c r="AP14" s="22">
        <v>500</v>
      </c>
      <c r="AQ14" s="20">
        <f>SUM(AP14*AO14)</f>
        <v>14500</v>
      </c>
    </row>
    <row r="15" spans="1:43" ht="20.100000000000001" customHeight="1">
      <c r="A15" s="2">
        <v>8</v>
      </c>
      <c r="B15" s="6" t="s">
        <v>13</v>
      </c>
      <c r="C15" s="7" t="s">
        <v>23</v>
      </c>
      <c r="D15" s="8" t="s">
        <v>33</v>
      </c>
      <c r="E15" s="10">
        <v>2020</v>
      </c>
      <c r="F15" s="11" t="s">
        <v>36</v>
      </c>
      <c r="G15" s="12" t="s">
        <v>44</v>
      </c>
      <c r="H15" s="9" t="s">
        <v>38</v>
      </c>
      <c r="I15" s="12" t="s">
        <v>44</v>
      </c>
      <c r="J15" s="12" t="s">
        <v>44</v>
      </c>
      <c r="K15" s="12" t="s">
        <v>44</v>
      </c>
      <c r="L15" s="12" t="s">
        <v>45</v>
      </c>
      <c r="M15" s="12" t="s">
        <v>44</v>
      </c>
      <c r="N15" s="12" t="s">
        <v>44</v>
      </c>
      <c r="O15" s="9" t="s">
        <v>38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12" t="s">
        <v>44</v>
      </c>
      <c r="V15" s="9" t="s">
        <v>38</v>
      </c>
      <c r="W15" s="12" t="s">
        <v>44</v>
      </c>
      <c r="X15" s="12" t="s">
        <v>44</v>
      </c>
      <c r="Y15" s="12" t="s">
        <v>44</v>
      </c>
      <c r="Z15" s="12" t="s">
        <v>44</v>
      </c>
      <c r="AA15" s="12" t="s">
        <v>44</v>
      </c>
      <c r="AB15" s="12" t="s">
        <v>44</v>
      </c>
      <c r="AC15" s="9" t="s">
        <v>38</v>
      </c>
      <c r="AD15" s="12" t="s">
        <v>44</v>
      </c>
      <c r="AE15" s="12" t="s">
        <v>44</v>
      </c>
      <c r="AF15" s="12" t="s">
        <v>44</v>
      </c>
      <c r="AG15" s="12" t="s">
        <v>44</v>
      </c>
      <c r="AH15" s="12" t="s">
        <v>44</v>
      </c>
      <c r="AI15" s="12" t="s">
        <v>44</v>
      </c>
      <c r="AJ15" s="9" t="s">
        <v>38</v>
      </c>
      <c r="AK15" s="12" t="s">
        <v>44</v>
      </c>
      <c r="AL15" s="18">
        <f>COUNTIF(G15:AK15,X15)</f>
        <v>25</v>
      </c>
      <c r="AM15" s="20">
        <f>COUNTIF(G15:AK15,L15)</f>
        <v>1</v>
      </c>
      <c r="AN15" s="21">
        <v>31</v>
      </c>
      <c r="AO15" s="19">
        <f>SUM(AN15-AM15)</f>
        <v>30</v>
      </c>
      <c r="AP15" s="22">
        <v>500</v>
      </c>
      <c r="AQ15" s="20">
        <f>SUM(AP15*AO15)</f>
        <v>15000</v>
      </c>
    </row>
    <row r="16" spans="1:43" ht="20.100000000000001" customHeight="1">
      <c r="A16" s="2">
        <v>9</v>
      </c>
      <c r="B16" s="6" t="s">
        <v>14</v>
      </c>
      <c r="C16" s="7" t="s">
        <v>24</v>
      </c>
      <c r="D16" s="8" t="s">
        <v>34</v>
      </c>
      <c r="E16" s="10">
        <v>2020</v>
      </c>
      <c r="F16" s="11" t="s">
        <v>36</v>
      </c>
      <c r="G16" s="12" t="s">
        <v>44</v>
      </c>
      <c r="H16" s="9" t="s">
        <v>38</v>
      </c>
      <c r="I16" s="12" t="s">
        <v>44</v>
      </c>
      <c r="J16" s="12" t="s">
        <v>45</v>
      </c>
      <c r="K16" s="12" t="s">
        <v>44</v>
      </c>
      <c r="L16" s="12" t="s">
        <v>44</v>
      </c>
      <c r="M16" s="12" t="s">
        <v>44</v>
      </c>
      <c r="N16" s="12" t="s">
        <v>44</v>
      </c>
      <c r="O16" s="9" t="s">
        <v>38</v>
      </c>
      <c r="P16" s="12" t="s">
        <v>44</v>
      </c>
      <c r="Q16" s="12" t="s">
        <v>44</v>
      </c>
      <c r="R16" s="12" t="s">
        <v>44</v>
      </c>
      <c r="S16" s="12" t="s">
        <v>45</v>
      </c>
      <c r="T16" s="12" t="s">
        <v>44</v>
      </c>
      <c r="U16" s="12" t="s">
        <v>44</v>
      </c>
      <c r="V16" s="9" t="s">
        <v>38</v>
      </c>
      <c r="W16" s="12" t="s">
        <v>44</v>
      </c>
      <c r="X16" s="12" t="s">
        <v>44</v>
      </c>
      <c r="Y16" s="12" t="s">
        <v>44</v>
      </c>
      <c r="Z16" s="12" t="s">
        <v>44</v>
      </c>
      <c r="AA16" s="12" t="s">
        <v>44</v>
      </c>
      <c r="AB16" s="12" t="s">
        <v>44</v>
      </c>
      <c r="AC16" s="9" t="s">
        <v>38</v>
      </c>
      <c r="AD16" s="12" t="s">
        <v>44</v>
      </c>
      <c r="AE16" s="12" t="s">
        <v>44</v>
      </c>
      <c r="AF16" s="12" t="s">
        <v>44</v>
      </c>
      <c r="AG16" s="12" t="s">
        <v>44</v>
      </c>
      <c r="AH16" s="12" t="s">
        <v>44</v>
      </c>
      <c r="AI16" s="12" t="s">
        <v>44</v>
      </c>
      <c r="AJ16" s="9" t="s">
        <v>38</v>
      </c>
      <c r="AK16" s="12" t="s">
        <v>44</v>
      </c>
      <c r="AL16" s="18">
        <f>COUNTIF(G16:AK16,Q16)</f>
        <v>24</v>
      </c>
      <c r="AM16" s="20">
        <f>COUNTIF(G16:AK16,J16)</f>
        <v>2</v>
      </c>
      <c r="AN16" s="21">
        <v>31</v>
      </c>
      <c r="AO16" s="19">
        <f>SUM(AN16-AM16)</f>
        <v>29</v>
      </c>
      <c r="AP16" s="22">
        <v>500</v>
      </c>
      <c r="AQ16" s="20">
        <f>SUM(AP16*AO16)</f>
        <v>14500</v>
      </c>
    </row>
    <row r="17" spans="1:43" ht="20.100000000000001" customHeight="1">
      <c r="A17" s="2">
        <v>10</v>
      </c>
      <c r="B17" s="6" t="s">
        <v>15</v>
      </c>
      <c r="C17" s="7" t="s">
        <v>25</v>
      </c>
      <c r="D17" s="8" t="s">
        <v>35</v>
      </c>
      <c r="E17" s="10">
        <v>2020</v>
      </c>
      <c r="F17" s="11" t="s">
        <v>36</v>
      </c>
      <c r="G17" s="12" t="s">
        <v>44</v>
      </c>
      <c r="H17" s="9" t="s">
        <v>38</v>
      </c>
      <c r="I17" s="12" t="s">
        <v>44</v>
      </c>
      <c r="J17" s="12" t="s">
        <v>44</v>
      </c>
      <c r="K17" s="12" t="s">
        <v>44</v>
      </c>
      <c r="L17" s="12" t="s">
        <v>44</v>
      </c>
      <c r="M17" s="12" t="s">
        <v>44</v>
      </c>
      <c r="N17" s="12" t="s">
        <v>44</v>
      </c>
      <c r="O17" s="9" t="s">
        <v>38</v>
      </c>
      <c r="P17" s="12" t="s">
        <v>44</v>
      </c>
      <c r="Q17" s="12" t="s">
        <v>44</v>
      </c>
      <c r="R17" s="12" t="s">
        <v>44</v>
      </c>
      <c r="S17" s="12" t="s">
        <v>44</v>
      </c>
      <c r="T17" s="12" t="s">
        <v>44</v>
      </c>
      <c r="U17" s="12" t="s">
        <v>44</v>
      </c>
      <c r="V17" s="9" t="s">
        <v>38</v>
      </c>
      <c r="W17" s="12" t="s">
        <v>44</v>
      </c>
      <c r="X17" s="12" t="s">
        <v>44</v>
      </c>
      <c r="Y17" s="12" t="s">
        <v>44</v>
      </c>
      <c r="Z17" s="12" t="s">
        <v>44</v>
      </c>
      <c r="AA17" s="12" t="s">
        <v>45</v>
      </c>
      <c r="AB17" s="12" t="s">
        <v>44</v>
      </c>
      <c r="AC17" s="9" t="s">
        <v>38</v>
      </c>
      <c r="AD17" s="12" t="s">
        <v>44</v>
      </c>
      <c r="AE17" s="12" t="s">
        <v>44</v>
      </c>
      <c r="AF17" s="12" t="s">
        <v>44</v>
      </c>
      <c r="AG17" s="12" t="s">
        <v>44</v>
      </c>
      <c r="AH17" s="12" t="s">
        <v>44</v>
      </c>
      <c r="AI17" s="12" t="s">
        <v>44</v>
      </c>
      <c r="AJ17" s="9" t="s">
        <v>38</v>
      </c>
      <c r="AK17" s="12" t="s">
        <v>44</v>
      </c>
      <c r="AL17" s="18">
        <f>COUNTIF(G17:AK17,J17)</f>
        <v>25</v>
      </c>
      <c r="AM17" s="20">
        <f>COUNTIF(G17:AK17,AA17)</f>
        <v>1</v>
      </c>
      <c r="AN17" s="21">
        <v>31</v>
      </c>
      <c r="AO17" s="19">
        <f>SUM(AN17-AM17)</f>
        <v>30</v>
      </c>
      <c r="AP17" s="22">
        <v>500</v>
      </c>
      <c r="AQ17" s="20">
        <f>SUM(AP17*AO17)</f>
        <v>15000</v>
      </c>
    </row>
    <row r="21" spans="1:43">
      <c r="AP21" s="23" t="s">
        <v>55</v>
      </c>
      <c r="AQ21" s="23">
        <f>SUM(AQ8:AQ17)</f>
        <v>144500</v>
      </c>
    </row>
  </sheetData>
  <mergeCells count="1">
    <mergeCell ref="A1:AK5"/>
  </mergeCell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2021-10-22T04:00:45Z</dcterms:created>
  <dcterms:modified xsi:type="dcterms:W3CDTF">2021-10-22T05:43:49Z</dcterms:modified>
</cp:coreProperties>
</file>