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600" windowHeight="997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Sheet1!$B$4:$N$24</definedName>
    <definedName name="_xlnm._FilterDatabase" localSheetId="4" hidden="1">Sheet5!$B$1:$O$21</definedName>
    <definedName name="_xlnm.Criteria" localSheetId="0">Sheet1!$B$26:$N$27</definedName>
    <definedName name="_xlnm.Criteria" localSheetId="4">Sheet5!$B$24:$O$25</definedName>
    <definedName name="_xlnm.Extract" localSheetId="0">Sheet1!$B$30:$N$30</definedName>
    <definedName name="_xlnm.Extract" localSheetId="4">Sheet5!$B$26:$O$26</definedName>
  </definedNames>
  <calcPr calcId="124519"/>
</workbook>
</file>

<file path=xl/calcChain.xml><?xml version="1.0" encoding="utf-8"?>
<calcChain xmlns="http://schemas.openxmlformats.org/spreadsheetml/2006/main">
  <c r="B25" i="5"/>
  <c r="O21"/>
  <c r="M21"/>
  <c r="L21"/>
  <c r="K21"/>
  <c r="J21"/>
  <c r="N21" s="1"/>
  <c r="M20"/>
  <c r="L20"/>
  <c r="J20"/>
  <c r="N20" s="1"/>
  <c r="O19"/>
  <c r="M19"/>
  <c r="L19"/>
  <c r="K19"/>
  <c r="J19"/>
  <c r="N19" s="1"/>
  <c r="M18"/>
  <c r="L18"/>
  <c r="J18"/>
  <c r="N18" s="1"/>
  <c r="O17"/>
  <c r="M17"/>
  <c r="L17"/>
  <c r="K17"/>
  <c r="J17"/>
  <c r="N17" s="1"/>
  <c r="M16"/>
  <c r="L16"/>
  <c r="J16"/>
  <c r="N16" s="1"/>
  <c r="O15"/>
  <c r="M15"/>
  <c r="L15"/>
  <c r="K15"/>
  <c r="J15"/>
  <c r="N15" s="1"/>
  <c r="M14"/>
  <c r="L14"/>
  <c r="J14"/>
  <c r="N14" s="1"/>
  <c r="O13"/>
  <c r="M13"/>
  <c r="L13"/>
  <c r="K13"/>
  <c r="J13"/>
  <c r="N13" s="1"/>
  <c r="M12"/>
  <c r="L12"/>
  <c r="J12"/>
  <c r="N12" s="1"/>
  <c r="O11"/>
  <c r="M11"/>
  <c r="L11"/>
  <c r="K11"/>
  <c r="J11"/>
  <c r="N11" s="1"/>
  <c r="M10"/>
  <c r="L10"/>
  <c r="J10"/>
  <c r="N10" s="1"/>
  <c r="O9"/>
  <c r="M9"/>
  <c r="L9"/>
  <c r="K9"/>
  <c r="J9"/>
  <c r="N9" s="1"/>
  <c r="M8"/>
  <c r="L8"/>
  <c r="J8"/>
  <c r="N8" s="1"/>
  <c r="O7"/>
  <c r="N7"/>
  <c r="M7"/>
  <c r="L7"/>
  <c r="K7"/>
  <c r="O6"/>
  <c r="M6"/>
  <c r="L6"/>
  <c r="K6"/>
  <c r="J6"/>
  <c r="N6" s="1"/>
  <c r="M5"/>
  <c r="L5"/>
  <c r="J5"/>
  <c r="O5" s="1"/>
  <c r="O4"/>
  <c r="M4"/>
  <c r="L4"/>
  <c r="K4"/>
  <c r="J4"/>
  <c r="N4" s="1"/>
  <c r="O3"/>
  <c r="M3"/>
  <c r="L3"/>
  <c r="K3"/>
  <c r="J3"/>
  <c r="N3" s="1"/>
  <c r="O2"/>
  <c r="M2"/>
  <c r="L2"/>
  <c r="K2"/>
  <c r="J2"/>
  <c r="N2" s="1"/>
  <c r="P24" i="4"/>
  <c r="N24"/>
  <c r="M24"/>
  <c r="L24"/>
  <c r="K24"/>
  <c r="O24" s="1"/>
  <c r="N23"/>
  <c r="M23"/>
  <c r="K23"/>
  <c r="P23" s="1"/>
  <c r="P22"/>
  <c r="N22"/>
  <c r="M22"/>
  <c r="L22"/>
  <c r="K22"/>
  <c r="O22" s="1"/>
  <c r="N21"/>
  <c r="M21"/>
  <c r="K21"/>
  <c r="P21" s="1"/>
  <c r="P20"/>
  <c r="N20"/>
  <c r="M20"/>
  <c r="L20"/>
  <c r="K20"/>
  <c r="O20" s="1"/>
  <c r="N19"/>
  <c r="M19"/>
  <c r="K19"/>
  <c r="P19" s="1"/>
  <c r="P18"/>
  <c r="N18"/>
  <c r="M18"/>
  <c r="L18"/>
  <c r="K18"/>
  <c r="O18" s="1"/>
  <c r="N17"/>
  <c r="M17"/>
  <c r="K17"/>
  <c r="P17" s="1"/>
  <c r="P16"/>
  <c r="N16"/>
  <c r="M16"/>
  <c r="L16"/>
  <c r="K16"/>
  <c r="O16" s="1"/>
  <c r="N15"/>
  <c r="M15"/>
  <c r="K15"/>
  <c r="P15" s="1"/>
  <c r="P14"/>
  <c r="N14"/>
  <c r="M14"/>
  <c r="L14"/>
  <c r="K14"/>
  <c r="O14" s="1"/>
  <c r="N13"/>
  <c r="M13"/>
  <c r="K13"/>
  <c r="P13" s="1"/>
  <c r="P12"/>
  <c r="N12"/>
  <c r="M12"/>
  <c r="L12"/>
  <c r="K12"/>
  <c r="O12" s="1"/>
  <c r="N11"/>
  <c r="M11"/>
  <c r="K11"/>
  <c r="P11" s="1"/>
  <c r="P10"/>
  <c r="O10"/>
  <c r="N10"/>
  <c r="M10"/>
  <c r="L10"/>
  <c r="N9"/>
  <c r="M9"/>
  <c r="K9"/>
  <c r="O9" s="1"/>
  <c r="P8"/>
  <c r="N8"/>
  <c r="M8"/>
  <c r="L8"/>
  <c r="K8"/>
  <c r="O8" s="1"/>
  <c r="N7"/>
  <c r="M7"/>
  <c r="K7"/>
  <c r="O7" s="1"/>
  <c r="P6"/>
  <c r="N6"/>
  <c r="M6"/>
  <c r="L6"/>
  <c r="K6"/>
  <c r="O6" s="1"/>
  <c r="N5"/>
  <c r="M5"/>
  <c r="K5"/>
  <c r="O5" s="1"/>
  <c r="O6" i="1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5"/>
  <c r="B27"/>
  <c r="J21"/>
  <c r="N21" s="1"/>
  <c r="J15"/>
  <c r="N15" s="1"/>
  <c r="M24"/>
  <c r="L24"/>
  <c r="J24"/>
  <c r="N24" s="1"/>
  <c r="M23"/>
  <c r="L23"/>
  <c r="J23"/>
  <c r="N23" s="1"/>
  <c r="M22"/>
  <c r="L22"/>
  <c r="J22"/>
  <c r="N22" s="1"/>
  <c r="M21"/>
  <c r="L21"/>
  <c r="M20"/>
  <c r="L20"/>
  <c r="J20"/>
  <c r="N20" s="1"/>
  <c r="M19"/>
  <c r="L19"/>
  <c r="J19"/>
  <c r="N19" s="1"/>
  <c r="M18"/>
  <c r="L18"/>
  <c r="J18"/>
  <c r="N18" s="1"/>
  <c r="M17"/>
  <c r="L17"/>
  <c r="J17"/>
  <c r="N17" s="1"/>
  <c r="M16"/>
  <c r="L16"/>
  <c r="J16"/>
  <c r="N16" s="1"/>
  <c r="M15"/>
  <c r="L15"/>
  <c r="G22" i="2"/>
  <c r="G23"/>
  <c r="G24"/>
  <c r="G25"/>
  <c r="G26"/>
  <c r="G27"/>
  <c r="G28"/>
  <c r="G29"/>
  <c r="G30"/>
  <c r="G31"/>
  <c r="G32"/>
  <c r="G33"/>
  <c r="G21"/>
  <c r="D15"/>
  <c r="E15"/>
  <c r="F15"/>
  <c r="G15"/>
  <c r="H15"/>
  <c r="I15"/>
  <c r="J15"/>
  <c r="K15"/>
  <c r="L15"/>
  <c r="M15"/>
  <c r="D16"/>
  <c r="E16"/>
  <c r="F16"/>
  <c r="G16"/>
  <c r="H16"/>
  <c r="I16"/>
  <c r="J16"/>
  <c r="K16"/>
  <c r="L16"/>
  <c r="M16"/>
  <c r="D17"/>
  <c r="E17"/>
  <c r="F17"/>
  <c r="G17"/>
  <c r="H17"/>
  <c r="I17"/>
  <c r="J17"/>
  <c r="K17"/>
  <c r="L17"/>
  <c r="M17"/>
  <c r="C17"/>
  <c r="C16"/>
  <c r="C15"/>
  <c r="D14"/>
  <c r="E14"/>
  <c r="F14"/>
  <c r="G14"/>
  <c r="H14"/>
  <c r="I14"/>
  <c r="J14"/>
  <c r="K14"/>
  <c r="L14"/>
  <c r="M14"/>
  <c r="C14"/>
  <c r="D13"/>
  <c r="E13"/>
  <c r="F13"/>
  <c r="G13"/>
  <c r="H13"/>
  <c r="I13"/>
  <c r="J13"/>
  <c r="K13"/>
  <c r="L13"/>
  <c r="M13"/>
  <c r="C13"/>
  <c r="J6" i="1"/>
  <c r="K6" s="1"/>
  <c r="L6"/>
  <c r="M6"/>
  <c r="N6"/>
  <c r="J7"/>
  <c r="K7" s="1"/>
  <c r="L7"/>
  <c r="M7"/>
  <c r="J8"/>
  <c r="K8" s="1"/>
  <c r="L8"/>
  <c r="M8"/>
  <c r="N8"/>
  <c r="J9"/>
  <c r="K9" s="1"/>
  <c r="L9"/>
  <c r="M9"/>
  <c r="N9"/>
  <c r="K10"/>
  <c r="L10"/>
  <c r="M10"/>
  <c r="J11"/>
  <c r="K11" s="1"/>
  <c r="L11"/>
  <c r="M11"/>
  <c r="J12"/>
  <c r="K12" s="1"/>
  <c r="L12"/>
  <c r="M12"/>
  <c r="J13"/>
  <c r="K13" s="1"/>
  <c r="L13"/>
  <c r="M13"/>
  <c r="N13"/>
  <c r="J14"/>
  <c r="K14" s="1"/>
  <c r="L14"/>
  <c r="M14"/>
  <c r="M5"/>
  <c r="L5"/>
  <c r="K5"/>
  <c r="J5"/>
  <c r="N5" s="1"/>
  <c r="N5" i="5" l="1"/>
  <c r="K8"/>
  <c r="O8"/>
  <c r="K10"/>
  <c r="O10"/>
  <c r="K12"/>
  <c r="O12"/>
  <c r="K14"/>
  <c r="O14"/>
  <c r="K16"/>
  <c r="O16"/>
  <c r="K18"/>
  <c r="O18"/>
  <c r="K20"/>
  <c r="O20"/>
  <c r="K5"/>
  <c r="O11" i="4"/>
  <c r="O17"/>
  <c r="O21"/>
  <c r="O23"/>
  <c r="L5"/>
  <c r="P5"/>
  <c r="L7"/>
  <c r="P7"/>
  <c r="L9"/>
  <c r="P9"/>
  <c r="O13"/>
  <c r="O15"/>
  <c r="O19"/>
  <c r="L11"/>
  <c r="L13"/>
  <c r="L15"/>
  <c r="L17"/>
  <c r="L19"/>
  <c r="L21"/>
  <c r="L23"/>
  <c r="N11" i="1"/>
  <c r="N14"/>
  <c r="N7"/>
  <c r="N12"/>
  <c r="K24"/>
  <c r="K22"/>
  <c r="K20"/>
  <c r="K18"/>
  <c r="K16"/>
  <c r="K15"/>
  <c r="K17"/>
  <c r="K19"/>
  <c r="K21"/>
  <c r="K23"/>
  <c r="N10"/>
</calcChain>
</file>

<file path=xl/sharedStrings.xml><?xml version="1.0" encoding="utf-8"?>
<sst xmlns="http://schemas.openxmlformats.org/spreadsheetml/2006/main" count="297" uniqueCount="47">
  <si>
    <t>Name</t>
  </si>
  <si>
    <t>Sl.No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</si>
  <si>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</si>
  <si>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</si>
  <si>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</si>
  <si>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</si>
  <si>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</si>
  <si>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</si>
  <si>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</si>
  <si>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</si>
  <si>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</si>
  <si>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</t>
  </si>
  <si>
    <t>min</t>
  </si>
  <si>
    <t>Percentage</t>
  </si>
  <si>
    <t>Raj</t>
  </si>
  <si>
    <t>Raju</t>
  </si>
  <si>
    <t>Shilpi</t>
  </si>
  <si>
    <t>Simran</t>
  </si>
  <si>
    <t>Xii</t>
  </si>
  <si>
    <t>Maximum</t>
  </si>
  <si>
    <t>Minimum</t>
  </si>
  <si>
    <t>Mohan</t>
  </si>
  <si>
    <t>Manoj</t>
  </si>
  <si>
    <t>Salma</t>
  </si>
  <si>
    <t>Babita</t>
  </si>
  <si>
    <t>Gita</t>
  </si>
  <si>
    <t>Sita</t>
  </si>
  <si>
    <t>Nitu</t>
  </si>
  <si>
    <t>Soni</t>
  </si>
  <si>
    <t>Riya</t>
  </si>
  <si>
    <t>X</t>
  </si>
  <si>
    <t>Nancy</t>
  </si>
  <si>
    <t>Neelam</t>
  </si>
  <si>
    <t>Prity</t>
  </si>
  <si>
    <t>Priya</t>
  </si>
  <si>
    <t>Anu</t>
  </si>
  <si>
    <t>Sita Ram</t>
  </si>
  <si>
    <t>Sudama</t>
  </si>
  <si>
    <t>Raushan</t>
  </si>
  <si>
    <t>Bideshi</t>
  </si>
  <si>
    <t>Sohan</t>
  </si>
  <si>
    <t>Sonu</t>
  </si>
  <si>
    <t>&gt;=350</t>
  </si>
  <si>
    <t>division</t>
  </si>
  <si>
    <t>1st div</t>
  </si>
  <si>
    <t>MARGINAL</t>
  </si>
  <si>
    <t>2nd div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</si>
</sst>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37"/>
  <sheetViews>
    <sheetView topLeftCell="A6" zoomScale="85" zoomScaleNormal="85" workbookViewId="0">
      <selection activeCell="A4" sqref="A4:O25"/>
    </sheetView>
  </sheetViews>
  <sheetFormatPr defaultRowHeight="15"/>
  <cols>
    <col min="14" max="14" width="10.5703125" customWidth="1"/>
  </cols>
  <sheetData>
    <row r="4" spans="2:15">
      <c r="B4" s="2" t="s">
        <v>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43</v>
      </c>
    </row>
    <row r="5" spans="2:15">
      <c r="B5" s="2" t="s">
        <v>14</v>
      </c>
      <c r="C5" s="2" t="s">
        <v>18</v>
      </c>
      <c r="D5" s="2">
        <v>1</v>
      </c>
      <c r="E5" s="2">
        <v>45</v>
      </c>
      <c r="F5" s="2">
        <v>66</v>
      </c>
      <c r="G5" s="2">
        <v>52</v>
      </c>
      <c r="H5" s="2">
        <v>53</v>
      </c>
      <c r="I5" s="2">
        <v>57</v>
      </c>
      <c r="J5" s="2">
        <f>SUM(E5:I5)</f>
        <v>273</v>
      </c>
      <c r="K5" s="2">
        <f>SUM(J5/5)</f>
        <v>54.6</v>
      </c>
      <c r="L5" s="2">
        <f>MAX(E5:I5)</f>
        <v>66</v>
      </c>
      <c r="M5" s="2">
        <f>MIN(E5:I5)</f>
        <v>45</v>
      </c>
      <c r="N5" s="2">
        <f>SUM(J5*100/500)</f>
        <v>54.6</v>
      </c>
      <c r="O5" t="str">
        <f>IF(J5&gt;299,"1st div",IF(J5&gt;224,"2nd div",IF(J5&gt;164,"3rd div",IF(J5&lt;165,"MARGINAL"))))</f>
        <v>2nd div</v>
      </c>
    </row>
    <row r="6" spans="2:15">
      <c r="B6" s="2" t="s">
        <v>15</v>
      </c>
      <c r="C6" s="2" t="s">
        <v>18</v>
      </c>
      <c r="D6" s="2">
        <v>2</v>
      </c>
      <c r="E6" s="2">
        <v>85</v>
      </c>
      <c r="F6" s="2">
        <v>58</v>
      </c>
      <c r="G6" s="2">
        <v>45</v>
      </c>
      <c r="H6" s="2">
        <v>74</v>
      </c>
      <c r="I6" s="2">
        <v>85</v>
      </c>
      <c r="J6" s="2">
        <f t="shared" ref="J6:J14" si="0">SUM(E6:I6)</f>
        <v>347</v>
      </c>
      <c r="K6" s="2">
        <f t="shared" ref="K6:K14" si="1">SUM(J6/5)</f>
        <v>69.400000000000006</v>
      </c>
      <c r="L6" s="2">
        <f t="shared" ref="L6:L14" si="2">MAX(E6:I6)</f>
        <v>85</v>
      </c>
      <c r="M6" s="2">
        <f t="shared" ref="M6:M14" si="3">MIN(E6:I6)</f>
        <v>45</v>
      </c>
      <c r="N6" s="2">
        <f t="shared" ref="N6:N14" si="4">SUM(J6*100/500)</f>
        <v>69.400000000000006</v>
      </c>
      <c r="O6" t="str">
        <f t="shared" ref="O6:O24" si="5">IF(J6&gt;299,"1st div",IF(J6&gt;224,"2nd div",IF(J6&gt;164,"3rd div",IF(J6&lt;165,"MARGINAL"))))</f>
        <v>1st div</v>
      </c>
    </row>
    <row r="7" spans="2:15">
      <c r="B7" s="2" t="s">
        <v>26</v>
      </c>
      <c r="C7" s="2" t="s">
        <v>18</v>
      </c>
      <c r="D7" s="2">
        <v>3</v>
      </c>
      <c r="E7" s="2">
        <v>66</v>
      </c>
      <c r="F7" s="2">
        <v>68</v>
      </c>
      <c r="G7" s="2">
        <v>95</v>
      </c>
      <c r="H7" s="2">
        <v>86</v>
      </c>
      <c r="I7" s="2">
        <v>57</v>
      </c>
      <c r="J7" s="2">
        <f t="shared" si="0"/>
        <v>372</v>
      </c>
      <c r="K7" s="2">
        <f t="shared" si="1"/>
        <v>74.400000000000006</v>
      </c>
      <c r="L7" s="2">
        <f t="shared" si="2"/>
        <v>95</v>
      </c>
      <c r="M7" s="2">
        <f t="shared" si="3"/>
        <v>57</v>
      </c>
      <c r="N7" s="2">
        <f t="shared" si="4"/>
        <v>74.400000000000006</v>
      </c>
      <c r="O7" t="str">
        <f t="shared" si="5"/>
        <v>1st div</v>
      </c>
    </row>
    <row r="8" spans="2:15">
      <c r="B8" s="2" t="s">
        <v>25</v>
      </c>
      <c r="C8" s="2" t="s">
        <v>18</v>
      </c>
      <c r="D8" s="2">
        <v>4</v>
      </c>
      <c r="E8" s="2">
        <v>50</v>
      </c>
      <c r="F8" s="2">
        <v>60</v>
      </c>
      <c r="G8" s="2">
        <v>35</v>
      </c>
      <c r="H8" s="2">
        <v>45</v>
      </c>
      <c r="I8" s="2">
        <v>55</v>
      </c>
      <c r="J8" s="2">
        <f t="shared" si="0"/>
        <v>245</v>
      </c>
      <c r="K8" s="2">
        <f t="shared" si="1"/>
        <v>49</v>
      </c>
      <c r="L8" s="2">
        <f t="shared" si="2"/>
        <v>60</v>
      </c>
      <c r="M8" s="2">
        <f t="shared" si="3"/>
        <v>35</v>
      </c>
      <c r="N8" s="2">
        <f t="shared" si="4"/>
        <v>49</v>
      </c>
      <c r="O8" t="str">
        <f t="shared" si="5"/>
        <v>2nd div</v>
      </c>
    </row>
    <row r="9" spans="2:15">
      <c r="B9" s="2" t="s">
        <v>21</v>
      </c>
      <c r="C9" s="2" t="s">
        <v>18</v>
      </c>
      <c r="D9" s="2">
        <v>5</v>
      </c>
      <c r="E9" s="2">
        <v>74</v>
      </c>
      <c r="F9" s="2">
        <v>85</v>
      </c>
      <c r="G9" s="2">
        <v>58</v>
      </c>
      <c r="H9" s="2">
        <v>68</v>
      </c>
      <c r="I9" s="2">
        <v>62</v>
      </c>
      <c r="J9" s="2">
        <f t="shared" si="0"/>
        <v>347</v>
      </c>
      <c r="K9" s="2">
        <f t="shared" si="1"/>
        <v>69.400000000000006</v>
      </c>
      <c r="L9" s="2">
        <f t="shared" si="2"/>
        <v>85</v>
      </c>
      <c r="M9" s="2">
        <f t="shared" si="3"/>
        <v>58</v>
      </c>
      <c r="N9" s="2">
        <f t="shared" si="4"/>
        <v>69.400000000000006</v>
      </c>
      <c r="O9" t="str">
        <f t="shared" si="5"/>
        <v>1st div</v>
      </c>
    </row>
    <row r="10" spans="2:15">
      <c r="B10" s="2" t="s">
        <v>40</v>
      </c>
      <c r="C10" s="2" t="s">
        <v>18</v>
      </c>
      <c r="D10" s="2">
        <v>6</v>
      </c>
      <c r="E10" s="2">
        <v>45</v>
      </c>
      <c r="F10" s="2">
        <v>62</v>
      </c>
      <c r="G10" s="2">
        <v>53</v>
      </c>
      <c r="H10" s="2">
        <v>47</v>
      </c>
      <c r="I10" s="2">
        <v>84</v>
      </c>
      <c r="J10" s="2">
        <v>164</v>
      </c>
      <c r="K10" s="2">
        <f t="shared" si="1"/>
        <v>32.799999999999997</v>
      </c>
      <c r="L10" s="2">
        <f t="shared" si="2"/>
        <v>84</v>
      </c>
      <c r="M10" s="2">
        <f t="shared" si="3"/>
        <v>45</v>
      </c>
      <c r="N10" s="2">
        <f t="shared" si="4"/>
        <v>32.799999999999997</v>
      </c>
      <c r="O10" t="str">
        <f t="shared" si="5"/>
        <v>MARGINAL</v>
      </c>
    </row>
    <row r="11" spans="2:15">
      <c r="B11" s="2" t="s">
        <v>41</v>
      </c>
      <c r="C11" s="2" t="s">
        <v>18</v>
      </c>
      <c r="D11" s="2">
        <v>7</v>
      </c>
      <c r="E11" s="2">
        <v>57</v>
      </c>
      <c r="F11" s="2">
        <v>59</v>
      </c>
      <c r="G11" s="2">
        <v>68</v>
      </c>
      <c r="H11" s="2">
        <v>86</v>
      </c>
      <c r="I11" s="2">
        <v>80</v>
      </c>
      <c r="J11" s="2">
        <f t="shared" si="0"/>
        <v>350</v>
      </c>
      <c r="K11" s="2">
        <f t="shared" si="1"/>
        <v>70</v>
      </c>
      <c r="L11" s="2">
        <f t="shared" si="2"/>
        <v>86</v>
      </c>
      <c r="M11" s="2">
        <f t="shared" si="3"/>
        <v>57</v>
      </c>
      <c r="N11" s="2">
        <f t="shared" si="4"/>
        <v>70</v>
      </c>
      <c r="O11" t="str">
        <f t="shared" si="5"/>
        <v>1st div</v>
      </c>
    </row>
    <row r="12" spans="2:15">
      <c r="B12" s="2" t="s">
        <v>28</v>
      </c>
      <c r="C12" s="2" t="s">
        <v>18</v>
      </c>
      <c r="D12" s="2">
        <v>8</v>
      </c>
      <c r="E12" s="2">
        <v>60</v>
      </c>
      <c r="F12" s="2">
        <v>65</v>
      </c>
      <c r="G12" s="2">
        <v>67</v>
      </c>
      <c r="H12" s="2">
        <v>48</v>
      </c>
      <c r="I12" s="2">
        <v>85</v>
      </c>
      <c r="J12" s="2">
        <f t="shared" si="0"/>
        <v>325</v>
      </c>
      <c r="K12" s="2">
        <f t="shared" si="1"/>
        <v>65</v>
      </c>
      <c r="L12" s="2">
        <f t="shared" si="2"/>
        <v>85</v>
      </c>
      <c r="M12" s="2">
        <f t="shared" si="3"/>
        <v>48</v>
      </c>
      <c r="N12" s="2">
        <f t="shared" si="4"/>
        <v>65</v>
      </c>
      <c r="O12" t="str">
        <f t="shared" si="5"/>
        <v>1st div</v>
      </c>
    </row>
    <row r="13" spans="2:15">
      <c r="B13" s="2" t="s">
        <v>16</v>
      </c>
      <c r="C13" s="2" t="s">
        <v>18</v>
      </c>
      <c r="D13" s="2">
        <v>9</v>
      </c>
      <c r="E13" s="2">
        <v>55</v>
      </c>
      <c r="F13" s="2">
        <v>53</v>
      </c>
      <c r="G13" s="2">
        <v>62</v>
      </c>
      <c r="H13" s="2">
        <v>67</v>
      </c>
      <c r="I13" s="2">
        <v>48</v>
      </c>
      <c r="J13" s="2">
        <f t="shared" si="0"/>
        <v>285</v>
      </c>
      <c r="K13" s="2">
        <f t="shared" si="1"/>
        <v>57</v>
      </c>
      <c r="L13" s="2">
        <f t="shared" si="2"/>
        <v>67</v>
      </c>
      <c r="M13" s="2">
        <f t="shared" si="3"/>
        <v>48</v>
      </c>
      <c r="N13" s="2">
        <f t="shared" si="4"/>
        <v>57</v>
      </c>
      <c r="O13" t="str">
        <f t="shared" si="5"/>
        <v>2nd div</v>
      </c>
    </row>
    <row r="14" spans="2:15">
      <c r="B14" s="2" t="s">
        <v>17</v>
      </c>
      <c r="C14" s="2" t="s">
        <v>18</v>
      </c>
      <c r="D14" s="2">
        <v>10</v>
      </c>
      <c r="E14" s="2">
        <v>62</v>
      </c>
      <c r="F14" s="2">
        <v>60</v>
      </c>
      <c r="G14" s="2">
        <v>67</v>
      </c>
      <c r="H14" s="2">
        <v>84</v>
      </c>
      <c r="I14" s="2">
        <v>75</v>
      </c>
      <c r="J14" s="2">
        <f t="shared" si="0"/>
        <v>348</v>
      </c>
      <c r="K14" s="2">
        <f t="shared" si="1"/>
        <v>69.599999999999994</v>
      </c>
      <c r="L14" s="2">
        <f t="shared" si="2"/>
        <v>84</v>
      </c>
      <c r="M14" s="2">
        <f t="shared" si="3"/>
        <v>60</v>
      </c>
      <c r="N14" s="2">
        <f t="shared" si="4"/>
        <v>69.599999999999994</v>
      </c>
      <c r="O14" t="str">
        <f t="shared" si="5"/>
        <v>1st div</v>
      </c>
    </row>
    <row r="15" spans="2:15">
      <c r="B15" s="2" t="s">
        <v>22</v>
      </c>
      <c r="C15" s="2" t="s">
        <v>18</v>
      </c>
      <c r="D15" s="2">
        <v>11</v>
      </c>
      <c r="E15" s="2">
        <v>65</v>
      </c>
      <c r="F15" s="2">
        <v>45</v>
      </c>
      <c r="G15" s="2">
        <v>47</v>
      </c>
      <c r="H15" s="2">
        <v>84</v>
      </c>
      <c r="I15" s="2">
        <v>85</v>
      </c>
      <c r="J15" s="2">
        <f>SUM(E15:I15)</f>
        <v>326</v>
      </c>
      <c r="K15" s="2">
        <f>SUM(J15/5)</f>
        <v>65.2</v>
      </c>
      <c r="L15" s="2">
        <f>MAX(E15:I15)</f>
        <v>85</v>
      </c>
      <c r="M15" s="2">
        <f>MIN(E15:I15)</f>
        <v>45</v>
      </c>
      <c r="N15" s="2">
        <f>SUM(J15*100/500)</f>
        <v>65.2</v>
      </c>
      <c r="O15" t="str">
        <f t="shared" si="5"/>
        <v>1st div</v>
      </c>
    </row>
    <row r="16" spans="2:15">
      <c r="B16" s="2" t="s">
        <v>31</v>
      </c>
      <c r="C16" s="2" t="s">
        <v>18</v>
      </c>
      <c r="D16" s="2">
        <v>12</v>
      </c>
      <c r="E16" s="2">
        <v>65</v>
      </c>
      <c r="F16" s="2">
        <v>63</v>
      </c>
      <c r="G16" s="2">
        <v>52</v>
      </c>
      <c r="H16" s="2">
        <v>65</v>
      </c>
      <c r="I16" s="2">
        <v>68</v>
      </c>
      <c r="J16" s="2">
        <f t="shared" ref="J16:J24" si="6">SUM(E16:I16)</f>
        <v>313</v>
      </c>
      <c r="K16" s="2">
        <f t="shared" ref="K16:K24" si="7">SUM(J16/5)</f>
        <v>62.6</v>
      </c>
      <c r="L16" s="2">
        <f t="shared" ref="L16:L24" si="8">MAX(E16:I16)</f>
        <v>68</v>
      </c>
      <c r="M16" s="2">
        <f t="shared" ref="M16:M24" si="9">MIN(E16:I16)</f>
        <v>52</v>
      </c>
      <c r="N16" s="2">
        <f t="shared" ref="N16:N24" si="10">SUM(J16*100/500)</f>
        <v>62.6</v>
      </c>
      <c r="O16" t="str">
        <f t="shared" si="5"/>
        <v>1st div</v>
      </c>
    </row>
    <row r="17" spans="2:15">
      <c r="B17" s="2" t="s">
        <v>32</v>
      </c>
      <c r="C17" s="2" t="s">
        <v>18</v>
      </c>
      <c r="D17" s="2">
        <v>13</v>
      </c>
      <c r="E17" s="2">
        <v>55</v>
      </c>
      <c r="F17" s="2">
        <v>68</v>
      </c>
      <c r="G17" s="2">
        <v>65</v>
      </c>
      <c r="H17" s="2">
        <v>59</v>
      </c>
      <c r="I17" s="2">
        <v>98</v>
      </c>
      <c r="J17" s="2">
        <f t="shared" si="6"/>
        <v>345</v>
      </c>
      <c r="K17" s="2">
        <f t="shared" si="7"/>
        <v>69</v>
      </c>
      <c r="L17" s="2">
        <f t="shared" si="8"/>
        <v>98</v>
      </c>
      <c r="M17" s="2">
        <f t="shared" si="9"/>
        <v>55</v>
      </c>
      <c r="N17" s="2">
        <f t="shared" si="10"/>
        <v>69</v>
      </c>
      <c r="O17" t="str">
        <f t="shared" si="5"/>
        <v>1st div</v>
      </c>
    </row>
    <row r="18" spans="2:15">
      <c r="B18" s="2" t="s">
        <v>33</v>
      </c>
      <c r="C18" s="2" t="s">
        <v>18</v>
      </c>
      <c r="D18" s="2">
        <v>14</v>
      </c>
      <c r="E18" s="2">
        <v>75</v>
      </c>
      <c r="F18" s="2">
        <v>48</v>
      </c>
      <c r="G18" s="2">
        <v>85</v>
      </c>
      <c r="H18" s="2">
        <v>75</v>
      </c>
      <c r="I18" s="2">
        <v>86</v>
      </c>
      <c r="J18" s="2">
        <f t="shared" si="6"/>
        <v>369</v>
      </c>
      <c r="K18" s="2">
        <f t="shared" si="7"/>
        <v>73.8</v>
      </c>
      <c r="L18" s="2">
        <f t="shared" si="8"/>
        <v>86</v>
      </c>
      <c r="M18" s="2">
        <f t="shared" si="9"/>
        <v>48</v>
      </c>
      <c r="N18" s="2">
        <f t="shared" si="10"/>
        <v>73.8</v>
      </c>
      <c r="O18" t="str">
        <f t="shared" si="5"/>
        <v>1st div</v>
      </c>
    </row>
    <row r="19" spans="2:15">
      <c r="B19" s="2" t="s">
        <v>34</v>
      </c>
      <c r="C19" s="2" t="s">
        <v>18</v>
      </c>
      <c r="D19" s="2">
        <v>15</v>
      </c>
      <c r="E19" s="2">
        <v>85</v>
      </c>
      <c r="F19" s="2">
        <v>86</v>
      </c>
      <c r="G19" s="2">
        <v>85</v>
      </c>
      <c r="H19" s="2">
        <v>67</v>
      </c>
      <c r="I19" s="2">
        <v>59</v>
      </c>
      <c r="J19" s="2">
        <f t="shared" si="6"/>
        <v>382</v>
      </c>
      <c r="K19" s="2">
        <f t="shared" si="7"/>
        <v>76.400000000000006</v>
      </c>
      <c r="L19" s="2">
        <f t="shared" si="8"/>
        <v>86</v>
      </c>
      <c r="M19" s="2">
        <f t="shared" si="9"/>
        <v>59</v>
      </c>
      <c r="N19" s="2">
        <f t="shared" si="10"/>
        <v>76.400000000000006</v>
      </c>
      <c r="O19" t="str">
        <f t="shared" si="5"/>
        <v>1st div</v>
      </c>
    </row>
    <row r="20" spans="2:15">
      <c r="B20" s="2" t="s">
        <v>35</v>
      </c>
      <c r="C20" s="2" t="s">
        <v>18</v>
      </c>
      <c r="D20" s="2">
        <v>16</v>
      </c>
      <c r="E20" s="2">
        <v>84</v>
      </c>
      <c r="F20" s="2">
        <v>86</v>
      </c>
      <c r="G20" s="2">
        <v>85</v>
      </c>
      <c r="H20" s="2">
        <v>89</v>
      </c>
      <c r="I20" s="2">
        <v>67</v>
      </c>
      <c r="J20" s="2">
        <f t="shared" si="6"/>
        <v>411</v>
      </c>
      <c r="K20" s="2">
        <f t="shared" si="7"/>
        <v>82.2</v>
      </c>
      <c r="L20" s="2">
        <f t="shared" si="8"/>
        <v>89</v>
      </c>
      <c r="M20" s="2">
        <f t="shared" si="9"/>
        <v>67</v>
      </c>
      <c r="N20" s="2">
        <f t="shared" si="10"/>
        <v>82.2</v>
      </c>
      <c r="O20" t="str">
        <f t="shared" si="5"/>
        <v>1st div</v>
      </c>
    </row>
    <row r="21" spans="2:15">
      <c r="B21" s="2" t="s">
        <v>36</v>
      </c>
      <c r="C21" s="2" t="s">
        <v>18</v>
      </c>
      <c r="D21" s="2">
        <v>17</v>
      </c>
      <c r="E21" s="2">
        <v>65</v>
      </c>
      <c r="F21" s="2">
        <v>62</v>
      </c>
      <c r="G21" s="2">
        <v>96</v>
      </c>
      <c r="H21" s="2">
        <v>69</v>
      </c>
      <c r="I21" s="2">
        <v>70</v>
      </c>
      <c r="J21" s="2">
        <f>SUM(E21:I21)</f>
        <v>362</v>
      </c>
      <c r="K21" s="2">
        <f t="shared" si="7"/>
        <v>72.400000000000006</v>
      </c>
      <c r="L21" s="2">
        <f t="shared" si="8"/>
        <v>96</v>
      </c>
      <c r="M21" s="2">
        <f t="shared" si="9"/>
        <v>62</v>
      </c>
      <c r="N21" s="2">
        <f t="shared" si="10"/>
        <v>72.400000000000006</v>
      </c>
      <c r="O21" t="str">
        <f t="shared" si="5"/>
        <v>1st div</v>
      </c>
    </row>
    <row r="22" spans="2:15">
      <c r="B22" s="2" t="s">
        <v>37</v>
      </c>
      <c r="C22" s="2" t="s">
        <v>18</v>
      </c>
      <c r="D22" s="2">
        <v>18</v>
      </c>
      <c r="E22" s="2">
        <v>55</v>
      </c>
      <c r="F22" s="2">
        <v>65</v>
      </c>
      <c r="G22" s="2">
        <v>69</v>
      </c>
      <c r="H22" s="2">
        <v>86</v>
      </c>
      <c r="I22" s="2">
        <v>59</v>
      </c>
      <c r="J22" s="2">
        <f t="shared" si="6"/>
        <v>334</v>
      </c>
      <c r="K22" s="2">
        <f t="shared" si="7"/>
        <v>66.8</v>
      </c>
      <c r="L22" s="2">
        <f t="shared" si="8"/>
        <v>86</v>
      </c>
      <c r="M22" s="2">
        <f t="shared" si="9"/>
        <v>55</v>
      </c>
      <c r="N22" s="2">
        <f t="shared" si="10"/>
        <v>66.8</v>
      </c>
      <c r="O22" t="str">
        <f t="shared" si="5"/>
        <v>1st div</v>
      </c>
    </row>
    <row r="23" spans="2:15">
      <c r="B23" s="2" t="s">
        <v>38</v>
      </c>
      <c r="C23" s="2" t="s">
        <v>18</v>
      </c>
      <c r="D23" s="2">
        <v>19</v>
      </c>
      <c r="E23" s="2">
        <v>46</v>
      </c>
      <c r="F23" s="2">
        <v>63</v>
      </c>
      <c r="G23" s="2">
        <v>62</v>
      </c>
      <c r="H23" s="2">
        <v>85</v>
      </c>
      <c r="I23" s="2">
        <v>77</v>
      </c>
      <c r="J23" s="2">
        <f t="shared" si="6"/>
        <v>333</v>
      </c>
      <c r="K23" s="2">
        <f t="shared" si="7"/>
        <v>66.599999999999994</v>
      </c>
      <c r="L23" s="2">
        <f t="shared" si="8"/>
        <v>85</v>
      </c>
      <c r="M23" s="2">
        <f t="shared" si="9"/>
        <v>46</v>
      </c>
      <c r="N23" s="2">
        <f t="shared" si="10"/>
        <v>66.599999999999994</v>
      </c>
      <c r="O23" t="str">
        <f t="shared" si="5"/>
        <v>1st div</v>
      </c>
    </row>
    <row r="24" spans="2:15">
      <c r="B24" s="2" t="s">
        <v>39</v>
      </c>
      <c r="C24" s="2" t="s">
        <v>18</v>
      </c>
      <c r="D24" s="2">
        <v>20</v>
      </c>
      <c r="E24" s="2">
        <v>74</v>
      </c>
      <c r="F24" s="2">
        <v>78</v>
      </c>
      <c r="G24" s="2">
        <v>85</v>
      </c>
      <c r="H24" s="2">
        <v>65</v>
      </c>
      <c r="I24" s="2">
        <v>68</v>
      </c>
      <c r="J24" s="2">
        <f t="shared" si="6"/>
        <v>370</v>
      </c>
      <c r="K24" s="2">
        <f t="shared" si="7"/>
        <v>74</v>
      </c>
      <c r="L24" s="2">
        <f t="shared" si="8"/>
        <v>85</v>
      </c>
      <c r="M24" s="2">
        <f t="shared" si="9"/>
        <v>65</v>
      </c>
      <c r="N24" s="2">
        <f t="shared" si="10"/>
        <v>74</v>
      </c>
      <c r="O24" t="str">
        <f t="shared" si="5"/>
        <v>1st div</v>
      </c>
    </row>
    <row r="26" spans="2:15">
      <c r="B26" s="2" t="s">
        <v>0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</row>
    <row r="27" spans="2:15">
      <c r="B27" t="str">
        <f>"S*"</f>
        <v>S*</v>
      </c>
      <c r="J27" t="s">
        <v>42</v>
      </c>
    </row>
    <row r="30" spans="2:15">
      <c r="B30" s="2" t="s">
        <v>0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  <c r="K30" s="2" t="s">
        <v>10</v>
      </c>
      <c r="L30" s="2" t="s">
        <v>11</v>
      </c>
      <c r="M30" s="2" t="s">
        <v>12</v>
      </c>
      <c r="N30" s="2" t="s">
        <v>13</v>
      </c>
    </row>
    <row r="31" spans="2:15">
      <c r="B31" s="2" t="s">
        <v>26</v>
      </c>
      <c r="C31" s="2" t="s">
        <v>18</v>
      </c>
      <c r="D31" s="2">
        <v>3</v>
      </c>
      <c r="E31" s="2">
        <v>66</v>
      </c>
      <c r="F31" s="2">
        <v>68</v>
      </c>
      <c r="G31" s="2">
        <v>95</v>
      </c>
      <c r="H31" s="2">
        <v>86</v>
      </c>
      <c r="I31" s="2">
        <v>57</v>
      </c>
      <c r="J31" s="2">
        <v>372</v>
      </c>
      <c r="K31" s="2">
        <v>74.400000000000006</v>
      </c>
      <c r="L31" s="2">
        <v>95</v>
      </c>
      <c r="M31" s="2">
        <v>57</v>
      </c>
      <c r="N31" s="2">
        <v>74.400000000000006</v>
      </c>
    </row>
    <row r="32" spans="2:15">
      <c r="B32" s="2" t="s">
        <v>41</v>
      </c>
      <c r="C32" s="2" t="s">
        <v>18</v>
      </c>
      <c r="D32" s="2">
        <v>7</v>
      </c>
      <c r="E32" s="2">
        <v>57</v>
      </c>
      <c r="F32" s="2">
        <v>59</v>
      </c>
      <c r="G32" s="2">
        <v>68</v>
      </c>
      <c r="H32" s="2">
        <v>86</v>
      </c>
      <c r="I32" s="2">
        <v>80</v>
      </c>
      <c r="J32" s="2">
        <v>350</v>
      </c>
      <c r="K32" s="2">
        <v>70</v>
      </c>
      <c r="L32" s="2">
        <v>86</v>
      </c>
      <c r="M32" s="2">
        <v>57</v>
      </c>
      <c r="N32" s="2">
        <v>70</v>
      </c>
    </row>
    <row r="33" spans="2:14">
      <c r="B33" s="2" t="s">
        <v>36</v>
      </c>
      <c r="C33" s="2" t="s">
        <v>18</v>
      </c>
      <c r="D33" s="2">
        <v>17</v>
      </c>
      <c r="E33" s="2">
        <v>65</v>
      </c>
      <c r="F33" s="2">
        <v>62</v>
      </c>
      <c r="G33" s="2">
        <v>96</v>
      </c>
      <c r="H33" s="2">
        <v>69</v>
      </c>
      <c r="I33" s="2">
        <v>70</v>
      </c>
      <c r="J33" s="2">
        <v>362</v>
      </c>
      <c r="K33" s="2">
        <v>72.400000000000006</v>
      </c>
      <c r="L33" s="2">
        <v>96</v>
      </c>
      <c r="M33" s="2">
        <v>62</v>
      </c>
      <c r="N33" s="2">
        <v>72.400000000000006</v>
      </c>
    </row>
    <row r="34" spans="2:1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14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2:14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</sheetData>
  <conditionalFormatting sqref="E5:I14">
    <cfRule type="cellIs" dxfId="5" priority="2" operator="lessThan">
      <formula>33</formula>
    </cfRule>
  </conditionalFormatting>
  <conditionalFormatting sqref="E15:I24">
    <cfRule type="cellIs" dxfId="4" priority="1" operator="lessThan">
      <formula>33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P33"/>
  <sheetViews>
    <sheetView zoomScale="160" zoomScaleNormal="160" workbookViewId="0">
      <selection activeCell="G21" sqref="G21"/>
    </sheetView>
  </sheetViews>
  <sheetFormatPr defaultRowHeight="15"/>
  <cols>
    <col min="2" max="2" width="14.140625" customWidth="1"/>
    <col min="4" max="4" width="11.140625" customWidth="1"/>
    <col min="6" max="6" width="11.7109375" customWidth="1"/>
  </cols>
  <sheetData>
    <row r="4" spans="2:16">
      <c r="B4" s="1" t="s">
        <v>1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</row>
    <row r="5" spans="2:16">
      <c r="B5" s="2" t="s">
        <v>0</v>
      </c>
      <c r="C5" s="2" t="s">
        <v>14</v>
      </c>
      <c r="D5" s="2" t="s">
        <v>15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  <c r="L5" s="2" t="s">
        <v>28</v>
      </c>
      <c r="M5" s="2" t="s">
        <v>29</v>
      </c>
    </row>
    <row r="6" spans="2:16">
      <c r="B6" s="2" t="s">
        <v>2</v>
      </c>
      <c r="C6" s="2" t="s">
        <v>30</v>
      </c>
      <c r="D6" s="2" t="s">
        <v>30</v>
      </c>
      <c r="E6" s="2" t="s">
        <v>30</v>
      </c>
      <c r="F6" s="2" t="s">
        <v>30</v>
      </c>
      <c r="G6" s="2" t="s">
        <v>30</v>
      </c>
      <c r="H6" s="2" t="s">
        <v>30</v>
      </c>
      <c r="I6" s="2" t="s">
        <v>30</v>
      </c>
      <c r="J6" s="2" t="s">
        <v>30</v>
      </c>
      <c r="K6" s="2" t="s">
        <v>30</v>
      </c>
      <c r="L6" s="2" t="s">
        <v>30</v>
      </c>
      <c r="M6" s="2" t="s">
        <v>30</v>
      </c>
    </row>
    <row r="7" spans="2:16">
      <c r="B7" s="2" t="s">
        <v>3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</row>
    <row r="8" spans="2:16">
      <c r="B8" s="2" t="s">
        <v>4</v>
      </c>
      <c r="C8" s="2">
        <v>45</v>
      </c>
      <c r="D8" s="2">
        <v>66</v>
      </c>
      <c r="E8" s="2">
        <v>52</v>
      </c>
      <c r="F8" s="2">
        <v>53</v>
      </c>
      <c r="G8" s="2">
        <v>57</v>
      </c>
      <c r="H8" s="2">
        <v>85</v>
      </c>
      <c r="I8" s="2">
        <v>58</v>
      </c>
      <c r="J8" s="2">
        <v>45</v>
      </c>
      <c r="K8" s="2">
        <v>74</v>
      </c>
      <c r="L8" s="2">
        <v>85</v>
      </c>
      <c r="M8" s="2">
        <v>54</v>
      </c>
      <c r="N8" s="2"/>
      <c r="O8" s="2"/>
      <c r="P8" s="2"/>
    </row>
    <row r="9" spans="2:16">
      <c r="B9" s="2" t="s">
        <v>5</v>
      </c>
      <c r="C9" s="2">
        <v>66</v>
      </c>
      <c r="D9" s="2">
        <v>68</v>
      </c>
      <c r="E9" s="2">
        <v>95</v>
      </c>
      <c r="F9" s="2">
        <v>86</v>
      </c>
      <c r="G9" s="2">
        <v>57</v>
      </c>
      <c r="H9" s="2">
        <v>57</v>
      </c>
      <c r="I9" s="2">
        <v>59</v>
      </c>
      <c r="J9" s="2">
        <v>68</v>
      </c>
      <c r="K9" s="2">
        <v>86</v>
      </c>
      <c r="L9" s="2">
        <v>80</v>
      </c>
      <c r="M9" s="2">
        <v>74</v>
      </c>
    </row>
    <row r="10" spans="2:16">
      <c r="B10" s="2" t="s">
        <v>6</v>
      </c>
      <c r="C10" s="2">
        <v>50</v>
      </c>
      <c r="D10" s="2">
        <v>60</v>
      </c>
      <c r="E10" s="2">
        <v>35</v>
      </c>
      <c r="F10" s="2">
        <v>45</v>
      </c>
      <c r="G10" s="2">
        <v>55</v>
      </c>
      <c r="H10" s="2">
        <v>60</v>
      </c>
      <c r="I10" s="2">
        <v>65</v>
      </c>
      <c r="J10" s="2">
        <v>67</v>
      </c>
      <c r="K10" s="2">
        <v>48</v>
      </c>
      <c r="L10" s="2">
        <v>85</v>
      </c>
      <c r="M10" s="2">
        <v>65</v>
      </c>
    </row>
    <row r="11" spans="2:16">
      <c r="B11" s="2" t="s">
        <v>7</v>
      </c>
      <c r="C11" s="2">
        <v>74</v>
      </c>
      <c r="D11" s="2">
        <v>85</v>
      </c>
      <c r="E11" s="2">
        <v>58</v>
      </c>
      <c r="F11" s="2">
        <v>68</v>
      </c>
      <c r="G11" s="2">
        <v>62</v>
      </c>
      <c r="H11" s="2">
        <v>55</v>
      </c>
      <c r="I11" s="2">
        <v>53</v>
      </c>
      <c r="J11" s="2">
        <v>62</v>
      </c>
      <c r="K11" s="2">
        <v>67</v>
      </c>
      <c r="L11" s="2">
        <v>48</v>
      </c>
      <c r="M11" s="2">
        <v>53</v>
      </c>
    </row>
    <row r="12" spans="2:16">
      <c r="B12" s="2" t="s">
        <v>8</v>
      </c>
      <c r="C12" s="2">
        <v>45</v>
      </c>
      <c r="D12" s="2">
        <v>62</v>
      </c>
      <c r="E12" s="2">
        <v>53</v>
      </c>
      <c r="F12" s="2">
        <v>47</v>
      </c>
      <c r="G12" s="2">
        <v>84</v>
      </c>
      <c r="H12" s="2">
        <v>62</v>
      </c>
      <c r="I12" s="2">
        <v>60</v>
      </c>
      <c r="J12" s="2">
        <v>67</v>
      </c>
      <c r="K12" s="2">
        <v>84</v>
      </c>
      <c r="L12" s="2">
        <v>75</v>
      </c>
      <c r="M12" s="2">
        <v>77</v>
      </c>
    </row>
    <row r="13" spans="2:16">
      <c r="B13" s="2" t="s">
        <v>9</v>
      </c>
      <c r="C13" s="2">
        <f>SUM(C8:C12)</f>
        <v>280</v>
      </c>
      <c r="D13" s="2">
        <f t="shared" ref="D13:M13" si="0">SUM(D8:D12)</f>
        <v>341</v>
      </c>
      <c r="E13" s="2">
        <f t="shared" si="0"/>
        <v>293</v>
      </c>
      <c r="F13" s="2">
        <f t="shared" si="0"/>
        <v>299</v>
      </c>
      <c r="G13" s="2">
        <f t="shared" si="0"/>
        <v>315</v>
      </c>
      <c r="H13" s="2">
        <f t="shared" si="0"/>
        <v>319</v>
      </c>
      <c r="I13" s="2">
        <f t="shared" si="0"/>
        <v>295</v>
      </c>
      <c r="J13" s="2">
        <f t="shared" si="0"/>
        <v>309</v>
      </c>
      <c r="K13" s="2">
        <f t="shared" si="0"/>
        <v>359</v>
      </c>
      <c r="L13" s="2">
        <f t="shared" si="0"/>
        <v>373</v>
      </c>
      <c r="M13" s="2">
        <f t="shared" si="0"/>
        <v>323</v>
      </c>
    </row>
    <row r="14" spans="2:16">
      <c r="B14" s="2" t="s">
        <v>10</v>
      </c>
      <c r="C14" s="2">
        <f>SUM(C13/5)</f>
        <v>56</v>
      </c>
      <c r="D14" s="2">
        <f t="shared" ref="D14:M14" si="1">SUM(D13/5)</f>
        <v>68.2</v>
      </c>
      <c r="E14" s="2">
        <f t="shared" si="1"/>
        <v>58.6</v>
      </c>
      <c r="F14" s="2">
        <f t="shared" si="1"/>
        <v>59.8</v>
      </c>
      <c r="G14" s="2">
        <f t="shared" si="1"/>
        <v>63</v>
      </c>
      <c r="H14" s="2">
        <f t="shared" si="1"/>
        <v>63.8</v>
      </c>
      <c r="I14" s="2">
        <f t="shared" si="1"/>
        <v>59</v>
      </c>
      <c r="J14" s="2">
        <f t="shared" si="1"/>
        <v>61.8</v>
      </c>
      <c r="K14" s="2">
        <f t="shared" si="1"/>
        <v>71.8</v>
      </c>
      <c r="L14" s="2">
        <f t="shared" si="1"/>
        <v>74.599999999999994</v>
      </c>
      <c r="M14" s="2">
        <f t="shared" si="1"/>
        <v>64.599999999999994</v>
      </c>
    </row>
    <row r="15" spans="2:16">
      <c r="B15" s="2" t="s">
        <v>19</v>
      </c>
      <c r="C15" s="2">
        <f>MAX(C8:C12)</f>
        <v>74</v>
      </c>
      <c r="D15" s="2">
        <f t="shared" ref="D15:M15" si="2">MAX(D8:D12)</f>
        <v>85</v>
      </c>
      <c r="E15" s="2">
        <f t="shared" si="2"/>
        <v>95</v>
      </c>
      <c r="F15" s="2">
        <f t="shared" si="2"/>
        <v>86</v>
      </c>
      <c r="G15" s="2">
        <f t="shared" si="2"/>
        <v>84</v>
      </c>
      <c r="H15" s="2">
        <f t="shared" si="2"/>
        <v>85</v>
      </c>
      <c r="I15" s="2">
        <f t="shared" si="2"/>
        <v>65</v>
      </c>
      <c r="J15" s="2">
        <f t="shared" si="2"/>
        <v>68</v>
      </c>
      <c r="K15" s="2">
        <f t="shared" si="2"/>
        <v>86</v>
      </c>
      <c r="L15" s="2">
        <f t="shared" si="2"/>
        <v>85</v>
      </c>
      <c r="M15" s="2">
        <f t="shared" si="2"/>
        <v>77</v>
      </c>
    </row>
    <row r="16" spans="2:16">
      <c r="B16" s="2" t="s">
        <v>20</v>
      </c>
      <c r="C16" s="2">
        <f>MIN(C8:C12)</f>
        <v>45</v>
      </c>
      <c r="D16" s="2">
        <f t="shared" ref="D16:M16" si="3">MIN(D8:D12)</f>
        <v>60</v>
      </c>
      <c r="E16" s="2">
        <f t="shared" si="3"/>
        <v>35</v>
      </c>
      <c r="F16" s="2">
        <f t="shared" si="3"/>
        <v>45</v>
      </c>
      <c r="G16" s="2">
        <f t="shared" si="3"/>
        <v>55</v>
      </c>
      <c r="H16" s="2">
        <f t="shared" si="3"/>
        <v>55</v>
      </c>
      <c r="I16" s="2">
        <f t="shared" si="3"/>
        <v>53</v>
      </c>
      <c r="J16" s="2">
        <f t="shared" si="3"/>
        <v>45</v>
      </c>
      <c r="K16" s="2">
        <f t="shared" si="3"/>
        <v>48</v>
      </c>
      <c r="L16" s="2">
        <f t="shared" si="3"/>
        <v>48</v>
      </c>
      <c r="M16" s="2">
        <f t="shared" si="3"/>
        <v>53</v>
      </c>
    </row>
    <row r="17" spans="2:13">
      <c r="B17" s="2" t="s">
        <v>13</v>
      </c>
      <c r="C17" s="2">
        <f>SUM(C13*100/500)</f>
        <v>56</v>
      </c>
      <c r="D17" s="2">
        <f t="shared" ref="D17:M17" si="4">SUM(D13*100/500)</f>
        <v>68.2</v>
      </c>
      <c r="E17" s="2">
        <f t="shared" si="4"/>
        <v>58.6</v>
      </c>
      <c r="F17" s="2">
        <f t="shared" si="4"/>
        <v>59.8</v>
      </c>
      <c r="G17" s="2">
        <f t="shared" si="4"/>
        <v>63</v>
      </c>
      <c r="H17" s="2">
        <f t="shared" si="4"/>
        <v>63.8</v>
      </c>
      <c r="I17" s="2">
        <f t="shared" si="4"/>
        <v>59</v>
      </c>
      <c r="J17" s="2">
        <f t="shared" si="4"/>
        <v>61.8</v>
      </c>
      <c r="K17" s="2">
        <f t="shared" si="4"/>
        <v>71.8</v>
      </c>
      <c r="L17" s="2">
        <f t="shared" si="4"/>
        <v>74.599999999999994</v>
      </c>
      <c r="M17" s="2">
        <f t="shared" si="4"/>
        <v>64.599999999999994</v>
      </c>
    </row>
    <row r="20" spans="2:13">
      <c r="C20" s="1"/>
      <c r="D20" s="1"/>
      <c r="E20" s="1">
        <v>1</v>
      </c>
      <c r="F20" s="1" t="s">
        <v>1</v>
      </c>
      <c r="G20">
        <v>4</v>
      </c>
    </row>
    <row r="21" spans="2:13">
      <c r="C21" s="1"/>
      <c r="D21" s="2"/>
      <c r="E21" s="1">
        <v>2</v>
      </c>
      <c r="F21" s="2" t="s">
        <v>0</v>
      </c>
      <c r="G21" t="str">
        <f>HLOOKUP($G$20,$B$4:$M$17,E21,0)</f>
        <v>Manoj</v>
      </c>
    </row>
    <row r="22" spans="2:13">
      <c r="C22" s="1"/>
      <c r="D22" s="2"/>
      <c r="E22" s="1">
        <v>3</v>
      </c>
      <c r="F22" s="2" t="s">
        <v>2</v>
      </c>
      <c r="G22" t="str">
        <f t="shared" ref="G22:G33" si="5">HLOOKUP($G$20,$B$4:$M$17,E22,0)</f>
        <v>X</v>
      </c>
    </row>
    <row r="23" spans="2:13">
      <c r="C23" s="1"/>
      <c r="D23" s="2"/>
      <c r="E23" s="1">
        <v>4</v>
      </c>
      <c r="F23" s="2" t="s">
        <v>3</v>
      </c>
      <c r="G23">
        <f t="shared" si="5"/>
        <v>4</v>
      </c>
    </row>
    <row r="24" spans="2:13">
      <c r="C24" s="1"/>
      <c r="D24" s="2"/>
      <c r="E24" s="1">
        <v>5</v>
      </c>
      <c r="F24" s="2" t="s">
        <v>4</v>
      </c>
      <c r="G24">
        <f t="shared" si="5"/>
        <v>53</v>
      </c>
    </row>
    <row r="25" spans="2:13">
      <c r="C25" s="1"/>
      <c r="D25" s="2"/>
      <c r="E25" s="1">
        <v>6</v>
      </c>
      <c r="F25" s="2" t="s">
        <v>5</v>
      </c>
      <c r="G25">
        <f t="shared" si="5"/>
        <v>86</v>
      </c>
    </row>
    <row r="26" spans="2:13">
      <c r="C26" s="1"/>
      <c r="D26" s="2"/>
      <c r="E26" s="1">
        <v>7</v>
      </c>
      <c r="F26" s="2" t="s">
        <v>6</v>
      </c>
      <c r="G26">
        <f t="shared" si="5"/>
        <v>45</v>
      </c>
    </row>
    <row r="27" spans="2:13">
      <c r="C27" s="1"/>
      <c r="D27" s="2"/>
      <c r="E27" s="1">
        <v>8</v>
      </c>
      <c r="F27" s="2" t="s">
        <v>7</v>
      </c>
      <c r="G27">
        <f t="shared" si="5"/>
        <v>68</v>
      </c>
    </row>
    <row r="28" spans="2:13">
      <c r="C28" s="1"/>
      <c r="D28" s="2"/>
      <c r="E28" s="1">
        <v>9</v>
      </c>
      <c r="F28" s="2" t="s">
        <v>8</v>
      </c>
      <c r="G28">
        <f t="shared" si="5"/>
        <v>47</v>
      </c>
    </row>
    <row r="29" spans="2:13">
      <c r="C29" s="1"/>
      <c r="D29" s="2"/>
      <c r="E29" s="1">
        <v>10</v>
      </c>
      <c r="F29" s="2" t="s">
        <v>9</v>
      </c>
      <c r="G29">
        <f t="shared" si="5"/>
        <v>299</v>
      </c>
    </row>
    <row r="30" spans="2:13">
      <c r="C30" s="1"/>
      <c r="D30" s="2"/>
      <c r="E30" s="1">
        <v>11</v>
      </c>
      <c r="F30" s="2" t="s">
        <v>10</v>
      </c>
      <c r="G30">
        <f t="shared" si="5"/>
        <v>59.8</v>
      </c>
    </row>
    <row r="31" spans="2:13">
      <c r="C31" s="1"/>
      <c r="D31" s="2"/>
      <c r="E31" s="1">
        <v>12</v>
      </c>
      <c r="F31" s="2" t="s">
        <v>19</v>
      </c>
      <c r="G31">
        <f t="shared" si="5"/>
        <v>86</v>
      </c>
    </row>
    <row r="32" spans="2:13">
      <c r="C32" s="1"/>
      <c r="D32" s="2"/>
      <c r="E32" s="1">
        <v>13</v>
      </c>
      <c r="F32" s="2" t="s">
        <v>20</v>
      </c>
      <c r="G32">
        <f t="shared" si="5"/>
        <v>45</v>
      </c>
    </row>
    <row r="33" spans="3:7">
      <c r="C33" s="1"/>
      <c r="D33" s="2"/>
      <c r="E33" s="1">
        <v>14</v>
      </c>
      <c r="F33" s="2" t="s">
        <v>13</v>
      </c>
      <c r="G33">
        <f t="shared" si="5"/>
        <v>59.8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4:P24"/>
  <sheetViews>
    <sheetView workbookViewId="0">
      <selection activeCell="B4" sqref="B4:P25"/>
    </sheetView>
  </sheetViews>
  <sheetFormatPr defaultRowHeight="15"/>
  <sheetData>
    <row r="4" spans="3:16">
      <c r="C4" s="2" t="s">
        <v>0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43</v>
      </c>
    </row>
    <row r="5" spans="3:16">
      <c r="C5" s="2" t="s">
        <v>14</v>
      </c>
      <c r="D5" s="2" t="s">
        <v>18</v>
      </c>
      <c r="E5" s="2">
        <v>1</v>
      </c>
      <c r="F5" s="2">
        <v>45</v>
      </c>
      <c r="G5" s="2">
        <v>66</v>
      </c>
      <c r="H5" s="2">
        <v>52</v>
      </c>
      <c r="I5" s="2">
        <v>53</v>
      </c>
      <c r="J5" s="2">
        <v>57</v>
      </c>
      <c r="K5" s="2">
        <f>SUM(F5:J5)</f>
        <v>273</v>
      </c>
      <c r="L5" s="2">
        <f>SUM(K5/5)</f>
        <v>54.6</v>
      </c>
      <c r="M5" s="2">
        <f>MAX(F5:J5)</f>
        <v>66</v>
      </c>
      <c r="N5" s="2">
        <f>MIN(F5:J5)</f>
        <v>45</v>
      </c>
      <c r="O5" s="2">
        <f>SUM(K5*100/500)</f>
        <v>54.6</v>
      </c>
      <c r="P5" t="str">
        <f>IF(K5&gt;299,"1st div",IF(K5&gt;224,"2nd div",IF(K5&gt;164,"3rd div",IF(K5&lt;165,"MARGINAL"))))</f>
        <v>2nd div</v>
      </c>
    </row>
    <row r="6" spans="3:16">
      <c r="C6" s="2" t="s">
        <v>15</v>
      </c>
      <c r="D6" s="2" t="s">
        <v>18</v>
      </c>
      <c r="E6" s="2">
        <v>2</v>
      </c>
      <c r="F6" s="2">
        <v>85</v>
      </c>
      <c r="G6" s="2">
        <v>58</v>
      </c>
      <c r="H6" s="2">
        <v>45</v>
      </c>
      <c r="I6" s="2">
        <v>74</v>
      </c>
      <c r="J6" s="2">
        <v>85</v>
      </c>
      <c r="K6" s="2">
        <f t="shared" ref="K6:K14" si="0">SUM(F6:J6)</f>
        <v>347</v>
      </c>
      <c r="L6" s="2">
        <f t="shared" ref="L6:L14" si="1">SUM(K6/5)</f>
        <v>69.400000000000006</v>
      </c>
      <c r="M6" s="2">
        <f t="shared" ref="M6:M14" si="2">MAX(F6:J6)</f>
        <v>85</v>
      </c>
      <c r="N6" s="2">
        <f t="shared" ref="N6:N14" si="3">MIN(F6:J6)</f>
        <v>45</v>
      </c>
      <c r="O6" s="2">
        <f t="shared" ref="O6:O14" si="4">SUM(K6*100/500)</f>
        <v>69.400000000000006</v>
      </c>
      <c r="P6" t="str">
        <f t="shared" ref="P6:P24" si="5">IF(K6&gt;299,"1st div",IF(K6&gt;224,"2nd div",IF(K6&gt;164,"3rd div",IF(K6&lt;165,"MARGINAL"))))</f>
        <v>1st div</v>
      </c>
    </row>
    <row r="7" spans="3:16">
      <c r="C7" s="2" t="s">
        <v>26</v>
      </c>
      <c r="D7" s="2" t="s">
        <v>18</v>
      </c>
      <c r="E7" s="2">
        <v>3</v>
      </c>
      <c r="F7" s="2">
        <v>66</v>
      </c>
      <c r="G7" s="2">
        <v>68</v>
      </c>
      <c r="H7" s="2">
        <v>95</v>
      </c>
      <c r="I7" s="2">
        <v>86</v>
      </c>
      <c r="J7" s="2">
        <v>57</v>
      </c>
      <c r="K7" s="2">
        <f t="shared" si="0"/>
        <v>372</v>
      </c>
      <c r="L7" s="2">
        <f t="shared" si="1"/>
        <v>74.400000000000006</v>
      </c>
      <c r="M7" s="2">
        <f t="shared" si="2"/>
        <v>95</v>
      </c>
      <c r="N7" s="2">
        <f t="shared" si="3"/>
        <v>57</v>
      </c>
      <c r="O7" s="2">
        <f t="shared" si="4"/>
        <v>74.400000000000006</v>
      </c>
      <c r="P7" t="str">
        <f t="shared" si="5"/>
        <v>1st div</v>
      </c>
    </row>
    <row r="8" spans="3:16">
      <c r="C8" s="2" t="s">
        <v>25</v>
      </c>
      <c r="D8" s="2" t="s">
        <v>18</v>
      </c>
      <c r="E8" s="2">
        <v>4</v>
      </c>
      <c r="F8" s="2">
        <v>50</v>
      </c>
      <c r="G8" s="2">
        <v>60</v>
      </c>
      <c r="H8" s="2">
        <v>35</v>
      </c>
      <c r="I8" s="2">
        <v>45</v>
      </c>
      <c r="J8" s="2">
        <v>55</v>
      </c>
      <c r="K8" s="2">
        <f t="shared" si="0"/>
        <v>245</v>
      </c>
      <c r="L8" s="2">
        <f t="shared" si="1"/>
        <v>49</v>
      </c>
      <c r="M8" s="2">
        <f t="shared" si="2"/>
        <v>60</v>
      </c>
      <c r="N8" s="2">
        <f t="shared" si="3"/>
        <v>35</v>
      </c>
      <c r="O8" s="2">
        <f t="shared" si="4"/>
        <v>49</v>
      </c>
      <c r="P8" t="str">
        <f t="shared" si="5"/>
        <v>2nd div</v>
      </c>
    </row>
    <row r="9" spans="3:16">
      <c r="C9" s="2" t="s">
        <v>21</v>
      </c>
      <c r="D9" s="2" t="s">
        <v>18</v>
      </c>
      <c r="E9" s="2">
        <v>5</v>
      </c>
      <c r="F9" s="2">
        <v>74</v>
      </c>
      <c r="G9" s="2">
        <v>85</v>
      </c>
      <c r="H9" s="2">
        <v>58</v>
      </c>
      <c r="I9" s="2">
        <v>68</v>
      </c>
      <c r="J9" s="2">
        <v>62</v>
      </c>
      <c r="K9" s="2">
        <f t="shared" si="0"/>
        <v>347</v>
      </c>
      <c r="L9" s="2">
        <f t="shared" si="1"/>
        <v>69.400000000000006</v>
      </c>
      <c r="M9" s="2">
        <f t="shared" si="2"/>
        <v>85</v>
      </c>
      <c r="N9" s="2">
        <f t="shared" si="3"/>
        <v>58</v>
      </c>
      <c r="O9" s="2">
        <f t="shared" si="4"/>
        <v>69.400000000000006</v>
      </c>
      <c r="P9" t="str">
        <f t="shared" si="5"/>
        <v>1st div</v>
      </c>
    </row>
    <row r="10" spans="3:16">
      <c r="C10" s="2" t="s">
        <v>40</v>
      </c>
      <c r="D10" s="2" t="s">
        <v>18</v>
      </c>
      <c r="E10" s="2">
        <v>6</v>
      </c>
      <c r="F10" s="2">
        <v>45</v>
      </c>
      <c r="G10" s="2">
        <v>62</v>
      </c>
      <c r="H10" s="2">
        <v>53</v>
      </c>
      <c r="I10" s="2">
        <v>47</v>
      </c>
      <c r="J10" s="2">
        <v>84</v>
      </c>
      <c r="K10" s="2">
        <v>164</v>
      </c>
      <c r="L10" s="2">
        <f t="shared" si="1"/>
        <v>32.799999999999997</v>
      </c>
      <c r="M10" s="2">
        <f t="shared" si="2"/>
        <v>84</v>
      </c>
      <c r="N10" s="2">
        <f t="shared" si="3"/>
        <v>45</v>
      </c>
      <c r="O10" s="2">
        <f t="shared" si="4"/>
        <v>32.799999999999997</v>
      </c>
      <c r="P10" t="str">
        <f t="shared" si="5"/>
        <v>MARGINAL</v>
      </c>
    </row>
    <row r="11" spans="3:16">
      <c r="C11" s="2" t="s">
        <v>41</v>
      </c>
      <c r="D11" s="2" t="s">
        <v>18</v>
      </c>
      <c r="E11" s="2">
        <v>7</v>
      </c>
      <c r="F11" s="2">
        <v>57</v>
      </c>
      <c r="G11" s="2">
        <v>59</v>
      </c>
      <c r="H11" s="2">
        <v>68</v>
      </c>
      <c r="I11" s="2">
        <v>86</v>
      </c>
      <c r="J11" s="2">
        <v>80</v>
      </c>
      <c r="K11" s="2">
        <f t="shared" si="0"/>
        <v>350</v>
      </c>
      <c r="L11" s="2">
        <f t="shared" si="1"/>
        <v>70</v>
      </c>
      <c r="M11" s="2">
        <f t="shared" si="2"/>
        <v>86</v>
      </c>
      <c r="N11" s="2">
        <f t="shared" si="3"/>
        <v>57</v>
      </c>
      <c r="O11" s="2">
        <f t="shared" si="4"/>
        <v>70</v>
      </c>
      <c r="P11" t="str">
        <f t="shared" si="5"/>
        <v>1st div</v>
      </c>
    </row>
    <row r="12" spans="3:16">
      <c r="C12" s="2" t="s">
        <v>28</v>
      </c>
      <c r="D12" s="2" t="s">
        <v>18</v>
      </c>
      <c r="E12" s="2">
        <v>8</v>
      </c>
      <c r="F12" s="2">
        <v>60</v>
      </c>
      <c r="G12" s="2">
        <v>65</v>
      </c>
      <c r="H12" s="2">
        <v>67</v>
      </c>
      <c r="I12" s="2">
        <v>48</v>
      </c>
      <c r="J12" s="2">
        <v>85</v>
      </c>
      <c r="K12" s="2">
        <f t="shared" si="0"/>
        <v>325</v>
      </c>
      <c r="L12" s="2">
        <f t="shared" si="1"/>
        <v>65</v>
      </c>
      <c r="M12" s="2">
        <f t="shared" si="2"/>
        <v>85</v>
      </c>
      <c r="N12" s="2">
        <f t="shared" si="3"/>
        <v>48</v>
      </c>
      <c r="O12" s="2">
        <f t="shared" si="4"/>
        <v>65</v>
      </c>
      <c r="P12" t="str">
        <f t="shared" si="5"/>
        <v>1st div</v>
      </c>
    </row>
    <row r="13" spans="3:16">
      <c r="C13" s="2" t="s">
        <v>16</v>
      </c>
      <c r="D13" s="2" t="s">
        <v>18</v>
      </c>
      <c r="E13" s="2">
        <v>9</v>
      </c>
      <c r="F13" s="2">
        <v>55</v>
      </c>
      <c r="G13" s="2">
        <v>53</v>
      </c>
      <c r="H13" s="2">
        <v>62</v>
      </c>
      <c r="I13" s="2">
        <v>67</v>
      </c>
      <c r="J13" s="2">
        <v>48</v>
      </c>
      <c r="K13" s="2">
        <f t="shared" si="0"/>
        <v>285</v>
      </c>
      <c r="L13" s="2">
        <f t="shared" si="1"/>
        <v>57</v>
      </c>
      <c r="M13" s="2">
        <f t="shared" si="2"/>
        <v>67</v>
      </c>
      <c r="N13" s="2">
        <f t="shared" si="3"/>
        <v>48</v>
      </c>
      <c r="O13" s="2">
        <f t="shared" si="4"/>
        <v>57</v>
      </c>
      <c r="P13" t="str">
        <f t="shared" si="5"/>
        <v>2nd div</v>
      </c>
    </row>
    <row r="14" spans="3:16">
      <c r="C14" s="2" t="s">
        <v>17</v>
      </c>
      <c r="D14" s="2" t="s">
        <v>18</v>
      </c>
      <c r="E14" s="2">
        <v>10</v>
      </c>
      <c r="F14" s="2">
        <v>62</v>
      </c>
      <c r="G14" s="2">
        <v>60</v>
      </c>
      <c r="H14" s="2">
        <v>67</v>
      </c>
      <c r="I14" s="2">
        <v>84</v>
      </c>
      <c r="J14" s="2">
        <v>75</v>
      </c>
      <c r="K14" s="2">
        <f t="shared" si="0"/>
        <v>348</v>
      </c>
      <c r="L14" s="2">
        <f t="shared" si="1"/>
        <v>69.599999999999994</v>
      </c>
      <c r="M14" s="2">
        <f t="shared" si="2"/>
        <v>84</v>
      </c>
      <c r="N14" s="2">
        <f t="shared" si="3"/>
        <v>60</v>
      </c>
      <c r="O14" s="2">
        <f t="shared" si="4"/>
        <v>69.599999999999994</v>
      </c>
      <c r="P14" t="str">
        <f t="shared" si="5"/>
        <v>1st div</v>
      </c>
    </row>
    <row r="15" spans="3:16">
      <c r="C15" s="2" t="s">
        <v>22</v>
      </c>
      <c r="D15" s="2" t="s">
        <v>18</v>
      </c>
      <c r="E15" s="2">
        <v>11</v>
      </c>
      <c r="F15" s="2">
        <v>65</v>
      </c>
      <c r="G15" s="2">
        <v>45</v>
      </c>
      <c r="H15" s="2">
        <v>47</v>
      </c>
      <c r="I15" s="2">
        <v>84</v>
      </c>
      <c r="J15" s="2">
        <v>85</v>
      </c>
      <c r="K15" s="2">
        <f>SUM(F15:J15)</f>
        <v>326</v>
      </c>
      <c r="L15" s="2">
        <f>SUM(K15/5)</f>
        <v>65.2</v>
      </c>
      <c r="M15" s="2">
        <f>MAX(F15:J15)</f>
        <v>85</v>
      </c>
      <c r="N15" s="2">
        <f>MIN(F15:J15)</f>
        <v>45</v>
      </c>
      <c r="O15" s="2">
        <f>SUM(K15*100/500)</f>
        <v>65.2</v>
      </c>
      <c r="P15" t="str">
        <f t="shared" si="5"/>
        <v>1st div</v>
      </c>
    </row>
    <row r="16" spans="3:16">
      <c r="C16" s="2" t="s">
        <v>31</v>
      </c>
      <c r="D16" s="2" t="s">
        <v>18</v>
      </c>
      <c r="E16" s="2">
        <v>12</v>
      </c>
      <c r="F16" s="2">
        <v>65</v>
      </c>
      <c r="G16" s="2">
        <v>63</v>
      </c>
      <c r="H16" s="2">
        <v>52</v>
      </c>
      <c r="I16" s="2">
        <v>65</v>
      </c>
      <c r="J16" s="2">
        <v>68</v>
      </c>
      <c r="K16" s="2">
        <f t="shared" ref="K16:K24" si="6">SUM(F16:J16)</f>
        <v>313</v>
      </c>
      <c r="L16" s="2">
        <f t="shared" ref="L16:L24" si="7">SUM(K16/5)</f>
        <v>62.6</v>
      </c>
      <c r="M16" s="2">
        <f t="shared" ref="M16:M24" si="8">MAX(F16:J16)</f>
        <v>68</v>
      </c>
      <c r="N16" s="2">
        <f t="shared" ref="N16:N24" si="9">MIN(F16:J16)</f>
        <v>52</v>
      </c>
      <c r="O16" s="2">
        <f t="shared" ref="O16:O24" si="10">SUM(K16*100/500)</f>
        <v>62.6</v>
      </c>
      <c r="P16" t="str">
        <f t="shared" si="5"/>
        <v>1st div</v>
      </c>
    </row>
    <row r="17" spans="3:16">
      <c r="C17" s="2" t="s">
        <v>32</v>
      </c>
      <c r="D17" s="2" t="s">
        <v>18</v>
      </c>
      <c r="E17" s="2">
        <v>13</v>
      </c>
      <c r="F17" s="2">
        <v>55</v>
      </c>
      <c r="G17" s="2">
        <v>68</v>
      </c>
      <c r="H17" s="2">
        <v>65</v>
      </c>
      <c r="I17" s="2">
        <v>59</v>
      </c>
      <c r="J17" s="2">
        <v>98</v>
      </c>
      <c r="K17" s="2">
        <f t="shared" si="6"/>
        <v>345</v>
      </c>
      <c r="L17" s="2">
        <f t="shared" si="7"/>
        <v>69</v>
      </c>
      <c r="M17" s="2">
        <f t="shared" si="8"/>
        <v>98</v>
      </c>
      <c r="N17" s="2">
        <f t="shared" si="9"/>
        <v>55</v>
      </c>
      <c r="O17" s="2">
        <f t="shared" si="10"/>
        <v>69</v>
      </c>
      <c r="P17" t="str">
        <f t="shared" si="5"/>
        <v>1st div</v>
      </c>
    </row>
    <row r="18" spans="3:16">
      <c r="C18" s="2" t="s">
        <v>33</v>
      </c>
      <c r="D18" s="2" t="s">
        <v>18</v>
      </c>
      <c r="E18" s="2">
        <v>14</v>
      </c>
      <c r="F18" s="2">
        <v>75</v>
      </c>
      <c r="G18" s="2">
        <v>48</v>
      </c>
      <c r="H18" s="2">
        <v>85</v>
      </c>
      <c r="I18" s="2">
        <v>75</v>
      </c>
      <c r="J18" s="2">
        <v>86</v>
      </c>
      <c r="K18" s="2">
        <f t="shared" si="6"/>
        <v>369</v>
      </c>
      <c r="L18" s="2">
        <f t="shared" si="7"/>
        <v>73.8</v>
      </c>
      <c r="M18" s="2">
        <f t="shared" si="8"/>
        <v>86</v>
      </c>
      <c r="N18" s="2">
        <f t="shared" si="9"/>
        <v>48</v>
      </c>
      <c r="O18" s="2">
        <f t="shared" si="10"/>
        <v>73.8</v>
      </c>
      <c r="P18" t="str">
        <f t="shared" si="5"/>
        <v>1st div</v>
      </c>
    </row>
    <row r="19" spans="3:16">
      <c r="C19" s="2" t="s">
        <v>34</v>
      </c>
      <c r="D19" s="2" t="s">
        <v>18</v>
      </c>
      <c r="E19" s="2">
        <v>15</v>
      </c>
      <c r="F19" s="2">
        <v>85</v>
      </c>
      <c r="G19" s="2">
        <v>86</v>
      </c>
      <c r="H19" s="2">
        <v>85</v>
      </c>
      <c r="I19" s="2">
        <v>67</v>
      </c>
      <c r="J19" s="2">
        <v>59</v>
      </c>
      <c r="K19" s="2">
        <f t="shared" si="6"/>
        <v>382</v>
      </c>
      <c r="L19" s="2">
        <f t="shared" si="7"/>
        <v>76.400000000000006</v>
      </c>
      <c r="M19" s="2">
        <f t="shared" si="8"/>
        <v>86</v>
      </c>
      <c r="N19" s="2">
        <f t="shared" si="9"/>
        <v>59</v>
      </c>
      <c r="O19" s="2">
        <f t="shared" si="10"/>
        <v>76.400000000000006</v>
      </c>
      <c r="P19" t="str">
        <f t="shared" si="5"/>
        <v>1st div</v>
      </c>
    </row>
    <row r="20" spans="3:16">
      <c r="C20" s="2" t="s">
        <v>35</v>
      </c>
      <c r="D20" s="2" t="s">
        <v>18</v>
      </c>
      <c r="E20" s="2">
        <v>16</v>
      </c>
      <c r="F20" s="2">
        <v>84</v>
      </c>
      <c r="G20" s="2">
        <v>86</v>
      </c>
      <c r="H20" s="2">
        <v>85</v>
      </c>
      <c r="I20" s="2">
        <v>89</v>
      </c>
      <c r="J20" s="2">
        <v>67</v>
      </c>
      <c r="K20" s="2">
        <f t="shared" si="6"/>
        <v>411</v>
      </c>
      <c r="L20" s="2">
        <f t="shared" si="7"/>
        <v>82.2</v>
      </c>
      <c r="M20" s="2">
        <f t="shared" si="8"/>
        <v>89</v>
      </c>
      <c r="N20" s="2">
        <f t="shared" si="9"/>
        <v>67</v>
      </c>
      <c r="O20" s="2">
        <f t="shared" si="10"/>
        <v>82.2</v>
      </c>
      <c r="P20" t="str">
        <f t="shared" si="5"/>
        <v>1st div</v>
      </c>
    </row>
    <row r="21" spans="3:16">
      <c r="C21" s="2" t="s">
        <v>36</v>
      </c>
      <c r="D21" s="2" t="s">
        <v>18</v>
      </c>
      <c r="E21" s="2">
        <v>17</v>
      </c>
      <c r="F21" s="2">
        <v>65</v>
      </c>
      <c r="G21" s="2">
        <v>62</v>
      </c>
      <c r="H21" s="2">
        <v>96</v>
      </c>
      <c r="I21" s="2">
        <v>69</v>
      </c>
      <c r="J21" s="2">
        <v>70</v>
      </c>
      <c r="K21" s="2">
        <f>SUM(F21:J21)</f>
        <v>362</v>
      </c>
      <c r="L21" s="2">
        <f t="shared" si="7"/>
        <v>72.400000000000006</v>
      </c>
      <c r="M21" s="2">
        <f t="shared" si="8"/>
        <v>96</v>
      </c>
      <c r="N21" s="2">
        <f t="shared" si="9"/>
        <v>62</v>
      </c>
      <c r="O21" s="2">
        <f t="shared" si="10"/>
        <v>72.400000000000006</v>
      </c>
      <c r="P21" t="str">
        <f t="shared" si="5"/>
        <v>1st div</v>
      </c>
    </row>
    <row r="22" spans="3:16">
      <c r="C22" s="2" t="s">
        <v>37</v>
      </c>
      <c r="D22" s="2" t="s">
        <v>18</v>
      </c>
      <c r="E22" s="2">
        <v>18</v>
      </c>
      <c r="F22" s="2">
        <v>55</v>
      </c>
      <c r="G22" s="2">
        <v>65</v>
      </c>
      <c r="H22" s="2">
        <v>69</v>
      </c>
      <c r="I22" s="2">
        <v>86</v>
      </c>
      <c r="J22" s="2">
        <v>59</v>
      </c>
      <c r="K22" s="2">
        <f t="shared" si="6"/>
        <v>334</v>
      </c>
      <c r="L22" s="2">
        <f t="shared" si="7"/>
        <v>66.8</v>
      </c>
      <c r="M22" s="2">
        <f t="shared" si="8"/>
        <v>86</v>
      </c>
      <c r="N22" s="2">
        <f t="shared" si="9"/>
        <v>55</v>
      </c>
      <c r="O22" s="2">
        <f t="shared" si="10"/>
        <v>66.8</v>
      </c>
      <c r="P22" t="str">
        <f t="shared" si="5"/>
        <v>1st div</v>
      </c>
    </row>
    <row r="23" spans="3:16">
      <c r="C23" s="2" t="s">
        <v>38</v>
      </c>
      <c r="D23" s="2" t="s">
        <v>18</v>
      </c>
      <c r="E23" s="2">
        <v>19</v>
      </c>
      <c r="F23" s="2">
        <v>46</v>
      </c>
      <c r="G23" s="2">
        <v>63</v>
      </c>
      <c r="H23" s="2">
        <v>62</v>
      </c>
      <c r="I23" s="2">
        <v>85</v>
      </c>
      <c r="J23" s="2">
        <v>77</v>
      </c>
      <c r="K23" s="2">
        <f t="shared" si="6"/>
        <v>333</v>
      </c>
      <c r="L23" s="2">
        <f t="shared" si="7"/>
        <v>66.599999999999994</v>
      </c>
      <c r="M23" s="2">
        <f t="shared" si="8"/>
        <v>85</v>
      </c>
      <c r="N23" s="2">
        <f t="shared" si="9"/>
        <v>46</v>
      </c>
      <c r="O23" s="2">
        <f t="shared" si="10"/>
        <v>66.599999999999994</v>
      </c>
      <c r="P23" t="str">
        <f t="shared" si="5"/>
        <v>1st div</v>
      </c>
    </row>
    <row r="24" spans="3:16">
      <c r="C24" s="2" t="s">
        <v>39</v>
      </c>
      <c r="D24" s="2" t="s">
        <v>18</v>
      </c>
      <c r="E24" s="2">
        <v>20</v>
      </c>
      <c r="F24" s="2">
        <v>74</v>
      </c>
      <c r="G24" s="2">
        <v>78</v>
      </c>
      <c r="H24" s="2">
        <v>85</v>
      </c>
      <c r="I24" s="2">
        <v>65</v>
      </c>
      <c r="J24" s="2">
        <v>68</v>
      </c>
      <c r="K24" s="2">
        <f t="shared" si="6"/>
        <v>370</v>
      </c>
      <c r="L24" s="2">
        <f t="shared" si="7"/>
        <v>74</v>
      </c>
      <c r="M24" s="2">
        <f t="shared" si="8"/>
        <v>85</v>
      </c>
      <c r="N24" s="2">
        <f t="shared" si="9"/>
        <v>65</v>
      </c>
      <c r="O24" s="2">
        <f t="shared" si="10"/>
        <v>74</v>
      </c>
      <c r="P24" t="str">
        <f t="shared" si="5"/>
        <v>1st div</v>
      </c>
    </row>
  </sheetData>
  <conditionalFormatting sqref="F5:J14">
    <cfRule type="cellIs" dxfId="3" priority="2" operator="lessThan">
      <formula>33</formula>
    </cfRule>
  </conditionalFormatting>
  <conditionalFormatting sqref="F15:J24">
    <cfRule type="cellIs" dxfId="2" priority="1" operator="lessThan">
      <formula>33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O34"/>
  <sheetViews>
    <sheetView tabSelected="1" zoomScale="90" zoomScaleNormal="90" workbookViewId="0">
      <selection activeCell="B26" sqref="B26"/>
    </sheetView>
  </sheetViews>
  <sheetFormatPr defaultRowHeight="15"/>
  <sheetData>
    <row r="1" spans="2:15"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43</v>
      </c>
    </row>
    <row r="2" spans="2:15">
      <c r="B2" s="2" t="s">
        <v>14</v>
      </c>
      <c r="C2" s="2" t="s">
        <v>18</v>
      </c>
      <c r="D2" s="2">
        <v>1</v>
      </c>
      <c r="E2" s="2">
        <v>45</v>
      </c>
      <c r="F2" s="2">
        <v>66</v>
      </c>
      <c r="G2" s="2">
        <v>52</v>
      </c>
      <c r="H2" s="2">
        <v>53</v>
      </c>
      <c r="I2" s="2">
        <v>57</v>
      </c>
      <c r="J2" s="2">
        <f>SUM(E2:I2)</f>
        <v>273</v>
      </c>
      <c r="K2" s="2">
        <f>SUM(J2/5)</f>
        <v>54.6</v>
      </c>
      <c r="L2" s="2">
        <f>MAX(E2:I2)</f>
        <v>66</v>
      </c>
      <c r="M2" s="2">
        <f>MIN(E2:I2)</f>
        <v>45</v>
      </c>
      <c r="N2" s="2">
        <f>SUM(J2*100/500)</f>
        <v>54.6</v>
      </c>
      <c r="O2" t="str">
        <f>IF(J2&gt;299,"1st div",IF(J2&gt;224,"2nd div",IF(J2&gt;164,"3rd div",IF(J2&lt;165,"MARGINAL"))))</f>
        <v>2nd div</v>
      </c>
    </row>
    <row r="3" spans="2:15">
      <c r="B3" s="2" t="s">
        <v>15</v>
      </c>
      <c r="C3" s="2" t="s">
        <v>18</v>
      </c>
      <c r="D3" s="2">
        <v>2</v>
      </c>
      <c r="E3" s="2">
        <v>85</v>
      </c>
      <c r="F3" s="2">
        <v>58</v>
      </c>
      <c r="G3" s="2">
        <v>45</v>
      </c>
      <c r="H3" s="2">
        <v>74</v>
      </c>
      <c r="I3" s="2">
        <v>85</v>
      </c>
      <c r="J3" s="2">
        <f t="shared" ref="J3:J11" si="0">SUM(E3:I3)</f>
        <v>347</v>
      </c>
      <c r="K3" s="2">
        <f t="shared" ref="K3:K11" si="1">SUM(J3/5)</f>
        <v>69.400000000000006</v>
      </c>
      <c r="L3" s="2">
        <f t="shared" ref="L3:L11" si="2">MAX(E3:I3)</f>
        <v>85</v>
      </c>
      <c r="M3" s="2">
        <f t="shared" ref="M3:M11" si="3">MIN(E3:I3)</f>
        <v>45</v>
      </c>
      <c r="N3" s="2">
        <f t="shared" ref="N3:N11" si="4">SUM(J3*100/500)</f>
        <v>69.400000000000006</v>
      </c>
      <c r="O3" t="str">
        <f t="shared" ref="O3:O21" si="5">IF(J3&gt;299,"1st div",IF(J3&gt;224,"2nd div",IF(J3&gt;164,"3rd div",IF(J3&lt;165,"MARGINAL"))))</f>
        <v>1st div</v>
      </c>
    </row>
    <row r="4" spans="2:15">
      <c r="B4" s="2" t="s">
        <v>26</v>
      </c>
      <c r="C4" s="2" t="s">
        <v>18</v>
      </c>
      <c r="D4" s="2">
        <v>3</v>
      </c>
      <c r="E4" s="2">
        <v>66</v>
      </c>
      <c r="F4" s="2">
        <v>68</v>
      </c>
      <c r="G4" s="2">
        <v>95</v>
      </c>
      <c r="H4" s="2">
        <v>86</v>
      </c>
      <c r="I4" s="2">
        <v>57</v>
      </c>
      <c r="J4" s="2">
        <f t="shared" si="0"/>
        <v>372</v>
      </c>
      <c r="K4" s="2">
        <f t="shared" si="1"/>
        <v>74.400000000000006</v>
      </c>
      <c r="L4" s="2">
        <f t="shared" si="2"/>
        <v>95</v>
      </c>
      <c r="M4" s="2">
        <f t="shared" si="3"/>
        <v>57</v>
      </c>
      <c r="N4" s="2">
        <f t="shared" si="4"/>
        <v>74.400000000000006</v>
      </c>
      <c r="O4" t="str">
        <f t="shared" si="5"/>
        <v>1st div</v>
      </c>
    </row>
    <row r="5" spans="2:15">
      <c r="B5" s="2" t="s">
        <v>25</v>
      </c>
      <c r="C5" s="2" t="s">
        <v>18</v>
      </c>
      <c r="D5" s="2">
        <v>4</v>
      </c>
      <c r="E5" s="2">
        <v>50</v>
      </c>
      <c r="F5" s="2">
        <v>60</v>
      </c>
      <c r="G5" s="2">
        <v>35</v>
      </c>
      <c r="H5" s="2">
        <v>45</v>
      </c>
      <c r="I5" s="2">
        <v>55</v>
      </c>
      <c r="J5" s="2">
        <f t="shared" si="0"/>
        <v>245</v>
      </c>
      <c r="K5" s="2">
        <f t="shared" si="1"/>
        <v>49</v>
      </c>
      <c r="L5" s="2">
        <f t="shared" si="2"/>
        <v>60</v>
      </c>
      <c r="M5" s="2">
        <f t="shared" si="3"/>
        <v>35</v>
      </c>
      <c r="N5" s="2">
        <f t="shared" si="4"/>
        <v>49</v>
      </c>
      <c r="O5" t="str">
        <f t="shared" si="5"/>
        <v>2nd div</v>
      </c>
    </row>
    <row r="6" spans="2:15">
      <c r="B6" s="2" t="s">
        <v>21</v>
      </c>
      <c r="C6" s="2" t="s">
        <v>18</v>
      </c>
      <c r="D6" s="2">
        <v>5</v>
      </c>
      <c r="E6" s="2">
        <v>74</v>
      </c>
      <c r="F6" s="2">
        <v>85</v>
      </c>
      <c r="G6" s="2">
        <v>58</v>
      </c>
      <c r="H6" s="2">
        <v>68</v>
      </c>
      <c r="I6" s="2">
        <v>62</v>
      </c>
      <c r="J6" s="2">
        <f t="shared" si="0"/>
        <v>347</v>
      </c>
      <c r="K6" s="2">
        <f t="shared" si="1"/>
        <v>69.400000000000006</v>
      </c>
      <c r="L6" s="2">
        <f t="shared" si="2"/>
        <v>85</v>
      </c>
      <c r="M6" s="2">
        <f t="shared" si="3"/>
        <v>58</v>
      </c>
      <c r="N6" s="2">
        <f t="shared" si="4"/>
        <v>69.400000000000006</v>
      </c>
      <c r="O6" t="str">
        <f t="shared" si="5"/>
        <v>1st div</v>
      </c>
    </row>
    <row r="7" spans="2:15">
      <c r="B7" s="2" t="s">
        <v>40</v>
      </c>
      <c r="C7" s="2" t="s">
        <v>18</v>
      </c>
      <c r="D7" s="2">
        <v>6</v>
      </c>
      <c r="E7" s="2">
        <v>45</v>
      </c>
      <c r="F7" s="2">
        <v>62</v>
      </c>
      <c r="G7" s="2">
        <v>53</v>
      </c>
      <c r="H7" s="2">
        <v>47</v>
      </c>
      <c r="I7" s="2">
        <v>84</v>
      </c>
      <c r="J7" s="2">
        <v>164</v>
      </c>
      <c r="K7" s="2">
        <f t="shared" si="1"/>
        <v>32.799999999999997</v>
      </c>
      <c r="L7" s="2">
        <f t="shared" si="2"/>
        <v>84</v>
      </c>
      <c r="M7" s="2">
        <f t="shared" si="3"/>
        <v>45</v>
      </c>
      <c r="N7" s="2">
        <f t="shared" si="4"/>
        <v>32.799999999999997</v>
      </c>
      <c r="O7" t="str">
        <f t="shared" si="5"/>
        <v>MARGINAL</v>
      </c>
    </row>
    <row r="8" spans="2:15">
      <c r="B8" s="2" t="s">
        <v>41</v>
      </c>
      <c r="C8" s="2" t="s">
        <v>18</v>
      </c>
      <c r="D8" s="2">
        <v>7</v>
      </c>
      <c r="E8" s="2">
        <v>57</v>
      </c>
      <c r="F8" s="2">
        <v>59</v>
      </c>
      <c r="G8" s="2">
        <v>68</v>
      </c>
      <c r="H8" s="2">
        <v>86</v>
      </c>
      <c r="I8" s="2">
        <v>80</v>
      </c>
      <c r="J8" s="2">
        <f t="shared" si="0"/>
        <v>350</v>
      </c>
      <c r="K8" s="2">
        <f t="shared" si="1"/>
        <v>70</v>
      </c>
      <c r="L8" s="2">
        <f t="shared" si="2"/>
        <v>86</v>
      </c>
      <c r="M8" s="2">
        <f t="shared" si="3"/>
        <v>57</v>
      </c>
      <c r="N8" s="2">
        <f t="shared" si="4"/>
        <v>70</v>
      </c>
      <c r="O8" t="str">
        <f t="shared" si="5"/>
        <v>1st div</v>
      </c>
    </row>
    <row r="9" spans="2:15">
      <c r="B9" s="2" t="s">
        <v>28</v>
      </c>
      <c r="C9" s="2" t="s">
        <v>18</v>
      </c>
      <c r="D9" s="2">
        <v>8</v>
      </c>
      <c r="E9" s="2">
        <v>60</v>
      </c>
      <c r="F9" s="2">
        <v>65</v>
      </c>
      <c r="G9" s="2">
        <v>67</v>
      </c>
      <c r="H9" s="2">
        <v>48</v>
      </c>
      <c r="I9" s="2">
        <v>85</v>
      </c>
      <c r="J9" s="2">
        <f t="shared" si="0"/>
        <v>325</v>
      </c>
      <c r="K9" s="2">
        <f t="shared" si="1"/>
        <v>65</v>
      </c>
      <c r="L9" s="2">
        <f t="shared" si="2"/>
        <v>85</v>
      </c>
      <c r="M9" s="2">
        <f t="shared" si="3"/>
        <v>48</v>
      </c>
      <c r="N9" s="2">
        <f t="shared" si="4"/>
        <v>65</v>
      </c>
      <c r="O9" t="str">
        <f t="shared" si="5"/>
        <v>1st div</v>
      </c>
    </row>
    <row r="10" spans="2:15">
      <c r="B10" s="2" t="s">
        <v>16</v>
      </c>
      <c r="C10" s="2" t="s">
        <v>18</v>
      </c>
      <c r="D10" s="2">
        <v>9</v>
      </c>
      <c r="E10" s="2">
        <v>55</v>
      </c>
      <c r="F10" s="2">
        <v>53</v>
      </c>
      <c r="G10" s="2">
        <v>62</v>
      </c>
      <c r="H10" s="2">
        <v>67</v>
      </c>
      <c r="I10" s="2">
        <v>48</v>
      </c>
      <c r="J10" s="2">
        <f t="shared" si="0"/>
        <v>285</v>
      </c>
      <c r="K10" s="2">
        <f t="shared" si="1"/>
        <v>57</v>
      </c>
      <c r="L10" s="2">
        <f t="shared" si="2"/>
        <v>67</v>
      </c>
      <c r="M10" s="2">
        <f t="shared" si="3"/>
        <v>48</v>
      </c>
      <c r="N10" s="2">
        <f t="shared" si="4"/>
        <v>57</v>
      </c>
      <c r="O10" t="str">
        <f t="shared" si="5"/>
        <v>2nd div</v>
      </c>
    </row>
    <row r="11" spans="2:15">
      <c r="B11" s="2" t="s">
        <v>17</v>
      </c>
      <c r="C11" s="2" t="s">
        <v>18</v>
      </c>
      <c r="D11" s="2">
        <v>10</v>
      </c>
      <c r="E11" s="2">
        <v>62</v>
      </c>
      <c r="F11" s="2">
        <v>60</v>
      </c>
      <c r="G11" s="2">
        <v>67</v>
      </c>
      <c r="H11" s="2">
        <v>84</v>
      </c>
      <c r="I11" s="2">
        <v>75</v>
      </c>
      <c r="J11" s="2">
        <f t="shared" si="0"/>
        <v>348</v>
      </c>
      <c r="K11" s="2">
        <f t="shared" si="1"/>
        <v>69.599999999999994</v>
      </c>
      <c r="L11" s="2">
        <f t="shared" si="2"/>
        <v>84</v>
      </c>
      <c r="M11" s="2">
        <f t="shared" si="3"/>
        <v>60</v>
      </c>
      <c r="N11" s="2">
        <f t="shared" si="4"/>
        <v>69.599999999999994</v>
      </c>
      <c r="O11" t="str">
        <f t="shared" si="5"/>
        <v>1st div</v>
      </c>
    </row>
    <row r="12" spans="2:15">
      <c r="B12" s="2" t="s">
        <v>22</v>
      </c>
      <c r="C12" s="2" t="s">
        <v>18</v>
      </c>
      <c r="D12" s="2">
        <v>11</v>
      </c>
      <c r="E12" s="2">
        <v>65</v>
      </c>
      <c r="F12" s="2">
        <v>45</v>
      </c>
      <c r="G12" s="2">
        <v>47</v>
      </c>
      <c r="H12" s="2">
        <v>84</v>
      </c>
      <c r="I12" s="2">
        <v>85</v>
      </c>
      <c r="J12" s="2">
        <f>SUM(E12:I12)</f>
        <v>326</v>
      </c>
      <c r="K12" s="2">
        <f>SUM(J12/5)</f>
        <v>65.2</v>
      </c>
      <c r="L12" s="2">
        <f>MAX(E12:I12)</f>
        <v>85</v>
      </c>
      <c r="M12" s="2">
        <f>MIN(E12:I12)</f>
        <v>45</v>
      </c>
      <c r="N12" s="2">
        <f>SUM(J12*100/500)</f>
        <v>65.2</v>
      </c>
      <c r="O12" t="str">
        <f t="shared" si="5"/>
        <v>1st div</v>
      </c>
    </row>
    <row r="13" spans="2:15">
      <c r="B13" s="2" t="s">
        <v>31</v>
      </c>
      <c r="C13" s="2" t="s">
        <v>18</v>
      </c>
      <c r="D13" s="2">
        <v>12</v>
      </c>
      <c r="E13" s="2">
        <v>65</v>
      </c>
      <c r="F13" s="2">
        <v>63</v>
      </c>
      <c r="G13" s="2">
        <v>52</v>
      </c>
      <c r="H13" s="2">
        <v>65</v>
      </c>
      <c r="I13" s="2">
        <v>68</v>
      </c>
      <c r="J13" s="2">
        <f t="shared" ref="J13:J21" si="6">SUM(E13:I13)</f>
        <v>313</v>
      </c>
      <c r="K13" s="2">
        <f t="shared" ref="K13:K21" si="7">SUM(J13/5)</f>
        <v>62.6</v>
      </c>
      <c r="L13" s="2">
        <f t="shared" ref="L13:L21" si="8">MAX(E13:I13)</f>
        <v>68</v>
      </c>
      <c r="M13" s="2">
        <f t="shared" ref="M13:M21" si="9">MIN(E13:I13)</f>
        <v>52</v>
      </c>
      <c r="N13" s="2">
        <f t="shared" ref="N13:N21" si="10">SUM(J13*100/500)</f>
        <v>62.6</v>
      </c>
      <c r="O13" t="str">
        <f t="shared" si="5"/>
        <v>1st div</v>
      </c>
    </row>
    <row r="14" spans="2:15">
      <c r="B14" s="2" t="s">
        <v>32</v>
      </c>
      <c r="C14" s="2" t="s">
        <v>18</v>
      </c>
      <c r="D14" s="2">
        <v>13</v>
      </c>
      <c r="E14" s="2">
        <v>55</v>
      </c>
      <c r="F14" s="2">
        <v>68</v>
      </c>
      <c r="G14" s="2">
        <v>65</v>
      </c>
      <c r="H14" s="2">
        <v>59</v>
      </c>
      <c r="I14" s="2">
        <v>98</v>
      </c>
      <c r="J14" s="2">
        <f t="shared" si="6"/>
        <v>345</v>
      </c>
      <c r="K14" s="2">
        <f t="shared" si="7"/>
        <v>69</v>
      </c>
      <c r="L14" s="2">
        <f t="shared" si="8"/>
        <v>98</v>
      </c>
      <c r="M14" s="2">
        <f t="shared" si="9"/>
        <v>55</v>
      </c>
      <c r="N14" s="2">
        <f t="shared" si="10"/>
        <v>69</v>
      </c>
      <c r="O14" t="str">
        <f t="shared" si="5"/>
        <v>1st div</v>
      </c>
    </row>
    <row r="15" spans="2:15">
      <c r="B15" s="2" t="s">
        <v>33</v>
      </c>
      <c r="C15" s="2" t="s">
        <v>18</v>
      </c>
      <c r="D15" s="2">
        <v>14</v>
      </c>
      <c r="E15" s="2">
        <v>75</v>
      </c>
      <c r="F15" s="2">
        <v>48</v>
      </c>
      <c r="G15" s="2">
        <v>85</v>
      </c>
      <c r="H15" s="2">
        <v>75</v>
      </c>
      <c r="I15" s="2">
        <v>86</v>
      </c>
      <c r="J15" s="2">
        <f t="shared" si="6"/>
        <v>369</v>
      </c>
      <c r="K15" s="2">
        <f t="shared" si="7"/>
        <v>73.8</v>
      </c>
      <c r="L15" s="2">
        <f t="shared" si="8"/>
        <v>86</v>
      </c>
      <c r="M15" s="2">
        <f t="shared" si="9"/>
        <v>48</v>
      </c>
      <c r="N15" s="2">
        <f t="shared" si="10"/>
        <v>73.8</v>
      </c>
      <c r="O15" t="str">
        <f t="shared" si="5"/>
        <v>1st div</v>
      </c>
    </row>
    <row r="16" spans="2:15">
      <c r="B16" s="2" t="s">
        <v>34</v>
      </c>
      <c r="C16" s="2" t="s">
        <v>18</v>
      </c>
      <c r="D16" s="2">
        <v>15</v>
      </c>
      <c r="E16" s="2">
        <v>85</v>
      </c>
      <c r="F16" s="2">
        <v>86</v>
      </c>
      <c r="G16" s="2">
        <v>85</v>
      </c>
      <c r="H16" s="2">
        <v>67</v>
      </c>
      <c r="I16" s="2">
        <v>59</v>
      </c>
      <c r="J16" s="2">
        <f t="shared" si="6"/>
        <v>382</v>
      </c>
      <c r="K16" s="2">
        <f t="shared" si="7"/>
        <v>76.400000000000006</v>
      </c>
      <c r="L16" s="2">
        <f t="shared" si="8"/>
        <v>86</v>
      </c>
      <c r="M16" s="2">
        <f t="shared" si="9"/>
        <v>59</v>
      </c>
      <c r="N16" s="2">
        <f t="shared" si="10"/>
        <v>76.400000000000006</v>
      </c>
      <c r="O16" t="str">
        <f t="shared" si="5"/>
        <v>1st div</v>
      </c>
    </row>
    <row r="17" spans="2:15">
      <c r="B17" s="2" t="s">
        <v>35</v>
      </c>
      <c r="C17" s="2" t="s">
        <v>18</v>
      </c>
      <c r="D17" s="2">
        <v>16</v>
      </c>
      <c r="E17" s="2">
        <v>84</v>
      </c>
      <c r="F17" s="2">
        <v>86</v>
      </c>
      <c r="G17" s="2">
        <v>85</v>
      </c>
      <c r="H17" s="2">
        <v>89</v>
      </c>
      <c r="I17" s="2">
        <v>67</v>
      </c>
      <c r="J17" s="2">
        <f t="shared" si="6"/>
        <v>411</v>
      </c>
      <c r="K17" s="2">
        <f t="shared" si="7"/>
        <v>82.2</v>
      </c>
      <c r="L17" s="2">
        <f t="shared" si="8"/>
        <v>89</v>
      </c>
      <c r="M17" s="2">
        <f t="shared" si="9"/>
        <v>67</v>
      </c>
      <c r="N17" s="2">
        <f t="shared" si="10"/>
        <v>82.2</v>
      </c>
      <c r="O17" t="str">
        <f t="shared" si="5"/>
        <v>1st div</v>
      </c>
    </row>
    <row r="18" spans="2:15">
      <c r="B18" s="2" t="s">
        <v>36</v>
      </c>
      <c r="C18" s="2" t="s">
        <v>18</v>
      </c>
      <c r="D18" s="2">
        <v>17</v>
      </c>
      <c r="E18" s="2">
        <v>65</v>
      </c>
      <c r="F18" s="2">
        <v>62</v>
      </c>
      <c r="G18" s="2">
        <v>96</v>
      </c>
      <c r="H18" s="2">
        <v>69</v>
      </c>
      <c r="I18" s="2">
        <v>70</v>
      </c>
      <c r="J18" s="2">
        <f>SUM(E18:I18)</f>
        <v>362</v>
      </c>
      <c r="K18" s="2">
        <f t="shared" si="7"/>
        <v>72.400000000000006</v>
      </c>
      <c r="L18" s="2">
        <f t="shared" si="8"/>
        <v>96</v>
      </c>
      <c r="M18" s="2">
        <f t="shared" si="9"/>
        <v>62</v>
      </c>
      <c r="N18" s="2">
        <f t="shared" si="10"/>
        <v>72.400000000000006</v>
      </c>
      <c r="O18" t="str">
        <f t="shared" si="5"/>
        <v>1st div</v>
      </c>
    </row>
    <row r="19" spans="2:15">
      <c r="B19" s="2" t="s">
        <v>37</v>
      </c>
      <c r="C19" s="2" t="s">
        <v>18</v>
      </c>
      <c r="D19" s="2">
        <v>18</v>
      </c>
      <c r="E19" s="2">
        <v>55</v>
      </c>
      <c r="F19" s="2">
        <v>65</v>
      </c>
      <c r="G19" s="2">
        <v>69</v>
      </c>
      <c r="H19" s="2">
        <v>86</v>
      </c>
      <c r="I19" s="2">
        <v>59</v>
      </c>
      <c r="J19" s="2">
        <f t="shared" si="6"/>
        <v>334</v>
      </c>
      <c r="K19" s="2">
        <f t="shared" si="7"/>
        <v>66.8</v>
      </c>
      <c r="L19" s="2">
        <f t="shared" si="8"/>
        <v>86</v>
      </c>
      <c r="M19" s="2">
        <f t="shared" si="9"/>
        <v>55</v>
      </c>
      <c r="N19" s="2">
        <f t="shared" si="10"/>
        <v>66.8</v>
      </c>
      <c r="O19" t="str">
        <f t="shared" si="5"/>
        <v>1st div</v>
      </c>
    </row>
    <row r="20" spans="2:15">
      <c r="B20" s="2" t="s">
        <v>38</v>
      </c>
      <c r="C20" s="2" t="s">
        <v>18</v>
      </c>
      <c r="D20" s="2">
        <v>19</v>
      </c>
      <c r="E20" s="2">
        <v>46</v>
      </c>
      <c r="F20" s="2">
        <v>63</v>
      </c>
      <c r="G20" s="2">
        <v>62</v>
      </c>
      <c r="H20" s="2">
        <v>85</v>
      </c>
      <c r="I20" s="2">
        <v>77</v>
      </c>
      <c r="J20" s="2">
        <f t="shared" si="6"/>
        <v>333</v>
      </c>
      <c r="K20" s="2">
        <f t="shared" si="7"/>
        <v>66.599999999999994</v>
      </c>
      <c r="L20" s="2">
        <f t="shared" si="8"/>
        <v>85</v>
      </c>
      <c r="M20" s="2">
        <f t="shared" si="9"/>
        <v>46</v>
      </c>
      <c r="N20" s="2">
        <f t="shared" si="10"/>
        <v>66.599999999999994</v>
      </c>
      <c r="O20" t="str">
        <f t="shared" si="5"/>
        <v>1st div</v>
      </c>
    </row>
    <row r="21" spans="2:15">
      <c r="B21" s="2" t="s">
        <v>39</v>
      </c>
      <c r="C21" s="2" t="s">
        <v>18</v>
      </c>
      <c r="D21" s="2">
        <v>20</v>
      </c>
      <c r="E21" s="2">
        <v>74</v>
      </c>
      <c r="F21" s="2">
        <v>78</v>
      </c>
      <c r="G21" s="2">
        <v>85</v>
      </c>
      <c r="H21" s="2">
        <v>65</v>
      </c>
      <c r="I21" s="2">
        <v>68</v>
      </c>
      <c r="J21" s="2">
        <f t="shared" si="6"/>
        <v>370</v>
      </c>
      <c r="K21" s="2">
        <f t="shared" si="7"/>
        <v>74</v>
      </c>
      <c r="L21" s="2">
        <f t="shared" si="8"/>
        <v>85</v>
      </c>
      <c r="M21" s="2">
        <f t="shared" si="9"/>
        <v>65</v>
      </c>
      <c r="N21" s="2">
        <f t="shared" si="10"/>
        <v>74</v>
      </c>
      <c r="O21" t="str">
        <f t="shared" si="5"/>
        <v>1st div</v>
      </c>
    </row>
    <row r="24" spans="2:15">
      <c r="B24" s="2" t="s">
        <v>0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43</v>
      </c>
    </row>
    <row r="25" spans="2:15">
      <c r="B25" t="str">
        <f>"S*"</f>
        <v>S*</v>
      </c>
    </row>
    <row r="26" spans="2:15">
      <c r="B26" s="2" t="s">
        <v>0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43</v>
      </c>
    </row>
    <row r="27" spans="2:15">
      <c r="B27" s="2" t="s">
        <v>26</v>
      </c>
      <c r="C27" s="2" t="s">
        <v>18</v>
      </c>
      <c r="D27" s="2">
        <v>3</v>
      </c>
      <c r="E27" s="2">
        <v>66</v>
      </c>
      <c r="F27" s="2">
        <v>68</v>
      </c>
      <c r="G27" s="2">
        <v>95</v>
      </c>
      <c r="H27" s="2">
        <v>86</v>
      </c>
      <c r="I27" s="2">
        <v>57</v>
      </c>
      <c r="J27" s="2">
        <v>372</v>
      </c>
      <c r="K27" s="2">
        <v>74.400000000000006</v>
      </c>
      <c r="L27" s="2">
        <v>95</v>
      </c>
      <c r="M27" s="2">
        <v>57</v>
      </c>
      <c r="N27" s="2">
        <v>74.400000000000006</v>
      </c>
      <c r="O27" t="s">
        <v>44</v>
      </c>
    </row>
    <row r="28" spans="2:15">
      <c r="B28" s="2" t="s">
        <v>40</v>
      </c>
      <c r="C28" s="2" t="s">
        <v>18</v>
      </c>
      <c r="D28" s="2">
        <v>6</v>
      </c>
      <c r="E28" s="2">
        <v>45</v>
      </c>
      <c r="F28" s="2">
        <v>62</v>
      </c>
      <c r="G28" s="2">
        <v>53</v>
      </c>
      <c r="H28" s="2">
        <v>47</v>
      </c>
      <c r="I28" s="2">
        <v>84</v>
      </c>
      <c r="J28" s="2">
        <v>164</v>
      </c>
      <c r="K28" s="2">
        <v>32.799999999999997</v>
      </c>
      <c r="L28" s="2">
        <v>84</v>
      </c>
      <c r="M28" s="2">
        <v>45</v>
      </c>
      <c r="N28" s="2">
        <v>32.799999999999997</v>
      </c>
      <c r="O28" t="s">
        <v>45</v>
      </c>
    </row>
    <row r="29" spans="2:15">
      <c r="B29" s="2" t="s">
        <v>41</v>
      </c>
      <c r="C29" s="2" t="s">
        <v>18</v>
      </c>
      <c r="D29" s="2">
        <v>7</v>
      </c>
      <c r="E29" s="2">
        <v>57</v>
      </c>
      <c r="F29" s="2">
        <v>59</v>
      </c>
      <c r="G29" s="2">
        <v>68</v>
      </c>
      <c r="H29" s="2">
        <v>86</v>
      </c>
      <c r="I29" s="2">
        <v>80</v>
      </c>
      <c r="J29" s="2">
        <v>350</v>
      </c>
      <c r="K29" s="2">
        <v>70</v>
      </c>
      <c r="L29" s="2">
        <v>86</v>
      </c>
      <c r="M29" s="2">
        <v>57</v>
      </c>
      <c r="N29" s="2">
        <v>70</v>
      </c>
      <c r="O29" t="s">
        <v>44</v>
      </c>
    </row>
    <row r="30" spans="2:15">
      <c r="B30" s="2" t="s">
        <v>28</v>
      </c>
      <c r="C30" s="2" t="s">
        <v>18</v>
      </c>
      <c r="D30" s="2">
        <v>8</v>
      </c>
      <c r="E30" s="2">
        <v>60</v>
      </c>
      <c r="F30" s="2">
        <v>65</v>
      </c>
      <c r="G30" s="2">
        <v>67</v>
      </c>
      <c r="H30" s="2">
        <v>48</v>
      </c>
      <c r="I30" s="2">
        <v>85</v>
      </c>
      <c r="J30" s="2">
        <v>325</v>
      </c>
      <c r="K30" s="2">
        <v>65</v>
      </c>
      <c r="L30" s="2">
        <v>85</v>
      </c>
      <c r="M30" s="2">
        <v>48</v>
      </c>
      <c r="N30" s="2">
        <v>65</v>
      </c>
      <c r="O30" t="s">
        <v>44</v>
      </c>
    </row>
    <row r="31" spans="2:15">
      <c r="B31" s="2" t="s">
        <v>16</v>
      </c>
      <c r="C31" s="2" t="s">
        <v>18</v>
      </c>
      <c r="D31" s="2">
        <v>9</v>
      </c>
      <c r="E31" s="2">
        <v>55</v>
      </c>
      <c r="F31" s="2">
        <v>53</v>
      </c>
      <c r="G31" s="2">
        <v>62</v>
      </c>
      <c r="H31" s="2">
        <v>67</v>
      </c>
      <c r="I31" s="2">
        <v>48</v>
      </c>
      <c r="J31" s="2">
        <v>285</v>
      </c>
      <c r="K31" s="2">
        <v>57</v>
      </c>
      <c r="L31" s="2">
        <v>67</v>
      </c>
      <c r="M31" s="2">
        <v>48</v>
      </c>
      <c r="N31" s="2">
        <v>57</v>
      </c>
      <c r="O31" t="s">
        <v>46</v>
      </c>
    </row>
    <row r="32" spans="2:15">
      <c r="B32" s="2" t="s">
        <v>17</v>
      </c>
      <c r="C32" s="2" t="s">
        <v>18</v>
      </c>
      <c r="D32" s="2">
        <v>10</v>
      </c>
      <c r="E32" s="2">
        <v>62</v>
      </c>
      <c r="F32" s="2">
        <v>60</v>
      </c>
      <c r="G32" s="2">
        <v>67</v>
      </c>
      <c r="H32" s="2">
        <v>84</v>
      </c>
      <c r="I32" s="2">
        <v>75</v>
      </c>
      <c r="J32" s="2">
        <v>348</v>
      </c>
      <c r="K32" s="2">
        <v>69.599999999999994</v>
      </c>
      <c r="L32" s="2">
        <v>84</v>
      </c>
      <c r="M32" s="2">
        <v>60</v>
      </c>
      <c r="N32" s="2">
        <v>69.599999999999994</v>
      </c>
      <c r="O32" t="s">
        <v>44</v>
      </c>
    </row>
    <row r="33" spans="2:15">
      <c r="B33" s="2" t="s">
        <v>36</v>
      </c>
      <c r="C33" s="2" t="s">
        <v>18</v>
      </c>
      <c r="D33" s="2">
        <v>17</v>
      </c>
      <c r="E33" s="2">
        <v>65</v>
      </c>
      <c r="F33" s="2">
        <v>62</v>
      </c>
      <c r="G33" s="2">
        <v>96</v>
      </c>
      <c r="H33" s="2">
        <v>69</v>
      </c>
      <c r="I33" s="2">
        <v>70</v>
      </c>
      <c r="J33" s="2">
        <v>362</v>
      </c>
      <c r="K33" s="2">
        <v>72.400000000000006</v>
      </c>
      <c r="L33" s="2">
        <v>96</v>
      </c>
      <c r="M33" s="2">
        <v>62</v>
      </c>
      <c r="N33" s="2">
        <v>72.400000000000006</v>
      </c>
      <c r="O33" t="s">
        <v>44</v>
      </c>
    </row>
    <row r="34" spans="2:15">
      <c r="B34" s="2" t="s">
        <v>37</v>
      </c>
      <c r="C34" s="2" t="s">
        <v>18</v>
      </c>
      <c r="D34" s="2">
        <v>18</v>
      </c>
      <c r="E34" s="2">
        <v>55</v>
      </c>
      <c r="F34" s="2">
        <v>65</v>
      </c>
      <c r="G34" s="2">
        <v>69</v>
      </c>
      <c r="H34" s="2">
        <v>86</v>
      </c>
      <c r="I34" s="2">
        <v>59</v>
      </c>
      <c r="J34" s="2">
        <v>334</v>
      </c>
      <c r="K34" s="2">
        <v>66.8</v>
      </c>
      <c r="L34" s="2">
        <v>86</v>
      </c>
      <c r="M34" s="2">
        <v>55</v>
      </c>
      <c r="N34" s="2">
        <v>66.8</v>
      </c>
      <c r="O34" t="s">
        <v>44</v>
      </c>
    </row>
  </sheetData>
  <conditionalFormatting sqref="E2:I11">
    <cfRule type="cellIs" dxfId="1" priority="2" operator="lessThan">
      <formula>33</formula>
    </cfRule>
  </conditionalFormatting>
  <conditionalFormatting sqref="E12:I21">
    <cfRule type="cellIs" dxfId="0" priority="1" operator="lessThan"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Sheet1!Criteria</vt:lpstr>
      <vt:lpstr>Sheet5!Criteria</vt:lpstr>
      <vt:lpstr>Sheet1!Extract</vt:lpstr>
      <vt:lpstr>Sheet5!Extract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European</cp:lastModifiedBy>
  <dcterms:created xsi:type="dcterms:W3CDTF">2018-02-08T03:42:49Z</dcterms:created>
  <dcterms:modified xsi:type="dcterms:W3CDTF">2024-10-21T12:56:57Z</dcterms:modified>
</cp:coreProperties>
</file>