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Sheet1!$A$1:$Q$19</definedName>
    <definedName name="_xlnm.Criteria" localSheetId="0">Sheet1!$A$22:$Q$23</definedName>
    <definedName name="_xlnm.Extract" localSheetId="0">Sheet1!$A$29:$Q$29</definedName>
  </definedNames>
  <calcPr calcId="124519"/>
</workbook>
</file>

<file path=xl/calcChain.xml><?xml version="1.0" encoding="utf-8"?>
<calcChain xmlns="http://schemas.openxmlformats.org/spreadsheetml/2006/main">
  <c r="O23" i="1"/>
  <c r="P19"/>
  <c r="M19"/>
  <c r="L19"/>
  <c r="J19"/>
  <c r="P18"/>
  <c r="M18"/>
  <c r="L18"/>
  <c r="J18"/>
  <c r="N18" s="1"/>
  <c r="P17"/>
  <c r="M17"/>
  <c r="L17"/>
  <c r="J17"/>
  <c r="P16"/>
  <c r="M16"/>
  <c r="L16"/>
  <c r="J16"/>
  <c r="P15"/>
  <c r="M15"/>
  <c r="L15"/>
  <c r="J15"/>
  <c r="N15" s="1"/>
  <c r="P14"/>
  <c r="M14"/>
  <c r="L14"/>
  <c r="J14"/>
  <c r="P13"/>
  <c r="M13"/>
  <c r="L13"/>
  <c r="J13"/>
  <c r="N13" s="1"/>
  <c r="P12"/>
  <c r="M12"/>
  <c r="L12"/>
  <c r="J12"/>
  <c r="P11"/>
  <c r="M11"/>
  <c r="L11"/>
  <c r="J11"/>
  <c r="N11" s="1"/>
  <c r="P10"/>
  <c r="M10"/>
  <c r="L10"/>
  <c r="J10"/>
  <c r="P9"/>
  <c r="M9"/>
  <c r="L9"/>
  <c r="J9"/>
  <c r="N9" s="1"/>
  <c r="P8"/>
  <c r="M8"/>
  <c r="L8"/>
  <c r="J8"/>
  <c r="P7"/>
  <c r="M7"/>
  <c r="L7"/>
  <c r="J7"/>
  <c r="N7" s="1"/>
  <c r="P6"/>
  <c r="M6"/>
  <c r="L6"/>
  <c r="J6"/>
  <c r="P5"/>
  <c r="M5"/>
  <c r="L5"/>
  <c r="J5"/>
  <c r="N5" s="1"/>
  <c r="P4"/>
  <c r="M4"/>
  <c r="L4"/>
  <c r="J4"/>
  <c r="P3"/>
  <c r="M3"/>
  <c r="L3"/>
  <c r="J3"/>
  <c r="N3" s="1"/>
  <c r="P2"/>
  <c r="M2"/>
  <c r="L2"/>
  <c r="J2"/>
  <c r="N2" s="1"/>
  <c r="Q2" l="1"/>
  <c r="Q4"/>
  <c r="Q6"/>
  <c r="Q8"/>
  <c r="Q10"/>
  <c r="Q12"/>
  <c r="Q14"/>
  <c r="Q16"/>
  <c r="Q17"/>
  <c r="Q19"/>
  <c r="N4"/>
  <c r="N6"/>
  <c r="N8"/>
  <c r="N10"/>
  <c r="N12"/>
  <c r="N14"/>
  <c r="N16"/>
  <c r="N17"/>
  <c r="N19"/>
  <c r="K2"/>
  <c r="O2"/>
  <c r="K3"/>
  <c r="O3"/>
  <c r="Q3"/>
  <c r="K4"/>
  <c r="O4"/>
  <c r="K5"/>
  <c r="O5"/>
  <c r="Q5"/>
  <c r="K6"/>
  <c r="O6"/>
  <c r="K7"/>
  <c r="O7"/>
  <c r="Q7"/>
  <c r="K8"/>
  <c r="O8"/>
  <c r="K9"/>
  <c r="O9"/>
  <c r="Q9"/>
  <c r="K10"/>
  <c r="O10"/>
  <c r="K11"/>
  <c r="O11"/>
  <c r="Q11"/>
  <c r="K12"/>
  <c r="O12"/>
  <c r="K13"/>
  <c r="O13"/>
  <c r="Q13"/>
  <c r="K14"/>
  <c r="O14"/>
  <c r="K15"/>
  <c r="O15"/>
  <c r="Q15"/>
  <c r="K16"/>
  <c r="O16"/>
  <c r="K17"/>
  <c r="O17"/>
  <c r="K18"/>
  <c r="O18"/>
  <c r="Q18"/>
  <c r="K19"/>
  <c r="O19"/>
</calcChain>
</file>

<file path=xl/sharedStrings.xml><?xml version="1.0" encoding="utf-8"?>
<sst xmlns="http://schemas.openxmlformats.org/spreadsheetml/2006/main" count="111" uniqueCount="38">
  <si>
    <t>Name</t>
  </si>
  <si>
    <t>Class</t>
  </si>
  <si>
    <t>Roll</t>
  </si>
  <si>
    <t>Phy</t>
  </si>
  <si>
    <t>Che</t>
  </si>
  <si>
    <t>Math</t>
  </si>
  <si>
    <t>Eng</t>
  </si>
  <si>
    <t>Bio</t>
  </si>
  <si>
    <t>snk</t>
  </si>
  <si>
    <t>Total</t>
  </si>
  <si>
    <t>Average</t>
  </si>
  <si>
    <t>Max</t>
  </si>
  <si>
    <t>min</t>
  </si>
  <si>
    <t>Percentage</t>
  </si>
  <si>
    <t>Division</t>
  </si>
  <si>
    <t>Pass or Fail</t>
  </si>
  <si>
    <t>Rank</t>
  </si>
  <si>
    <t>Raj</t>
  </si>
  <si>
    <t>Xii</t>
  </si>
  <si>
    <t>Raju</t>
  </si>
  <si>
    <t>sita</t>
  </si>
  <si>
    <t>gita</t>
  </si>
  <si>
    <t>mohan</t>
  </si>
  <si>
    <t>sohan</t>
  </si>
  <si>
    <t>sonu</t>
  </si>
  <si>
    <t>soni</t>
  </si>
  <si>
    <t>Shilpi</t>
  </si>
  <si>
    <t>Simran</t>
  </si>
  <si>
    <t>Ratan</t>
  </si>
  <si>
    <t>Manoj</t>
  </si>
  <si>
    <t>Sweta</t>
  </si>
  <si>
    <t>Gita</t>
  </si>
  <si>
    <t>Sabbir</t>
  </si>
  <si>
    <t>Afsar</t>
  </si>
  <si>
    <t>Aslam</t>
  </si>
  <si>
    <t>Rahul</t>
  </si>
  <si>
    <t>2nd div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</si>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</sst>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zoomScale="115" zoomScaleNormal="115" workbookViewId="0">
      <selection activeCell="O24" sqref="O24"/>
    </sheetView>
  </sheetViews>
  <sheetFormatPr defaultRowHeight="15"/>
  <cols>
    <col min="14" max="14" width="11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>
        <v>1</v>
      </c>
      <c r="D2" s="1">
        <v>73</v>
      </c>
      <c r="E2" s="1">
        <v>87</v>
      </c>
      <c r="F2" s="1">
        <v>68</v>
      </c>
      <c r="G2" s="1">
        <v>65</v>
      </c>
      <c r="H2" s="1">
        <v>57</v>
      </c>
      <c r="I2" s="1">
        <v>85</v>
      </c>
      <c r="J2" s="1">
        <f>SUM(D2:H2)</f>
        <v>350</v>
      </c>
      <c r="K2" s="1">
        <f>SUM(J2/5)</f>
        <v>70</v>
      </c>
      <c r="L2" s="1">
        <f>MAX(D2:H2)</f>
        <v>87</v>
      </c>
      <c r="M2" s="1">
        <f>MIN(D2:H2)</f>
        <v>57</v>
      </c>
      <c r="N2" s="1">
        <f>SUM(J2*100/500)</f>
        <v>70</v>
      </c>
      <c r="O2" s="2" t="str">
        <f>IF(J2&gt;299,"1st div",IF(J2&gt;224,"2nd div",IF(J2&gt;164,"3rd div",IF(J2&lt;165,"Fail"))))</f>
        <v>1st div</v>
      </c>
      <c r="P2" s="2" t="str">
        <f>IF(D2&lt;33,"Fail",IF(E2&lt;33,"Fail",IF(F2&lt;33,"Fail",IF(G2&lt;33,"Fail",IF(H2&lt;33,"Fail","PASS")))))</f>
        <v>PASS</v>
      </c>
      <c r="Q2" s="2">
        <f>RANK($J$2,J2:J19)</f>
        <v>3</v>
      </c>
    </row>
    <row r="3" spans="1:17">
      <c r="A3" s="1" t="s">
        <v>19</v>
      </c>
      <c r="B3" s="1" t="s">
        <v>18</v>
      </c>
      <c r="C3" s="1">
        <v>2</v>
      </c>
      <c r="D3" s="1">
        <v>85</v>
      </c>
      <c r="E3" s="1">
        <v>58</v>
      </c>
      <c r="F3" s="1">
        <v>45</v>
      </c>
      <c r="G3" s="1">
        <v>74</v>
      </c>
      <c r="H3" s="1">
        <v>85</v>
      </c>
      <c r="I3" s="1">
        <v>55</v>
      </c>
      <c r="J3" s="1">
        <f>SUM(D3:H3)</f>
        <v>347</v>
      </c>
      <c r="K3" s="1">
        <f>SUM(J3/5)</f>
        <v>69.400000000000006</v>
      </c>
      <c r="L3" s="1">
        <f>MAX(D3:H3)</f>
        <v>85</v>
      </c>
      <c r="M3" s="1">
        <f>MIN(D3:H3)</f>
        <v>45</v>
      </c>
      <c r="N3" s="1">
        <f>SUM(J3*100/500)</f>
        <v>69.400000000000006</v>
      </c>
      <c r="O3" s="2" t="str">
        <f>IF(J3&gt;299,"1st div",IF(J3&gt;224,"2nd div",IF(J3&gt;164,"3rd div",IF(J3&lt;165,"Fail"))))</f>
        <v>1st div</v>
      </c>
      <c r="P3" s="2" t="str">
        <f>IF(D3&lt;33,"Fail",IF(E3&lt;33,"Fail",IF(F3&lt;33,"Fail",IF(G3&lt;33,"Fail",IF(H3&lt;33,"Fail","PASS")))))</f>
        <v>PASS</v>
      </c>
      <c r="Q3" s="2">
        <f>RANK(J3,$J$3:$J$20)</f>
        <v>4</v>
      </c>
    </row>
    <row r="4" spans="1:17">
      <c r="A4" s="1" t="s">
        <v>20</v>
      </c>
      <c r="B4" s="1" t="s">
        <v>18</v>
      </c>
      <c r="C4" s="1">
        <v>3</v>
      </c>
      <c r="D4" s="1">
        <v>66</v>
      </c>
      <c r="E4" s="1">
        <v>68</v>
      </c>
      <c r="F4" s="1">
        <v>95</v>
      </c>
      <c r="G4" s="1">
        <v>86</v>
      </c>
      <c r="H4" s="1">
        <v>57</v>
      </c>
      <c r="I4" s="1">
        <v>62</v>
      </c>
      <c r="J4" s="1">
        <f>SUM(D4:H4)</f>
        <v>372</v>
      </c>
      <c r="K4" s="1">
        <f>SUM(J4/5)</f>
        <v>74.400000000000006</v>
      </c>
      <c r="L4" s="1">
        <f>MAX(D4:H4)</f>
        <v>95</v>
      </c>
      <c r="M4" s="1">
        <f>MIN(D4:H4)</f>
        <v>57</v>
      </c>
      <c r="N4" s="1">
        <f>SUM(J4*100/500)</f>
        <v>74.400000000000006</v>
      </c>
      <c r="O4" s="2" t="str">
        <f>IF(J4&gt;299,"1st div",IF(J4&gt;224,"2nd div",IF(J4&gt;164,"3rd div",IF(J4&lt;165,"Fail"))))</f>
        <v>1st div</v>
      </c>
      <c r="P4" s="2" t="str">
        <f>IF(D4&lt;33,"Fail",IF(E4&lt;33,"Fail",IF(F4&lt;33,"Fail",IF(G4&lt;33,"Fail",IF(H4&lt;33,"Fail","PASS")))))</f>
        <v>PASS</v>
      </c>
      <c r="Q4" s="2">
        <f>RANK(J4,$J$3:$J$20)</f>
        <v>1</v>
      </c>
    </row>
    <row r="5" spans="1:17">
      <c r="A5" s="1" t="s">
        <v>21</v>
      </c>
      <c r="B5" s="1" t="s">
        <v>18</v>
      </c>
      <c r="C5" s="1">
        <v>4</v>
      </c>
      <c r="D5" s="1">
        <v>50</v>
      </c>
      <c r="E5" s="1">
        <v>60</v>
      </c>
      <c r="F5" s="1">
        <v>35</v>
      </c>
      <c r="G5" s="1">
        <v>45</v>
      </c>
      <c r="H5" s="1">
        <v>55</v>
      </c>
      <c r="I5" s="1">
        <v>53</v>
      </c>
      <c r="J5" s="1">
        <f>SUM(D5:H5)</f>
        <v>245</v>
      </c>
      <c r="K5" s="1">
        <f>SUM(J5/5)</f>
        <v>49</v>
      </c>
      <c r="L5" s="1">
        <f>MAX(D5:H5)</f>
        <v>60</v>
      </c>
      <c r="M5" s="1">
        <f>MIN(D5:H5)</f>
        <v>35</v>
      </c>
      <c r="N5" s="1">
        <f>SUM(J5*100/500)</f>
        <v>49</v>
      </c>
      <c r="O5" s="2" t="str">
        <f>IF(J5&gt;299,"1st div",IF(J5&gt;224,"2nd div",IF(J5&gt;164,"3rd div",IF(J5&lt;165,"Fail"))))</f>
        <v>2nd div</v>
      </c>
      <c r="P5" s="2" t="str">
        <f>IF(D5&lt;33,"Fail",IF(E5&lt;33,"Fail",IF(F5&lt;33,"Fail",IF(G5&lt;33,"Fail",IF(H5&lt;33,"Fail","PASS")))))</f>
        <v>PASS</v>
      </c>
      <c r="Q5" s="2">
        <f>RANK(J5,$J$3:$J$20)</f>
        <v>17</v>
      </c>
    </row>
    <row r="6" spans="1:17">
      <c r="A6" s="1" t="s">
        <v>22</v>
      </c>
      <c r="B6" s="1" t="s">
        <v>18</v>
      </c>
      <c r="C6" s="1">
        <v>5</v>
      </c>
      <c r="D6" s="1">
        <v>74</v>
      </c>
      <c r="E6" s="1">
        <v>85</v>
      </c>
      <c r="F6" s="1">
        <v>58</v>
      </c>
      <c r="G6" s="1">
        <v>55</v>
      </c>
      <c r="H6" s="1">
        <v>62</v>
      </c>
      <c r="I6" s="1">
        <v>45</v>
      </c>
      <c r="J6" s="1">
        <f>SUM(D6:H6)</f>
        <v>334</v>
      </c>
      <c r="K6" s="1">
        <f>SUM(J6/5)</f>
        <v>66.8</v>
      </c>
      <c r="L6" s="1">
        <f>MAX(D6:H6)</f>
        <v>85</v>
      </c>
      <c r="M6" s="1">
        <f>MIN(D6:H6)</f>
        <v>55</v>
      </c>
      <c r="N6" s="1">
        <f>SUM(J6*100/500)</f>
        <v>66.8</v>
      </c>
      <c r="O6" s="2" t="str">
        <f>IF(J6&gt;299,"1st div",IF(J6&gt;224,"2nd div",IF(J6&gt;164,"3rd div",IF(J6&lt;165,"Fail"))))</f>
        <v>1st div</v>
      </c>
      <c r="P6" s="2" t="str">
        <f>IF(D6&lt;33,"Fail",IF(E6&lt;33,"Fail",IF(F6&lt;33,"Fail",IF(G6&lt;33,"Fail",IF(H6&lt;33,"Fail","PASS")))))</f>
        <v>PASS</v>
      </c>
      <c r="Q6" s="2">
        <f>RANK(J6,$J$3:$J$20)</f>
        <v>5</v>
      </c>
    </row>
    <row r="7" spans="1:17">
      <c r="A7" s="1" t="s">
        <v>23</v>
      </c>
      <c r="B7" s="1" t="s">
        <v>18</v>
      </c>
      <c r="C7" s="1">
        <v>6</v>
      </c>
      <c r="D7" s="1">
        <v>45</v>
      </c>
      <c r="E7" s="1">
        <v>62</v>
      </c>
      <c r="F7" s="1">
        <v>53</v>
      </c>
      <c r="G7" s="1">
        <v>47</v>
      </c>
      <c r="H7" s="1">
        <v>84</v>
      </c>
      <c r="I7" s="1">
        <v>35</v>
      </c>
      <c r="J7" s="1">
        <f>SUM(D7:H7)</f>
        <v>291</v>
      </c>
      <c r="K7" s="1">
        <f>SUM(J7/5)</f>
        <v>58.2</v>
      </c>
      <c r="L7" s="1">
        <f>MAX(D7:H7)</f>
        <v>84</v>
      </c>
      <c r="M7" s="1">
        <f>MIN(D7:H7)</f>
        <v>45</v>
      </c>
      <c r="N7" s="1">
        <f>SUM(J7*100/500)</f>
        <v>58.2</v>
      </c>
      <c r="O7" s="2" t="str">
        <f>IF(J7&gt;299,"1st div",IF(J7&gt;224,"2nd div",IF(J7&gt;164,"3rd div",IF(J7&lt;165,"Fail"))))</f>
        <v>2nd div</v>
      </c>
      <c r="P7" s="2" t="str">
        <f>IF(D7&lt;33,"Fail",IF(E7&lt;33,"Fail",IF(F7&lt;33,"Fail",IF(G7&lt;33,"Fail",IF(H7&lt;33,"Fail","PASS")))))</f>
        <v>PASS</v>
      </c>
      <c r="Q7" s="2">
        <f>RANK(J7,$J$3:$J$20)</f>
        <v>14</v>
      </c>
    </row>
    <row r="8" spans="1:17">
      <c r="A8" s="1" t="s">
        <v>24</v>
      </c>
      <c r="B8" s="1" t="s">
        <v>18</v>
      </c>
      <c r="C8" s="1">
        <v>7</v>
      </c>
      <c r="D8" s="1">
        <v>57</v>
      </c>
      <c r="E8" s="1">
        <v>59</v>
      </c>
      <c r="F8" s="1">
        <v>71</v>
      </c>
      <c r="G8" s="1">
        <v>86</v>
      </c>
      <c r="H8" s="1">
        <v>80</v>
      </c>
      <c r="I8" s="1">
        <v>62</v>
      </c>
      <c r="J8" s="1">
        <f>SUM(D8:H8)</f>
        <v>353</v>
      </c>
      <c r="K8" s="1">
        <f>SUM(J8/5)</f>
        <v>70.599999999999994</v>
      </c>
      <c r="L8" s="1">
        <f>MAX(D8:H8)</f>
        <v>86</v>
      </c>
      <c r="M8" s="1">
        <f>MIN(D8:H8)</f>
        <v>57</v>
      </c>
      <c r="N8" s="1">
        <f>SUM(J8*100/500)</f>
        <v>70.599999999999994</v>
      </c>
      <c r="O8" s="2" t="str">
        <f>IF(J8&gt;299,"1st div",IF(J8&gt;224,"2nd div",IF(J8&gt;164,"3rd div",IF(J8&lt;165,"Fail"))))</f>
        <v>1st div</v>
      </c>
      <c r="P8" s="2" t="str">
        <f>IF(D8&lt;33,"Fail",IF(E8&lt;33,"Fail",IF(F8&lt;33,"Fail",IF(G8&lt;33,"Fail",IF(H8&lt;33,"Fail","PASS")))))</f>
        <v>PASS</v>
      </c>
      <c r="Q8" s="2">
        <f>RANK(J8,$J$3:$J$20)</f>
        <v>2</v>
      </c>
    </row>
    <row r="9" spans="1:17">
      <c r="A9" s="1" t="s">
        <v>25</v>
      </c>
      <c r="B9" s="1" t="s">
        <v>18</v>
      </c>
      <c r="C9" s="1">
        <v>8</v>
      </c>
      <c r="D9" s="1">
        <v>60</v>
      </c>
      <c r="E9" s="1">
        <v>65</v>
      </c>
      <c r="F9" s="1">
        <v>67</v>
      </c>
      <c r="G9" s="1">
        <v>48</v>
      </c>
      <c r="H9" s="1">
        <v>85</v>
      </c>
      <c r="I9" s="1">
        <v>75</v>
      </c>
      <c r="J9" s="1">
        <f>SUM(D9:H9)</f>
        <v>325</v>
      </c>
      <c r="K9" s="1">
        <f>SUM(J9/5)</f>
        <v>65</v>
      </c>
      <c r="L9" s="1">
        <f>MAX(D9:H9)</f>
        <v>85</v>
      </c>
      <c r="M9" s="1">
        <f>MIN(D9:H9)</f>
        <v>48</v>
      </c>
      <c r="N9" s="1">
        <f>SUM(J9*100/500)</f>
        <v>65</v>
      </c>
      <c r="O9" s="2" t="str">
        <f>IF(J9&gt;299,"1st div",IF(J9&gt;224,"2nd div",IF(J9&gt;164,"3rd div",IF(J9&lt;165,"Fail"))))</f>
        <v>1st div</v>
      </c>
      <c r="P9" s="2" t="str">
        <f>IF(D9&lt;33,"Fail",IF(E9&lt;33,"Fail",IF(F9&lt;33,"Fail",IF(G9&lt;33,"Fail",IF(H9&lt;33,"Fail","PASS")))))</f>
        <v>PASS</v>
      </c>
      <c r="Q9" s="2">
        <f>RANK(J9,$J$3:$J$20)</f>
        <v>7</v>
      </c>
    </row>
    <row r="10" spans="1:17">
      <c r="A10" s="1" t="s">
        <v>26</v>
      </c>
      <c r="B10" s="1" t="s">
        <v>18</v>
      </c>
      <c r="C10" s="1">
        <v>9</v>
      </c>
      <c r="D10" s="1">
        <v>55</v>
      </c>
      <c r="E10" s="1">
        <v>53</v>
      </c>
      <c r="F10" s="1">
        <v>62</v>
      </c>
      <c r="G10" s="1">
        <v>67</v>
      </c>
      <c r="H10" s="1">
        <v>48</v>
      </c>
      <c r="I10" s="1">
        <v>50</v>
      </c>
      <c r="J10" s="1">
        <f>SUM(D10:H10)</f>
        <v>285</v>
      </c>
      <c r="K10" s="1">
        <f>SUM(J10/5)</f>
        <v>57</v>
      </c>
      <c r="L10" s="1">
        <f>MAX(D10:H10)</f>
        <v>67</v>
      </c>
      <c r="M10" s="1">
        <f>MIN(D10:H10)</f>
        <v>48</v>
      </c>
      <c r="N10" s="1">
        <f>SUM(J10*100/500)</f>
        <v>57</v>
      </c>
      <c r="O10" s="2" t="str">
        <f>IF(J10&gt;299,"1st div",IF(J10&gt;224,"2nd div",IF(J10&gt;164,"3rd div",IF(J10&lt;165,"Fail"))))</f>
        <v>2nd div</v>
      </c>
      <c r="P10" s="2" t="str">
        <f>IF(D10&lt;33,"Fail",IF(E10&lt;33,"Fail",IF(F10&lt;33,"Fail",IF(G10&lt;33,"Fail",IF(H10&lt;33,"Fail","PASS")))))</f>
        <v>PASS</v>
      </c>
      <c r="Q10" s="2">
        <f>RANK(J10,$J$3:$J$20)</f>
        <v>16</v>
      </c>
    </row>
    <row r="11" spans="1:17">
      <c r="A11" s="1" t="s">
        <v>27</v>
      </c>
      <c r="B11" s="1" t="s">
        <v>18</v>
      </c>
      <c r="C11" s="1">
        <v>10</v>
      </c>
      <c r="D11" s="1">
        <v>62</v>
      </c>
      <c r="E11" s="1">
        <v>60</v>
      </c>
      <c r="F11" s="1">
        <v>67</v>
      </c>
      <c r="G11" s="1">
        <v>84</v>
      </c>
      <c r="H11" s="1">
        <v>75</v>
      </c>
      <c r="I11" s="1">
        <v>43</v>
      </c>
      <c r="J11" s="1">
        <f>SUM(D11:H11)</f>
        <v>348</v>
      </c>
      <c r="K11" s="1">
        <f>SUM(J11/5)</f>
        <v>69.599999999999994</v>
      </c>
      <c r="L11" s="1">
        <f>MAX(D11:H11)</f>
        <v>84</v>
      </c>
      <c r="M11" s="1">
        <f>MIN(D11:H11)</f>
        <v>60</v>
      </c>
      <c r="N11" s="1">
        <f>SUM(J11*100/500)</f>
        <v>69.599999999999994</v>
      </c>
      <c r="O11" s="2" t="str">
        <f>IF(J11&gt;299,"1st div",IF(J11&gt;224,"2nd div",IF(J11&gt;164,"3rd div",IF(J11&lt;165,"Fail"))))</f>
        <v>1st div</v>
      </c>
      <c r="P11" s="2" t="str">
        <f>IF(D11&lt;33,"Fail",IF(E11&lt;33,"Fail",IF(F11&lt;33,"Fail",IF(G11&lt;33,"Fail",IF(H11&lt;33,"Fail","PASS")))))</f>
        <v>PASS</v>
      </c>
      <c r="Q11" s="2">
        <f>RANK(J11,$J$3:$J$20)</f>
        <v>3</v>
      </c>
    </row>
    <row r="12" spans="1:17">
      <c r="A12" s="1" t="s">
        <v>28</v>
      </c>
      <c r="B12" s="1" t="s">
        <v>18</v>
      </c>
      <c r="C12" s="1">
        <v>11</v>
      </c>
      <c r="D12" s="1">
        <v>54</v>
      </c>
      <c r="E12" s="1">
        <v>62</v>
      </c>
      <c r="F12" s="1">
        <v>54</v>
      </c>
      <c r="G12" s="1">
        <v>60</v>
      </c>
      <c r="H12" s="1">
        <v>60</v>
      </c>
      <c r="I12" s="1">
        <v>61</v>
      </c>
      <c r="J12" s="1">
        <f>SUM(D12:H12)</f>
        <v>290</v>
      </c>
      <c r="K12" s="1">
        <f>SUM(J12/5)</f>
        <v>58</v>
      </c>
      <c r="L12" s="1">
        <f>MAX(D12:H12)</f>
        <v>62</v>
      </c>
      <c r="M12" s="1">
        <f>MIN(D12:H12)</f>
        <v>54</v>
      </c>
      <c r="N12" s="1">
        <f>SUM(J12*100/500)</f>
        <v>58</v>
      </c>
      <c r="O12" s="2" t="str">
        <f>IF(J12&gt;299,"1st div",IF(J12&gt;224,"2nd div",IF(J12&gt;164,"3rd div",IF(J12&lt;165,"Fail"))))</f>
        <v>2nd div</v>
      </c>
      <c r="P12" s="2" t="str">
        <f>IF(D12&lt;33,"Fail",IF(E12&lt;33,"Fail",IF(F12&lt;33,"Fail",IF(G12&lt;33,"Fail",IF(H12&lt;33,"Fail","PASS")))))</f>
        <v>PASS</v>
      </c>
      <c r="Q12" s="2">
        <f>RANK(J12,$J$3:$J$20)</f>
        <v>15</v>
      </c>
    </row>
    <row r="13" spans="1:17">
      <c r="A13" s="1" t="s">
        <v>29</v>
      </c>
      <c r="B13" s="1" t="s">
        <v>18</v>
      </c>
      <c r="C13" s="1">
        <v>12</v>
      </c>
      <c r="D13" s="1">
        <v>65</v>
      </c>
      <c r="E13" s="1">
        <v>54</v>
      </c>
      <c r="F13" s="1">
        <v>74</v>
      </c>
      <c r="G13" s="1">
        <v>65</v>
      </c>
      <c r="H13" s="1">
        <v>65</v>
      </c>
      <c r="I13" s="1">
        <v>71</v>
      </c>
      <c r="J13" s="1">
        <f>SUM(D13:H13)</f>
        <v>323</v>
      </c>
      <c r="K13" s="1">
        <f>SUM(J13/5)</f>
        <v>64.599999999999994</v>
      </c>
      <c r="L13" s="1">
        <f>MAX(D13:H13)</f>
        <v>74</v>
      </c>
      <c r="M13" s="1">
        <f>MIN(D13:H13)</f>
        <v>54</v>
      </c>
      <c r="N13" s="1">
        <f>SUM(J13*100/500)</f>
        <v>64.599999999999994</v>
      </c>
      <c r="O13" s="2" t="str">
        <f>IF(J13&gt;299,"1st div",IF(J13&gt;224,"2nd div",IF(J13&gt;164,"3rd div",IF(J13&lt;165,"Fail"))))</f>
        <v>1st div</v>
      </c>
      <c r="P13" s="2" t="str">
        <f>IF(D13&lt;33,"Fail",IF(E13&lt;33,"Fail",IF(F13&lt;33,"Fail",IF(G13&lt;33,"Fail",IF(H13&lt;33,"Fail","PASS")))))</f>
        <v>PASS</v>
      </c>
      <c r="Q13" s="2">
        <f>RANK(J13,$J$3:$J$20)</f>
        <v>8</v>
      </c>
    </row>
    <row r="14" spans="1:17">
      <c r="A14" s="1" t="s">
        <v>30</v>
      </c>
      <c r="B14" s="1" t="s">
        <v>18</v>
      </c>
      <c r="C14" s="1">
        <v>13</v>
      </c>
      <c r="D14" s="1">
        <v>63</v>
      </c>
      <c r="E14" s="1">
        <v>58</v>
      </c>
      <c r="F14" s="1">
        <v>65</v>
      </c>
      <c r="G14" s="1">
        <v>64</v>
      </c>
      <c r="H14" s="1">
        <v>77</v>
      </c>
      <c r="I14" s="1">
        <v>51</v>
      </c>
      <c r="J14" s="1">
        <f>SUM(D14:H14)</f>
        <v>327</v>
      </c>
      <c r="K14" s="1">
        <f>SUM(J14/5)</f>
        <v>65.400000000000006</v>
      </c>
      <c r="L14" s="1">
        <f>MAX(D14:H14)</f>
        <v>77</v>
      </c>
      <c r="M14" s="3">
        <f>MIN(D14:H14)</f>
        <v>58</v>
      </c>
      <c r="N14" s="1">
        <f>SUM(J14*100/500)</f>
        <v>65.400000000000006</v>
      </c>
      <c r="O14" s="2" t="str">
        <f>IF(J14&gt;299,"1st div",IF(J14&gt;224,"2nd div",IF(J14&gt;164,"3rd div",IF(J14&lt;165,"Fail"))))</f>
        <v>1st div</v>
      </c>
      <c r="P14" s="2" t="str">
        <f>IF(D14&lt;33,"Fail",IF(E14&lt;33,"Fail",IF(F14&lt;33,"Fail",IF(G14&lt;33,"Fail",IF(H14&lt;33,"Fail","PASS")))))</f>
        <v>PASS</v>
      </c>
      <c r="Q14" s="2">
        <f>RANK(J14,$J$3:$J$20)</f>
        <v>6</v>
      </c>
    </row>
    <row r="15" spans="1:17">
      <c r="A15" s="1" t="s">
        <v>31</v>
      </c>
      <c r="B15" s="1" t="s">
        <v>18</v>
      </c>
      <c r="C15" s="1">
        <v>14</v>
      </c>
      <c r="D15" s="1">
        <v>52</v>
      </c>
      <c r="E15" s="1">
        <v>74</v>
      </c>
      <c r="F15" s="1">
        <v>63</v>
      </c>
      <c r="G15" s="1">
        <v>85</v>
      </c>
      <c r="H15" s="1">
        <v>45</v>
      </c>
      <c r="I15" s="1">
        <v>44</v>
      </c>
      <c r="J15" s="1">
        <f>SUM(D15:H15)</f>
        <v>319</v>
      </c>
      <c r="K15" s="1">
        <f>SUM(J15/5)</f>
        <v>63.8</v>
      </c>
      <c r="L15" s="1">
        <f>MAX(D15:H15)</f>
        <v>85</v>
      </c>
      <c r="M15" s="1">
        <f>MIN(D15:H15)</f>
        <v>45</v>
      </c>
      <c r="N15" s="1">
        <f>SUM(J15*100/500)</f>
        <v>63.8</v>
      </c>
      <c r="O15" s="2" t="str">
        <f>IF(J15&gt;299,"1st div",IF(J15&gt;224,"2nd div",IF(J15&gt;164,"3rd div",IF(J15&lt;165,"Fail"))))</f>
        <v>1st div</v>
      </c>
      <c r="P15" s="2" t="str">
        <f>IF(D15&lt;33,"Fail",IF(E15&lt;33,"Fail",IF(F15&lt;33,"Fail",IF(G15&lt;33,"Fail",IF(H15&lt;33,"Fail","PASS")))))</f>
        <v>PASS</v>
      </c>
      <c r="Q15" s="2">
        <f>RANK(J15,$J$3:$J$20)</f>
        <v>10</v>
      </c>
    </row>
    <row r="16" spans="1:17">
      <c r="A16" s="1" t="s">
        <v>32</v>
      </c>
      <c r="B16" s="1" t="s">
        <v>18</v>
      </c>
      <c r="C16" s="1">
        <v>15</v>
      </c>
      <c r="D16" s="1">
        <v>50</v>
      </c>
      <c r="E16" s="1">
        <v>53</v>
      </c>
      <c r="F16" s="1">
        <v>52</v>
      </c>
      <c r="G16" s="1">
        <v>75</v>
      </c>
      <c r="H16" s="1">
        <v>64</v>
      </c>
      <c r="I16" s="1">
        <v>62</v>
      </c>
      <c r="J16" s="1">
        <f>SUM(D16:H16)</f>
        <v>294</v>
      </c>
      <c r="K16" s="1">
        <f>SUM(J16/5)</f>
        <v>58.8</v>
      </c>
      <c r="L16" s="1">
        <f>MAX(D16:H16)</f>
        <v>75</v>
      </c>
      <c r="M16" s="1">
        <f>MIN(D16:H16)</f>
        <v>50</v>
      </c>
      <c r="N16" s="1">
        <f>SUM(J16*100/500)</f>
        <v>58.8</v>
      </c>
      <c r="O16" s="2" t="str">
        <f>IF(J16&gt;299,"1st div",IF(J16&gt;224,"2nd div",IF(J16&gt;164,"3rd div",IF(J16&lt;165,"Fail"))))</f>
        <v>2nd div</v>
      </c>
      <c r="P16" s="2" t="str">
        <f>IF(D16&lt;33,"Fail",IF(E16&lt;33,"Fail",IF(F16&lt;33,"Fail",IF(G16&lt;33,"Fail",IF(H16&lt;33,"Fail","PASS")))))</f>
        <v>PASS</v>
      </c>
      <c r="Q16" s="2">
        <f>RANK(J16,$J$3:$J$20)</f>
        <v>13</v>
      </c>
    </row>
    <row r="17" spans="1:17">
      <c r="A17" s="1" t="s">
        <v>33</v>
      </c>
      <c r="B17" s="1" t="s">
        <v>18</v>
      </c>
      <c r="C17" s="1">
        <v>16</v>
      </c>
      <c r="D17" s="1">
        <v>44</v>
      </c>
      <c r="E17" s="1">
        <v>55</v>
      </c>
      <c r="F17" s="1">
        <v>50</v>
      </c>
      <c r="G17" s="1">
        <v>74</v>
      </c>
      <c r="H17" s="1">
        <v>75</v>
      </c>
      <c r="I17" s="1">
        <v>53</v>
      </c>
      <c r="J17" s="1">
        <f>SUM(D17:H17)</f>
        <v>298</v>
      </c>
      <c r="K17" s="1">
        <f>SUM(J17/5)</f>
        <v>59.6</v>
      </c>
      <c r="L17" s="1">
        <f>MAX(D17:H17)</f>
        <v>75</v>
      </c>
      <c r="M17" s="1">
        <f>MIN(D17:H17)</f>
        <v>44</v>
      </c>
      <c r="N17" s="1">
        <f>SUM(J17*100/500)</f>
        <v>59.6</v>
      </c>
      <c r="O17" s="2" t="str">
        <f>IF(J17&gt;299,"1st div",IF(J17&gt;224,"2nd div",IF(J17&gt;164,"3rd div",IF(J17&lt;165,"Fail"))))</f>
        <v>2nd div</v>
      </c>
      <c r="P17" s="2" t="str">
        <f>IF(D17&lt;33,"Fail",IF(E17&lt;33,"Fail",IF(F17&lt;33,"Fail",IF(G17&lt;33,"Fail",IF(H17&lt;33,"Fail","PASS")))))</f>
        <v>PASS</v>
      </c>
      <c r="Q17" s="2">
        <f>RANK(J17,$J$3:$J$20)</f>
        <v>12</v>
      </c>
    </row>
    <row r="18" spans="1:17">
      <c r="A18" s="1" t="s">
        <v>34</v>
      </c>
      <c r="B18" s="1" t="s">
        <v>18</v>
      </c>
      <c r="C18" s="1">
        <v>17</v>
      </c>
      <c r="D18" s="1">
        <v>84</v>
      </c>
      <c r="E18" s="1">
        <v>62</v>
      </c>
      <c r="F18" s="1">
        <v>54</v>
      </c>
      <c r="G18" s="1">
        <v>70</v>
      </c>
      <c r="H18" s="1">
        <v>50</v>
      </c>
      <c r="I18" s="1">
        <v>51</v>
      </c>
      <c r="J18" s="1">
        <f>SUM(D18:H18)</f>
        <v>320</v>
      </c>
      <c r="K18" s="1">
        <f>SUM(J18/5)</f>
        <v>64</v>
      </c>
      <c r="L18" s="1">
        <f>MAX(D18:H18)</f>
        <v>84</v>
      </c>
      <c r="M18" s="1">
        <f>MIN(D18:H18)</f>
        <v>50</v>
      </c>
      <c r="N18" s="1">
        <f>SUM(J18*100/500)</f>
        <v>64</v>
      </c>
      <c r="O18" s="2" t="str">
        <f>IF(J18&gt;299,"1st div",IF(J18&gt;224,"2nd div",IF(J18&gt;164,"3rd div",IF(J18&lt;165,"Fail"))))</f>
        <v>1st div</v>
      </c>
      <c r="P18" s="2" t="str">
        <f>IF(D18&lt;33,"Fail",IF(E18&lt;33,"Fail",IF(F18&lt;33,"Fail",IF(G18&lt;33,"Fail",IF(H18&lt;33,"Fail","PASS")))))</f>
        <v>PASS</v>
      </c>
      <c r="Q18" s="2">
        <f>RANK(J18,$J$3:$J$20)</f>
        <v>9</v>
      </c>
    </row>
    <row r="19" spans="1:17">
      <c r="A19" s="1" t="s">
        <v>35</v>
      </c>
      <c r="B19" s="1" t="s">
        <v>18</v>
      </c>
      <c r="C19" s="1">
        <v>18</v>
      </c>
      <c r="D19" s="1">
        <v>75</v>
      </c>
      <c r="E19" s="1">
        <v>60</v>
      </c>
      <c r="F19" s="1">
        <v>48</v>
      </c>
      <c r="G19" s="1">
        <v>55</v>
      </c>
      <c r="H19" s="1">
        <v>62</v>
      </c>
      <c r="I19" s="1">
        <v>39</v>
      </c>
      <c r="J19" s="1">
        <f>SUM(D19:H19)</f>
        <v>300</v>
      </c>
      <c r="K19" s="1">
        <f>SUM(J19/5)</f>
        <v>60</v>
      </c>
      <c r="L19" s="1">
        <f>MAX(D19:H19)</f>
        <v>75</v>
      </c>
      <c r="M19" s="1">
        <f>MIN(D19:H19)</f>
        <v>48</v>
      </c>
      <c r="N19" s="1">
        <f>SUM(J19*100/500)</f>
        <v>60</v>
      </c>
      <c r="O19" s="2" t="str">
        <f>IF(J19&gt;299,"1st div",IF(J19&gt;224,"2nd div",IF(J19&gt;164,"3rd div",IF(J19&lt;165,"Fail"))))</f>
        <v>1st div</v>
      </c>
      <c r="P19" s="2" t="str">
        <f>IF(D19&lt;33,"Fail",IF(E19&lt;33,"Fail",IF(F19&lt;33,"Fail",IF(G19&lt;33,"Fail",IF(H19&lt;33,"Fail","PASS")))))</f>
        <v>PASS</v>
      </c>
      <c r="Q19" s="2">
        <f>RANK(J19,$J$3:$J$20)</f>
        <v>11</v>
      </c>
    </row>
    <row r="22" spans="1:17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</row>
    <row r="23" spans="1:17">
      <c r="B23" s="1"/>
      <c r="O23" t="str">
        <f>"2nd div*"</f>
        <v>2nd div*</v>
      </c>
    </row>
    <row r="29" spans="1:17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</row>
    <row r="30" spans="1:17">
      <c r="A30" s="1" t="s">
        <v>21</v>
      </c>
      <c r="B30" s="1" t="s">
        <v>18</v>
      </c>
      <c r="C30" s="1">
        <v>4</v>
      </c>
      <c r="D30" s="1">
        <v>50</v>
      </c>
      <c r="E30" s="1">
        <v>60</v>
      </c>
      <c r="F30" s="1">
        <v>35</v>
      </c>
      <c r="G30" s="1">
        <v>45</v>
      </c>
      <c r="H30" s="1">
        <v>55</v>
      </c>
      <c r="I30" s="1">
        <v>53</v>
      </c>
      <c r="J30" s="1">
        <v>245</v>
      </c>
      <c r="K30" s="1">
        <v>49</v>
      </c>
      <c r="L30" s="1">
        <v>60</v>
      </c>
      <c r="M30" s="1">
        <v>35</v>
      </c>
      <c r="N30" s="1">
        <v>49</v>
      </c>
      <c r="O30" s="2" t="s">
        <v>36</v>
      </c>
      <c r="P30" s="2" t="s">
        <v>37</v>
      </c>
      <c r="Q30" s="2">
        <v>17</v>
      </c>
    </row>
    <row r="31" spans="1:17">
      <c r="A31" s="1" t="s">
        <v>23</v>
      </c>
      <c r="B31" s="1" t="s">
        <v>18</v>
      </c>
      <c r="C31" s="1">
        <v>6</v>
      </c>
      <c r="D31" s="1">
        <v>45</v>
      </c>
      <c r="E31" s="1">
        <v>62</v>
      </c>
      <c r="F31" s="1">
        <v>53</v>
      </c>
      <c r="G31" s="1">
        <v>47</v>
      </c>
      <c r="H31" s="1">
        <v>84</v>
      </c>
      <c r="I31" s="1">
        <v>35</v>
      </c>
      <c r="J31" s="1">
        <v>291</v>
      </c>
      <c r="K31" s="1">
        <v>58.2</v>
      </c>
      <c r="L31" s="1">
        <v>84</v>
      </c>
      <c r="M31" s="1">
        <v>45</v>
      </c>
      <c r="N31" s="1">
        <v>58.2</v>
      </c>
      <c r="O31" s="2" t="s">
        <v>36</v>
      </c>
      <c r="P31" s="2" t="s">
        <v>37</v>
      </c>
      <c r="Q31" s="2">
        <v>14</v>
      </c>
    </row>
    <row r="32" spans="1:17">
      <c r="A32" s="1" t="s">
        <v>26</v>
      </c>
      <c r="B32" s="1" t="s">
        <v>18</v>
      </c>
      <c r="C32" s="1">
        <v>9</v>
      </c>
      <c r="D32" s="1">
        <v>55</v>
      </c>
      <c r="E32" s="1">
        <v>53</v>
      </c>
      <c r="F32" s="1">
        <v>62</v>
      </c>
      <c r="G32" s="1">
        <v>67</v>
      </c>
      <c r="H32" s="1">
        <v>48</v>
      </c>
      <c r="I32" s="1">
        <v>50</v>
      </c>
      <c r="J32" s="1">
        <v>285</v>
      </c>
      <c r="K32" s="1">
        <v>57</v>
      </c>
      <c r="L32" s="1">
        <v>67</v>
      </c>
      <c r="M32" s="1">
        <v>48</v>
      </c>
      <c r="N32" s="1">
        <v>57</v>
      </c>
      <c r="O32" s="2" t="s">
        <v>36</v>
      </c>
      <c r="P32" s="2" t="s">
        <v>37</v>
      </c>
      <c r="Q32" s="2">
        <v>16</v>
      </c>
    </row>
    <row r="33" spans="1:17">
      <c r="A33" s="1" t="s">
        <v>28</v>
      </c>
      <c r="B33" s="1" t="s">
        <v>18</v>
      </c>
      <c r="C33" s="1">
        <v>11</v>
      </c>
      <c r="D33" s="1">
        <v>54</v>
      </c>
      <c r="E33" s="1">
        <v>62</v>
      </c>
      <c r="F33" s="1">
        <v>54</v>
      </c>
      <c r="G33" s="1">
        <v>60</v>
      </c>
      <c r="H33" s="1">
        <v>60</v>
      </c>
      <c r="I33" s="1">
        <v>61</v>
      </c>
      <c r="J33" s="1">
        <v>290</v>
      </c>
      <c r="K33" s="1">
        <v>58</v>
      </c>
      <c r="L33" s="1">
        <v>62</v>
      </c>
      <c r="M33" s="1">
        <v>54</v>
      </c>
      <c r="N33" s="1">
        <v>58</v>
      </c>
      <c r="O33" s="2" t="s">
        <v>36</v>
      </c>
      <c r="P33" s="2" t="s">
        <v>37</v>
      </c>
      <c r="Q33" s="2">
        <v>15</v>
      </c>
    </row>
    <row r="34" spans="1:17">
      <c r="A34" s="1" t="s">
        <v>32</v>
      </c>
      <c r="B34" s="1" t="s">
        <v>18</v>
      </c>
      <c r="C34" s="1">
        <v>15</v>
      </c>
      <c r="D34" s="1">
        <v>50</v>
      </c>
      <c r="E34" s="1">
        <v>53</v>
      </c>
      <c r="F34" s="1">
        <v>52</v>
      </c>
      <c r="G34" s="1">
        <v>75</v>
      </c>
      <c r="H34" s="1">
        <v>64</v>
      </c>
      <c r="I34" s="1">
        <v>62</v>
      </c>
      <c r="J34" s="1">
        <v>294</v>
      </c>
      <c r="K34" s="1">
        <v>58.8</v>
      </c>
      <c r="L34" s="1">
        <v>75</v>
      </c>
      <c r="M34" s="1">
        <v>50</v>
      </c>
      <c r="N34" s="1">
        <v>58.8</v>
      </c>
      <c r="O34" s="2" t="s">
        <v>36</v>
      </c>
      <c r="P34" s="2" t="s">
        <v>37</v>
      </c>
      <c r="Q34" s="2">
        <v>13</v>
      </c>
    </row>
    <row r="35" spans="1:17">
      <c r="A35" s="1" t="s">
        <v>33</v>
      </c>
      <c r="B35" s="1" t="s">
        <v>18</v>
      </c>
      <c r="C35" s="1">
        <v>16</v>
      </c>
      <c r="D35" s="1">
        <v>44</v>
      </c>
      <c r="E35" s="1">
        <v>55</v>
      </c>
      <c r="F35" s="1">
        <v>50</v>
      </c>
      <c r="G35" s="1">
        <v>74</v>
      </c>
      <c r="H35" s="1">
        <v>75</v>
      </c>
      <c r="I35" s="1">
        <v>53</v>
      </c>
      <c r="J35" s="1">
        <v>298</v>
      </c>
      <c r="K35" s="1">
        <v>59.6</v>
      </c>
      <c r="L35" s="1">
        <v>75</v>
      </c>
      <c r="M35" s="1">
        <v>44</v>
      </c>
      <c r="N35" s="1">
        <v>59.6</v>
      </c>
      <c r="O35" s="2" t="s">
        <v>36</v>
      </c>
      <c r="P35" s="2" t="s">
        <v>37</v>
      </c>
      <c r="Q35" s="2">
        <v>12</v>
      </c>
    </row>
  </sheetData>
  <sortState ref="A2:Q19">
    <sortCondition ref="C2"/>
  </sortState>
  <conditionalFormatting sqref="D13:H19 D2:I11 I12:I19">
    <cfRule type="cellIs" dxfId="0" priority="1" operator="lessThan">
      <formula>33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2019-06-27T03:34:55Z</dcterms:created>
  <dcterms:modified xsi:type="dcterms:W3CDTF">2019-09-13T05:06:47Z</dcterms:modified>
</cp:coreProperties>
</file>