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5" i="2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5"/>
  <c r="I6"/>
  <c r="K6" s="1"/>
  <c r="I7"/>
  <c r="K7" s="1"/>
  <c r="I8"/>
  <c r="K8" s="1"/>
  <c r="I9"/>
  <c r="K9" s="1"/>
  <c r="I10"/>
  <c r="K10" s="1"/>
  <c r="I11"/>
  <c r="K11" s="1"/>
  <c r="I12"/>
  <c r="K12" s="1"/>
  <c r="I13"/>
  <c r="K13" s="1"/>
  <c r="I14"/>
  <c r="K14" s="1"/>
  <c r="I15"/>
  <c r="K15" s="1"/>
  <c r="I16"/>
  <c r="K16" s="1"/>
  <c r="I17"/>
  <c r="K17" s="1"/>
  <c r="I18"/>
  <c r="K18" s="1"/>
  <c r="I19"/>
  <c r="K19" s="1"/>
  <c r="I20"/>
  <c r="K20" s="1"/>
  <c r="I21"/>
  <c r="K21" s="1"/>
  <c r="I22"/>
  <c r="K22" s="1"/>
  <c r="I23"/>
  <c r="K23" s="1"/>
  <c r="I24"/>
  <c r="K24" s="1"/>
  <c r="I25"/>
  <c r="K25" s="1"/>
  <c r="I26"/>
  <c r="K26" s="1"/>
  <c r="I27"/>
  <c r="K27" s="1"/>
  <c r="I28"/>
  <c r="K28" s="1"/>
  <c r="I29"/>
  <c r="K29" s="1"/>
  <c r="I30"/>
  <c r="K30" s="1"/>
  <c r="I31"/>
  <c r="K31" s="1"/>
  <c r="I32"/>
  <c r="K32" s="1"/>
  <c r="I33"/>
  <c r="K33" s="1"/>
  <c r="I34"/>
  <c r="K34" s="1"/>
  <c r="I35"/>
  <c r="K35" s="1"/>
  <c r="I36"/>
  <c r="K36" s="1"/>
  <c r="I37"/>
  <c r="K37" s="1"/>
  <c r="I38"/>
  <c r="K38" s="1"/>
  <c r="I39"/>
  <c r="K39" s="1"/>
  <c r="I40"/>
  <c r="K40" s="1"/>
  <c r="I41"/>
  <c r="K41" s="1"/>
  <c r="I42"/>
  <c r="K42" s="1"/>
  <c r="I43"/>
  <c r="K43" s="1"/>
  <c r="I44"/>
  <c r="K44" s="1"/>
  <c r="I45"/>
  <c r="K45" s="1"/>
  <c r="I46"/>
  <c r="K46" s="1"/>
  <c r="I47"/>
  <c r="K47" s="1"/>
  <c r="I48"/>
  <c r="K48" s="1"/>
  <c r="I49"/>
  <c r="K49" s="1"/>
  <c r="I50"/>
  <c r="K50" s="1"/>
  <c r="I51"/>
  <c r="K51" s="1"/>
  <c r="I52"/>
  <c r="K52" s="1"/>
  <c r="I53"/>
  <c r="K53" s="1"/>
  <c r="I54"/>
  <c r="K54" s="1"/>
  <c r="I55"/>
  <c r="K55" s="1"/>
  <c r="I56"/>
  <c r="K56" s="1"/>
  <c r="I57"/>
  <c r="K57" s="1"/>
  <c r="I58"/>
  <c r="K58" s="1"/>
  <c r="I59"/>
  <c r="K59" s="1"/>
  <c r="I60"/>
  <c r="K60" s="1"/>
  <c r="I61"/>
  <c r="K61" s="1"/>
  <c r="I62"/>
  <c r="K62" s="1"/>
  <c r="I63"/>
  <c r="K63" s="1"/>
  <c r="E8" i="3"/>
  <c r="E11" s="1"/>
  <c r="I65" i="2" l="1"/>
  <c r="K4"/>
  <c r="K65" s="1"/>
</calcChain>
</file>

<file path=xl/sharedStrings.xml><?xml version="1.0" encoding="utf-8"?>
<sst xmlns="http://schemas.openxmlformats.org/spreadsheetml/2006/main" count="16" uniqueCount="15">
  <si>
    <t>Rate</t>
  </si>
  <si>
    <t>Month</t>
  </si>
  <si>
    <t>Principle</t>
  </si>
  <si>
    <t>Period</t>
  </si>
  <si>
    <t>Pmt</t>
  </si>
  <si>
    <t>IPMT</t>
  </si>
  <si>
    <t>PPMT</t>
  </si>
  <si>
    <t>Intrest</t>
  </si>
  <si>
    <t>Total</t>
  </si>
  <si>
    <t>rate of car</t>
  </si>
  <si>
    <t>down payment</t>
  </si>
  <si>
    <t>loan amount</t>
  </si>
  <si>
    <t>interest rate</t>
  </si>
  <si>
    <t>duration</t>
  </si>
  <si>
    <t>pmt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</si>
</sst>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  <xf numFmtId="1" fontId="0" fillId="0" borderId="0" xfId="0" applyNumberFormat="1"/>
    <xf numFmtId="43" fontId="0" fillId="0" borderId="0" xfId="0" applyNumberFormat="1"/>
    <xf numFmtId="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8:M16"/>
  <sheetViews>
    <sheetView workbookViewId="0">
      <selection activeCell="D6" sqref="D6:M25"/>
    </sheetView>
  </sheetViews>
  <sheetFormatPr defaultRowHeight="15"/>
  <cols>
    <col min="6" max="6" width="11.5703125" bestFit="1" customWidth="1"/>
  </cols>
  <sheetData>
    <row r="8" spans="6:13">
      <c r="G8" s="3"/>
    </row>
    <row r="13" spans="6:13">
      <c r="F13" s="2"/>
    </row>
    <row r="14" spans="6:13">
      <c r="F14" s="2"/>
    </row>
    <row r="16" spans="6:13">
      <c r="M1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65"/>
  <sheetViews>
    <sheetView tabSelected="1" topLeftCell="A2" zoomScale="160" zoomScaleNormal="160" workbookViewId="0">
      <selection activeCell="C5" sqref="C5"/>
    </sheetView>
  </sheetViews>
  <sheetFormatPr defaultRowHeight="15"/>
  <cols>
    <col min="3" max="3" width="15" customWidth="1"/>
    <col min="9" max="9" width="17.85546875" customWidth="1"/>
    <col min="10" max="10" width="14.28515625" customWidth="1"/>
    <col min="11" max="11" width="15.5703125" customWidth="1"/>
  </cols>
  <sheetData>
    <row r="3" spans="2:11">
      <c r="H3" s="4" t="s">
        <v>1</v>
      </c>
      <c r="I3" s="4" t="s">
        <v>2</v>
      </c>
      <c r="J3" s="4" t="s">
        <v>7</v>
      </c>
      <c r="K3" s="4" t="s">
        <v>8</v>
      </c>
    </row>
    <row r="4" spans="2:11">
      <c r="B4" t="s">
        <v>2</v>
      </c>
      <c r="C4">
        <v>300000</v>
      </c>
      <c r="D4">
        <v>200000</v>
      </c>
      <c r="H4" s="4">
        <v>1</v>
      </c>
      <c r="I4" s="9"/>
      <c r="J4" s="5"/>
      <c r="K4" s="8">
        <f>SUM(I4+J4)</f>
        <v>0</v>
      </c>
    </row>
    <row r="5" spans="2:11">
      <c r="B5" t="s">
        <v>0</v>
      </c>
      <c r="C5" s="7">
        <v>12.5</v>
      </c>
      <c r="D5">
        <v>5</v>
      </c>
      <c r="H5" s="4">
        <v>2</v>
      </c>
      <c r="I5" s="5"/>
      <c r="J5" s="5"/>
      <c r="K5" s="8">
        <f t="shared" ref="K5:K63" si="0">SUM(I5+J5)</f>
        <v>0</v>
      </c>
    </row>
    <row r="6" spans="2:11">
      <c r="B6" t="s">
        <v>3</v>
      </c>
      <c r="C6">
        <v>60</v>
      </c>
      <c r="D6">
        <v>12</v>
      </c>
      <c r="H6" s="4">
        <v>3</v>
      </c>
      <c r="I6" s="5">
        <f t="shared" ref="I5:I63" si="1">PPMT($C$5/12,H6,$C$6,$C$4)</f>
        <v>-2.9103830456733704E-10</v>
      </c>
      <c r="J6" s="5">
        <f t="shared" ref="J5:J63" si="2">IPMT($C$5/12,H6,C$6,$C$4)</f>
        <v>-312499.99999999977</v>
      </c>
      <c r="K6" s="8">
        <f t="shared" si="0"/>
        <v>-312500.00000000006</v>
      </c>
    </row>
    <row r="7" spans="2:11">
      <c r="H7" s="4">
        <v>4</v>
      </c>
      <c r="I7" s="5">
        <f t="shared" si="1"/>
        <v>-5.2386894822120667E-10</v>
      </c>
      <c r="J7" s="5">
        <f t="shared" si="2"/>
        <v>-312499.99999999953</v>
      </c>
      <c r="K7" s="8">
        <f t="shared" si="0"/>
        <v>-312500.00000000006</v>
      </c>
    </row>
    <row r="8" spans="2:11">
      <c r="H8" s="4">
        <v>5</v>
      </c>
      <c r="I8" s="5">
        <f t="shared" si="1"/>
        <v>-9.8953023552894592E-10</v>
      </c>
      <c r="J8" s="5">
        <f t="shared" si="2"/>
        <v>-312499.99999999907</v>
      </c>
      <c r="K8" s="8">
        <f t="shared" si="0"/>
        <v>-312500.00000000006</v>
      </c>
    </row>
    <row r="9" spans="2:11">
      <c r="B9" t="s">
        <v>4</v>
      </c>
      <c r="C9" s="9"/>
      <c r="H9" s="4">
        <v>6</v>
      </c>
      <c r="I9" s="5">
        <f t="shared" si="1"/>
        <v>-5.8207660913467407E-11</v>
      </c>
      <c r="J9" s="5">
        <f t="shared" si="2"/>
        <v>-312500</v>
      </c>
      <c r="K9" s="8">
        <f t="shared" si="0"/>
        <v>-312500.00000000006</v>
      </c>
    </row>
    <row r="10" spans="2:11">
      <c r="B10" t="s">
        <v>5</v>
      </c>
      <c r="C10" s="5"/>
      <c r="H10" s="4">
        <v>7</v>
      </c>
      <c r="I10" s="5">
        <f t="shared" si="1"/>
        <v>-5.8207660913467407E-11</v>
      </c>
      <c r="J10" s="5">
        <f t="shared" si="2"/>
        <v>-312500</v>
      </c>
      <c r="K10" s="8">
        <f t="shared" si="0"/>
        <v>-312500.00000000006</v>
      </c>
    </row>
    <row r="11" spans="2:11">
      <c r="B11" t="s">
        <v>6</v>
      </c>
      <c r="C11" s="5"/>
      <c r="H11" s="4">
        <v>8</v>
      </c>
      <c r="I11" s="5">
        <f t="shared" si="1"/>
        <v>-5.8207660913467407E-11</v>
      </c>
      <c r="J11" s="5">
        <f t="shared" si="2"/>
        <v>-312500</v>
      </c>
      <c r="K11" s="8">
        <f t="shared" si="0"/>
        <v>-312500.00000000006</v>
      </c>
    </row>
    <row r="12" spans="2:11">
      <c r="H12" s="4">
        <v>9</v>
      </c>
      <c r="I12" s="5">
        <f t="shared" si="1"/>
        <v>-1.5541445463895798E-8</v>
      </c>
      <c r="J12" s="5">
        <f t="shared" si="2"/>
        <v>-312499.99999998452</v>
      </c>
      <c r="K12" s="8">
        <f t="shared" si="0"/>
        <v>-312500.00000000006</v>
      </c>
    </row>
    <row r="13" spans="2:11">
      <c r="H13" s="4">
        <v>10</v>
      </c>
      <c r="I13" s="5">
        <f t="shared" si="1"/>
        <v>-5.8207660913467407E-11</v>
      </c>
      <c r="J13" s="5">
        <f t="shared" si="2"/>
        <v>-312500</v>
      </c>
      <c r="K13" s="8">
        <f t="shared" si="0"/>
        <v>-312500.00000000006</v>
      </c>
    </row>
    <row r="14" spans="2:11">
      <c r="H14" s="4">
        <v>11</v>
      </c>
      <c r="I14" s="5">
        <f t="shared" si="1"/>
        <v>-6.2107574194669724E-8</v>
      </c>
      <c r="J14" s="5">
        <f t="shared" si="2"/>
        <v>-312499.99999993795</v>
      </c>
      <c r="K14" s="8">
        <f t="shared" si="0"/>
        <v>-312500.00000000006</v>
      </c>
    </row>
    <row r="15" spans="2:11">
      <c r="H15" s="4">
        <v>12</v>
      </c>
      <c r="I15" s="5">
        <f t="shared" si="1"/>
        <v>-5.8207660913467407E-11</v>
      </c>
      <c r="J15" s="5">
        <f t="shared" si="2"/>
        <v>-312500</v>
      </c>
      <c r="K15" s="8">
        <f t="shared" si="0"/>
        <v>-312500.00000000006</v>
      </c>
    </row>
    <row r="16" spans="2:11">
      <c r="H16" s="4">
        <v>13</v>
      </c>
      <c r="I16" s="5">
        <f t="shared" si="1"/>
        <v>-2.4837208911776543E-7</v>
      </c>
      <c r="J16" s="5">
        <f t="shared" si="2"/>
        <v>-312499.99999975169</v>
      </c>
      <c r="K16" s="8">
        <f t="shared" si="0"/>
        <v>-312500.00000000006</v>
      </c>
    </row>
    <row r="17" spans="8:11">
      <c r="H17" s="4">
        <v>14</v>
      </c>
      <c r="I17" s="5">
        <f t="shared" si="1"/>
        <v>-5.8207660913467407E-11</v>
      </c>
      <c r="J17" s="5">
        <f t="shared" si="2"/>
        <v>-312500</v>
      </c>
      <c r="K17" s="8">
        <f t="shared" si="0"/>
        <v>-312500.00000000006</v>
      </c>
    </row>
    <row r="18" spans="8:11">
      <c r="H18" s="4">
        <v>15</v>
      </c>
      <c r="I18" s="5">
        <f t="shared" si="1"/>
        <v>-9.9343014881014824E-7</v>
      </c>
      <c r="J18" s="5">
        <f t="shared" si="2"/>
        <v>-312499.99999900663</v>
      </c>
      <c r="K18" s="8">
        <f t="shared" si="0"/>
        <v>-312500.00000000006</v>
      </c>
    </row>
    <row r="19" spans="8:11">
      <c r="H19" s="4">
        <v>16</v>
      </c>
      <c r="I19" s="5">
        <f t="shared" si="1"/>
        <v>-1.9868602976202965E-6</v>
      </c>
      <c r="J19" s="5">
        <f t="shared" si="2"/>
        <v>-312499.9999980132</v>
      </c>
      <c r="K19" s="8">
        <f t="shared" si="0"/>
        <v>-312500.00000000006</v>
      </c>
    </row>
    <row r="20" spans="8:11">
      <c r="H20" s="4">
        <v>17</v>
      </c>
      <c r="I20" s="5">
        <f t="shared" si="1"/>
        <v>-3.9736623875796795E-6</v>
      </c>
      <c r="J20" s="5">
        <f t="shared" si="2"/>
        <v>-312499.9999960264</v>
      </c>
      <c r="K20" s="8">
        <f t="shared" si="0"/>
        <v>-312500.00000000006</v>
      </c>
    </row>
    <row r="21" spans="8:11">
      <c r="H21" s="4">
        <v>18</v>
      </c>
      <c r="I21" s="5">
        <f t="shared" si="1"/>
        <v>-5.8207660913467407E-11</v>
      </c>
      <c r="J21" s="5">
        <f t="shared" si="2"/>
        <v>-312500</v>
      </c>
      <c r="K21" s="8">
        <f t="shared" si="0"/>
        <v>-312500.00000000006</v>
      </c>
    </row>
    <row r="22" spans="8:11">
      <c r="H22" s="4">
        <v>19</v>
      </c>
      <c r="I22" s="5">
        <f t="shared" si="1"/>
        <v>-1.5894591342657804E-5</v>
      </c>
      <c r="J22" s="5">
        <f t="shared" si="2"/>
        <v>-312499.99998410547</v>
      </c>
      <c r="K22" s="8">
        <f t="shared" si="0"/>
        <v>-312500.00000000006</v>
      </c>
    </row>
    <row r="23" spans="8:11">
      <c r="H23" s="4">
        <v>20</v>
      </c>
      <c r="I23" s="5">
        <f t="shared" si="1"/>
        <v>-5.8207660913467407E-11</v>
      </c>
      <c r="J23" s="5">
        <f t="shared" si="2"/>
        <v>-312500</v>
      </c>
      <c r="K23" s="8">
        <f t="shared" si="0"/>
        <v>-312500.00000000006</v>
      </c>
    </row>
    <row r="24" spans="8:11">
      <c r="H24" s="4">
        <v>21</v>
      </c>
      <c r="I24" s="5">
        <f t="shared" si="1"/>
        <v>-6.3578307162970304E-5</v>
      </c>
      <c r="J24" s="5">
        <f t="shared" si="2"/>
        <v>-312499.99993642175</v>
      </c>
      <c r="K24" s="8">
        <f t="shared" si="0"/>
        <v>-312500.00000000006</v>
      </c>
    </row>
    <row r="25" spans="8:11">
      <c r="H25" s="4">
        <v>22</v>
      </c>
      <c r="I25" s="5">
        <f t="shared" si="1"/>
        <v>-1.2715661432594061E-4</v>
      </c>
      <c r="J25" s="5">
        <f t="shared" si="2"/>
        <v>-312499.99987284344</v>
      </c>
      <c r="K25" s="8">
        <f t="shared" si="0"/>
        <v>-312500.00000000006</v>
      </c>
    </row>
    <row r="26" spans="8:11">
      <c r="H26" s="4">
        <v>23</v>
      </c>
      <c r="I26" s="5">
        <f t="shared" si="1"/>
        <v>-2.543131704442203E-4</v>
      </c>
      <c r="J26" s="5">
        <f t="shared" si="2"/>
        <v>-312499.99974568689</v>
      </c>
      <c r="K26" s="8">
        <f t="shared" si="0"/>
        <v>-312500.00000000006</v>
      </c>
    </row>
    <row r="27" spans="8:11">
      <c r="H27" s="4">
        <v>24</v>
      </c>
      <c r="I27" s="5">
        <f t="shared" si="1"/>
        <v>-5.0862634088844061E-4</v>
      </c>
      <c r="J27" s="5">
        <f t="shared" si="2"/>
        <v>-312499.99949137372</v>
      </c>
      <c r="K27" s="8">
        <f t="shared" si="0"/>
        <v>-312500.00000000006</v>
      </c>
    </row>
    <row r="28" spans="8:11">
      <c r="H28" s="4">
        <v>25</v>
      </c>
      <c r="I28" s="5">
        <f t="shared" si="1"/>
        <v>-5.8207660913467407E-11</v>
      </c>
      <c r="J28" s="5">
        <f t="shared" si="2"/>
        <v>-312500</v>
      </c>
      <c r="K28" s="8">
        <f t="shared" si="0"/>
        <v>-312500.00000000006</v>
      </c>
    </row>
    <row r="29" spans="8:11">
      <c r="H29" s="4">
        <v>26</v>
      </c>
      <c r="I29" s="5">
        <f t="shared" si="1"/>
        <v>-2.0345052471384406E-3</v>
      </c>
      <c r="J29" s="5">
        <f t="shared" si="2"/>
        <v>-312499.99796549481</v>
      </c>
      <c r="K29" s="8">
        <f t="shared" si="0"/>
        <v>-312500.00000000006</v>
      </c>
    </row>
    <row r="30" spans="8:11">
      <c r="H30" s="4">
        <v>27</v>
      </c>
      <c r="I30" s="5">
        <f t="shared" si="1"/>
        <v>-8.1380208721384406E-3</v>
      </c>
      <c r="J30" s="5">
        <f t="shared" si="2"/>
        <v>-312499.99186197919</v>
      </c>
      <c r="K30" s="8">
        <f t="shared" si="0"/>
        <v>-312500.00000000006</v>
      </c>
    </row>
    <row r="31" spans="8:11">
      <c r="H31" s="4">
        <v>28</v>
      </c>
      <c r="I31" s="5">
        <f t="shared" si="1"/>
        <v>-8.1380208721384406E-3</v>
      </c>
      <c r="J31" s="5">
        <f t="shared" si="2"/>
        <v>-312499.99186197919</v>
      </c>
      <c r="K31" s="8">
        <f t="shared" si="0"/>
        <v>-312500.00000000006</v>
      </c>
    </row>
    <row r="32" spans="8:11">
      <c r="H32" s="4">
        <v>29</v>
      </c>
      <c r="I32" s="5">
        <f t="shared" si="1"/>
        <v>-3.2552083372138441E-2</v>
      </c>
      <c r="J32" s="5">
        <f t="shared" si="2"/>
        <v>-312499.96744791669</v>
      </c>
      <c r="K32" s="8">
        <f t="shared" si="0"/>
        <v>-312500.00000000006</v>
      </c>
    </row>
    <row r="33" spans="8:11">
      <c r="H33" s="4">
        <v>30</v>
      </c>
      <c r="I33" s="5">
        <f t="shared" si="1"/>
        <v>-5.8207660913467407E-11</v>
      </c>
      <c r="J33" s="5">
        <f t="shared" si="2"/>
        <v>-312500</v>
      </c>
      <c r="K33" s="8">
        <f t="shared" si="0"/>
        <v>-312500.00000000006</v>
      </c>
    </row>
    <row r="34" spans="8:11">
      <c r="H34" s="4">
        <v>31</v>
      </c>
      <c r="I34" s="5">
        <f t="shared" si="1"/>
        <v>-5.8207660913467407E-11</v>
      </c>
      <c r="J34" s="5">
        <f t="shared" si="2"/>
        <v>-312500</v>
      </c>
      <c r="K34" s="8">
        <f t="shared" si="0"/>
        <v>-312500.00000000006</v>
      </c>
    </row>
    <row r="35" spans="8:11">
      <c r="H35" s="4">
        <v>32</v>
      </c>
      <c r="I35" s="5">
        <f t="shared" si="1"/>
        <v>-0.26041666668606922</v>
      </c>
      <c r="J35" s="5">
        <f t="shared" si="2"/>
        <v>-312499.73958333337</v>
      </c>
      <c r="K35" s="8">
        <f t="shared" si="0"/>
        <v>-312500.00000000006</v>
      </c>
    </row>
    <row r="36" spans="8:11">
      <c r="H36" s="4">
        <v>33</v>
      </c>
      <c r="I36" s="5">
        <f t="shared" si="1"/>
        <v>-5.8207660913467407E-11</v>
      </c>
      <c r="J36" s="5">
        <f t="shared" si="2"/>
        <v>-312500</v>
      </c>
      <c r="K36" s="8">
        <f t="shared" si="0"/>
        <v>-312500.00000000006</v>
      </c>
    </row>
    <row r="37" spans="8:11">
      <c r="H37" s="4">
        <v>34</v>
      </c>
      <c r="I37" s="5">
        <f t="shared" si="1"/>
        <v>-1.0416666666860692</v>
      </c>
      <c r="J37" s="5">
        <f t="shared" si="2"/>
        <v>-312498.95833333337</v>
      </c>
      <c r="K37" s="8">
        <f t="shared" si="0"/>
        <v>-312500.00000000006</v>
      </c>
    </row>
    <row r="38" spans="8:11">
      <c r="H38" s="4">
        <v>35</v>
      </c>
      <c r="I38" s="5">
        <f t="shared" si="1"/>
        <v>-2.0833333333721384</v>
      </c>
      <c r="J38" s="5">
        <f t="shared" si="2"/>
        <v>-312497.91666666669</v>
      </c>
      <c r="K38" s="8">
        <f t="shared" si="0"/>
        <v>-312500.00000000006</v>
      </c>
    </row>
    <row r="39" spans="8:11">
      <c r="H39" s="4">
        <v>36</v>
      </c>
      <c r="I39" s="5">
        <f t="shared" si="1"/>
        <v>-4.1666666666860692</v>
      </c>
      <c r="J39" s="5">
        <f t="shared" si="2"/>
        <v>-312495.83333333337</v>
      </c>
      <c r="K39" s="8">
        <f t="shared" si="0"/>
        <v>-312500.00000000006</v>
      </c>
    </row>
    <row r="40" spans="8:11">
      <c r="H40" s="4">
        <v>37</v>
      </c>
      <c r="I40" s="5">
        <f t="shared" si="1"/>
        <v>-5.8207660913467407E-11</v>
      </c>
      <c r="J40" s="5">
        <f t="shared" si="2"/>
        <v>-312500</v>
      </c>
      <c r="K40" s="8">
        <f t="shared" si="0"/>
        <v>-312500.00000000006</v>
      </c>
    </row>
    <row r="41" spans="8:11">
      <c r="H41" s="4">
        <v>38</v>
      </c>
      <c r="I41" s="5">
        <f t="shared" si="1"/>
        <v>-5.8207660913467407E-11</v>
      </c>
      <c r="J41" s="5">
        <f t="shared" si="2"/>
        <v>-312500</v>
      </c>
      <c r="K41" s="8">
        <f t="shared" si="0"/>
        <v>-312500.00000000006</v>
      </c>
    </row>
    <row r="42" spans="8:11">
      <c r="H42" s="4">
        <v>39</v>
      </c>
      <c r="I42" s="5">
        <f t="shared" si="1"/>
        <v>-33.333333333372138</v>
      </c>
      <c r="J42" s="5">
        <f t="shared" si="2"/>
        <v>-312466.66666666669</v>
      </c>
      <c r="K42" s="8">
        <f t="shared" si="0"/>
        <v>-312500.00000000006</v>
      </c>
    </row>
    <row r="43" spans="8:11">
      <c r="H43" s="4">
        <v>40</v>
      </c>
      <c r="I43" s="5">
        <f t="shared" si="1"/>
        <v>-33.333333333372138</v>
      </c>
      <c r="J43" s="5">
        <f t="shared" si="2"/>
        <v>-312466.66666666669</v>
      </c>
      <c r="K43" s="8">
        <f t="shared" si="0"/>
        <v>-312500.00000000006</v>
      </c>
    </row>
    <row r="44" spans="8:11">
      <c r="H44" s="4">
        <v>41</v>
      </c>
      <c r="I44" s="5">
        <f t="shared" si="1"/>
        <v>-100.00000000005821</v>
      </c>
      <c r="J44" s="5">
        <f t="shared" si="2"/>
        <v>-312400</v>
      </c>
      <c r="K44" s="8">
        <f t="shared" si="0"/>
        <v>-312500.00000000006</v>
      </c>
    </row>
    <row r="45" spans="8:11">
      <c r="H45" s="4">
        <v>42</v>
      </c>
      <c r="I45" s="5">
        <f t="shared" si="1"/>
        <v>-233.33333333337214</v>
      </c>
      <c r="J45" s="5">
        <f t="shared" si="2"/>
        <v>-312266.66666666669</v>
      </c>
      <c r="K45" s="8">
        <f t="shared" si="0"/>
        <v>-312500.00000000006</v>
      </c>
    </row>
    <row r="46" spans="8:11">
      <c r="H46" s="4">
        <v>43</v>
      </c>
      <c r="I46" s="5">
        <f t="shared" si="1"/>
        <v>-500.00000000005821</v>
      </c>
      <c r="J46" s="5">
        <f t="shared" si="2"/>
        <v>-312000</v>
      </c>
      <c r="K46" s="8">
        <f t="shared" si="0"/>
        <v>-312500.00000000006</v>
      </c>
    </row>
    <row r="47" spans="8:11">
      <c r="H47" s="4">
        <v>44</v>
      </c>
      <c r="I47" s="5">
        <f t="shared" si="1"/>
        <v>-1033.3333333333721</v>
      </c>
      <c r="J47" s="5">
        <f t="shared" si="2"/>
        <v>-311466.66666666669</v>
      </c>
      <c r="K47" s="8">
        <f t="shared" si="0"/>
        <v>-312500.00000000006</v>
      </c>
    </row>
    <row r="48" spans="8:11">
      <c r="H48" s="4">
        <v>45</v>
      </c>
      <c r="I48" s="5">
        <f t="shared" si="1"/>
        <v>-1033.3333333333721</v>
      </c>
      <c r="J48" s="5">
        <f t="shared" si="2"/>
        <v>-311466.66666666669</v>
      </c>
      <c r="K48" s="8">
        <f t="shared" si="0"/>
        <v>-312500.00000000006</v>
      </c>
    </row>
    <row r="49" spans="8:11">
      <c r="H49" s="4">
        <v>46</v>
      </c>
      <c r="I49" s="5">
        <f t="shared" si="1"/>
        <v>-5300.0000000000582</v>
      </c>
      <c r="J49" s="5">
        <f t="shared" si="2"/>
        <v>-307200</v>
      </c>
      <c r="K49" s="8">
        <f t="shared" si="0"/>
        <v>-312500.00000000006</v>
      </c>
    </row>
    <row r="50" spans="8:11">
      <c r="H50" s="4">
        <v>47</v>
      </c>
      <c r="I50" s="5">
        <f t="shared" si="1"/>
        <v>-13833.333333333372</v>
      </c>
      <c r="J50" s="5">
        <f t="shared" si="2"/>
        <v>-298666.66666666669</v>
      </c>
      <c r="K50" s="8">
        <f t="shared" si="0"/>
        <v>-312500.00000000006</v>
      </c>
    </row>
    <row r="51" spans="8:11">
      <c r="H51" s="4">
        <v>48</v>
      </c>
      <c r="I51" s="5">
        <f t="shared" si="1"/>
        <v>-22366.666666666686</v>
      </c>
      <c r="J51" s="5">
        <f t="shared" si="2"/>
        <v>-290133.33333333337</v>
      </c>
      <c r="K51" s="8">
        <f t="shared" si="0"/>
        <v>-312500.00000000006</v>
      </c>
    </row>
    <row r="52" spans="8:11">
      <c r="H52" s="4">
        <v>49</v>
      </c>
      <c r="I52" s="5">
        <f t="shared" si="1"/>
        <v>-5300.0000000000582</v>
      </c>
      <c r="J52" s="5">
        <f t="shared" si="2"/>
        <v>-307200</v>
      </c>
      <c r="K52" s="8">
        <f t="shared" si="0"/>
        <v>-312500.00000000006</v>
      </c>
    </row>
    <row r="53" spans="8:11">
      <c r="H53" s="4">
        <v>50</v>
      </c>
      <c r="I53" s="5">
        <f t="shared" si="1"/>
        <v>-107700.00000000006</v>
      </c>
      <c r="J53" s="5">
        <f t="shared" si="2"/>
        <v>-204800</v>
      </c>
      <c r="K53" s="8">
        <f t="shared" si="0"/>
        <v>-312500.00000000006</v>
      </c>
    </row>
    <row r="54" spans="8:11">
      <c r="H54" s="4">
        <v>51</v>
      </c>
      <c r="I54" s="5">
        <f t="shared" si="1"/>
        <v>-39433.333333333372</v>
      </c>
      <c r="J54" s="5">
        <f t="shared" si="2"/>
        <v>-273066.66666666669</v>
      </c>
      <c r="K54" s="8">
        <f t="shared" si="0"/>
        <v>-312500.00000000006</v>
      </c>
    </row>
    <row r="55" spans="8:11">
      <c r="H55" s="4">
        <v>52</v>
      </c>
      <c r="I55" s="5">
        <f t="shared" si="1"/>
        <v>-39433.333333333372</v>
      </c>
      <c r="J55" s="5">
        <f t="shared" si="2"/>
        <v>-273066.66666666669</v>
      </c>
      <c r="K55" s="8">
        <f t="shared" si="0"/>
        <v>-312500.00000000006</v>
      </c>
    </row>
    <row r="56" spans="8:11">
      <c r="H56" s="4">
        <v>53</v>
      </c>
      <c r="I56" s="5">
        <f t="shared" si="1"/>
        <v>233633.33333333331</v>
      </c>
      <c r="J56" s="5">
        <f t="shared" si="2"/>
        <v>-546133.33333333337</v>
      </c>
      <c r="K56" s="8">
        <f t="shared" si="0"/>
        <v>-312500.00000000006</v>
      </c>
    </row>
    <row r="57" spans="8:11">
      <c r="H57" s="4">
        <v>54</v>
      </c>
      <c r="I57" s="5">
        <f t="shared" si="1"/>
        <v>-312500.00000000006</v>
      </c>
      <c r="J57" s="5">
        <f t="shared" si="2"/>
        <v>0</v>
      </c>
      <c r="K57" s="8">
        <f t="shared" si="0"/>
        <v>-312500.00000000006</v>
      </c>
    </row>
    <row r="58" spans="8:11">
      <c r="H58" s="4">
        <v>55</v>
      </c>
      <c r="I58" s="5">
        <f t="shared" si="1"/>
        <v>-312500.00000000006</v>
      </c>
      <c r="J58" s="5">
        <f t="shared" si="2"/>
        <v>0</v>
      </c>
      <c r="K58" s="8">
        <f t="shared" si="0"/>
        <v>-312500.00000000006</v>
      </c>
    </row>
    <row r="59" spans="8:11">
      <c r="H59" s="4">
        <v>56</v>
      </c>
      <c r="I59" s="5">
        <f t="shared" si="1"/>
        <v>-9050633.333333334</v>
      </c>
      <c r="J59" s="5">
        <f t="shared" si="2"/>
        <v>8738133.333333334</v>
      </c>
      <c r="K59" s="8">
        <f t="shared" si="0"/>
        <v>-312500</v>
      </c>
    </row>
    <row r="60" spans="8:11">
      <c r="H60" s="4">
        <v>57</v>
      </c>
      <c r="I60" s="5">
        <f t="shared" si="1"/>
        <v>-9050633.333333334</v>
      </c>
      <c r="J60" s="5">
        <f t="shared" si="2"/>
        <v>8738133.333333334</v>
      </c>
      <c r="K60" s="8">
        <f t="shared" si="0"/>
        <v>-312500</v>
      </c>
    </row>
    <row r="61" spans="8:11">
      <c r="H61" s="4">
        <v>58</v>
      </c>
      <c r="I61" s="5">
        <f t="shared" si="1"/>
        <v>-17788766.666666668</v>
      </c>
      <c r="J61" s="5">
        <f t="shared" si="2"/>
        <v>17476266.666666668</v>
      </c>
      <c r="K61" s="8">
        <f t="shared" si="0"/>
        <v>-312500</v>
      </c>
    </row>
    <row r="62" spans="8:11">
      <c r="H62" s="4">
        <v>59</v>
      </c>
      <c r="I62" s="5">
        <f t="shared" si="1"/>
        <v>-35265033.333333336</v>
      </c>
      <c r="J62" s="5">
        <f t="shared" si="2"/>
        <v>34952533.333333336</v>
      </c>
      <c r="K62" s="8">
        <f t="shared" si="0"/>
        <v>-312500</v>
      </c>
    </row>
    <row r="63" spans="8:11">
      <c r="H63" s="4">
        <v>60</v>
      </c>
      <c r="I63" s="5">
        <f t="shared" si="1"/>
        <v>-70217566.666666672</v>
      </c>
      <c r="J63" s="5">
        <f t="shared" si="2"/>
        <v>69905066.666666672</v>
      </c>
      <c r="K63" s="8">
        <f t="shared" si="0"/>
        <v>-312500</v>
      </c>
    </row>
    <row r="65" spans="9:11">
      <c r="I65" s="2">
        <f>SUM(I4:I63)</f>
        <v>-142000340.93725616</v>
      </c>
      <c r="J65" s="2">
        <f>SUM(J4:J63)</f>
        <v>123875340.93725616</v>
      </c>
      <c r="K65" s="2">
        <f>SUM(K4:K63)</f>
        <v>-18125000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6:E11"/>
  <sheetViews>
    <sheetView topLeftCell="C4" zoomScale="190" zoomScaleNormal="190" workbookViewId="0">
      <selection activeCell="E11" sqref="E11"/>
    </sheetView>
  </sheetViews>
  <sheetFormatPr defaultRowHeight="15"/>
  <cols>
    <col min="4" max="4" width="32.85546875" customWidth="1"/>
    <col min="5" max="5" width="18.28515625" customWidth="1"/>
  </cols>
  <sheetData>
    <row r="6" spans="4:5">
      <c r="D6" t="s">
        <v>9</v>
      </c>
      <c r="E6">
        <v>439619</v>
      </c>
    </row>
    <row r="7" spans="4:5">
      <c r="D7" t="s">
        <v>10</v>
      </c>
      <c r="E7" s="7">
        <v>139619</v>
      </c>
    </row>
    <row r="8" spans="4:5">
      <c r="D8" t="s">
        <v>11</v>
      </c>
      <c r="E8">
        <f>SUM(E6-E7)</f>
        <v>300000</v>
      </c>
    </row>
    <row r="9" spans="4:5">
      <c r="D9" t="s">
        <v>12</v>
      </c>
      <c r="E9" s="1">
        <v>0.12</v>
      </c>
    </row>
    <row r="10" spans="4:5">
      <c r="D10" t="s">
        <v>13</v>
      </c>
      <c r="E10">
        <v>60</v>
      </c>
    </row>
    <row r="11" spans="4:5">
      <c r="D11" t="s">
        <v>14</v>
      </c>
      <c r="E11" s="6">
        <f>PMT(E9/12,E10,E8)</f>
        <v>-6673.3343054705283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2018-03-12T04:33:00Z</dcterms:created>
  <dcterms:modified xsi:type="dcterms:W3CDTF">2019-09-11T11:49:46Z</dcterms:modified>
</cp:coreProperties>
</file>