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0730" windowHeight="96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  <c r="H27"/>
  <c r="G27"/>
  <c r="F27"/>
  <c r="F3"/>
  <c r="G3"/>
  <c r="H3"/>
  <c r="F4"/>
  <c r="G4"/>
  <c r="H4" s="1"/>
  <c r="F5"/>
  <c r="G5"/>
  <c r="H5"/>
  <c r="F6"/>
  <c r="G6"/>
  <c r="H6" s="1"/>
  <c r="F7"/>
  <c r="G7"/>
  <c r="H7"/>
  <c r="F8"/>
  <c r="G8"/>
  <c r="H8" s="1"/>
  <c r="F9"/>
  <c r="G9"/>
  <c r="H9"/>
  <c r="F10"/>
  <c r="G10"/>
  <c r="H10" s="1"/>
  <c r="F11"/>
  <c r="G11"/>
  <c r="H11"/>
  <c r="F12"/>
  <c r="G12"/>
  <c r="H12" s="1"/>
  <c r="F13"/>
  <c r="G13"/>
  <c r="H13"/>
  <c r="F14"/>
  <c r="G14"/>
  <c r="H14" s="1"/>
  <c r="F15"/>
  <c r="G15"/>
  <c r="H15"/>
  <c r="F16"/>
  <c r="G16"/>
  <c r="H16" s="1"/>
  <c r="F17"/>
  <c r="G17"/>
  <c r="H17"/>
  <c r="F18"/>
  <c r="G18"/>
  <c r="H18" s="1"/>
  <c r="F19"/>
  <c r="G19"/>
  <c r="H19"/>
  <c r="F20"/>
  <c r="G20"/>
  <c r="H20"/>
  <c r="F21"/>
  <c r="G21"/>
  <c r="H21"/>
  <c r="F22"/>
  <c r="G22"/>
  <c r="H22"/>
  <c r="F23"/>
  <c r="G23"/>
  <c r="H23"/>
  <c r="F24"/>
  <c r="G24"/>
  <c r="H24" s="1"/>
  <c r="F25"/>
  <c r="G25"/>
  <c r="H25"/>
  <c r="H2"/>
  <c r="G2"/>
  <c r="F2"/>
  <c r="C10"/>
  <c r="C8"/>
  <c r="C5"/>
</calcChain>
</file>

<file path=xl/sharedStrings.xml><?xml version="1.0" encoding="utf-8"?>
<sst xmlns="http://schemas.openxmlformats.org/spreadsheetml/2006/main" count="12" uniqueCount="12">
  <si>
    <t>Rate of Bike</t>
  </si>
  <si>
    <t>Down Payment</t>
  </si>
  <si>
    <t>Loan Amount</t>
  </si>
  <si>
    <t>Interest Rate</t>
  </si>
  <si>
    <t>Duration</t>
  </si>
  <si>
    <t>Installment</t>
  </si>
  <si>
    <t>Total Amount Paid</t>
  </si>
  <si>
    <t>Interest paid</t>
  </si>
  <si>
    <t>Sl.No</t>
  </si>
  <si>
    <t>PPMT</t>
  </si>
  <si>
    <t>IPMT</t>
  </si>
  <si>
    <t>INSTALLMENT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</si>
</sst>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27"/>
  <sheetViews>
    <sheetView tabSelected="1" zoomScale="160" zoomScaleNormal="160" workbookViewId="0">
      <selection activeCell="C11" sqref="C11"/>
    </sheetView>
  </sheetViews>
  <sheetFormatPr defaultRowHeight="15"/>
  <cols>
    <col min="2" max="2" width="21.42578125" customWidth="1"/>
    <col min="3" max="3" width="11.28515625" bestFit="1" customWidth="1"/>
    <col min="6" max="6" width="15" customWidth="1"/>
    <col min="7" max="7" width="14.7109375" customWidth="1"/>
    <col min="8" max="8" width="18.140625" customWidth="1"/>
  </cols>
  <sheetData>
    <row r="1" spans="2:8">
      <c r="E1" s="2" t="s">
        <v>8</v>
      </c>
      <c r="F1" s="2" t="s">
        <v>9</v>
      </c>
      <c r="G1" s="2" t="s">
        <v>10</v>
      </c>
      <c r="H1" s="2" t="s">
        <v>11</v>
      </c>
    </row>
    <row r="2" spans="2:8">
      <c r="E2" s="2">
        <v>1</v>
      </c>
      <c r="F2" s="3">
        <f>PPMT($C$6/12,E2,$C$7,$C$5)</f>
        <v>-1333.5966927133015</v>
      </c>
      <c r="G2" s="3">
        <f>IPMT($C$6/12,E2,$C$7,$C$5)</f>
        <v>-376.5625</v>
      </c>
      <c r="H2" s="3">
        <f>SUM(F2:G2)</f>
        <v>-1710.1591927133015</v>
      </c>
    </row>
    <row r="3" spans="2:8">
      <c r="B3" t="s">
        <v>0</v>
      </c>
      <c r="C3">
        <v>54650</v>
      </c>
      <c r="E3" s="2">
        <v>2</v>
      </c>
      <c r="F3" s="3">
        <f t="shared" ref="F3:F25" si="0">PPMT($C$6/12,E3,$C$7,$C$5)</f>
        <v>-1347.4883249290651</v>
      </c>
      <c r="G3" s="3">
        <f t="shared" ref="G3:G25" si="1">IPMT($C$6/12,E3,$C$7,$C$5)</f>
        <v>-362.67086778423629</v>
      </c>
      <c r="H3" s="3">
        <f t="shared" ref="H3:H25" si="2">SUM(F3:G3)</f>
        <v>-1710.1591927133013</v>
      </c>
    </row>
    <row r="4" spans="2:8">
      <c r="B4" t="s">
        <v>1</v>
      </c>
      <c r="C4">
        <v>18500</v>
      </c>
      <c r="E4" s="2">
        <v>3</v>
      </c>
      <c r="F4" s="3">
        <f t="shared" si="0"/>
        <v>-1361.5246616470763</v>
      </c>
      <c r="G4" s="3">
        <f t="shared" si="1"/>
        <v>-348.63453106622512</v>
      </c>
      <c r="H4" s="3">
        <f t="shared" si="2"/>
        <v>-1710.1591927133013</v>
      </c>
    </row>
    <row r="5" spans="2:8">
      <c r="B5" t="s">
        <v>2</v>
      </c>
      <c r="C5">
        <f>SUM(C3-C4)</f>
        <v>36150</v>
      </c>
      <c r="E5" s="2">
        <v>4</v>
      </c>
      <c r="F5" s="3">
        <f t="shared" si="0"/>
        <v>-1375.7072102059001</v>
      </c>
      <c r="G5" s="3">
        <f t="shared" si="1"/>
        <v>-334.45198250740145</v>
      </c>
      <c r="H5" s="3">
        <f t="shared" si="2"/>
        <v>-1710.1591927133015</v>
      </c>
    </row>
    <row r="6" spans="2:8">
      <c r="B6" t="s">
        <v>3</v>
      </c>
      <c r="C6" s="1">
        <v>0.125</v>
      </c>
      <c r="E6" s="2">
        <v>5</v>
      </c>
      <c r="F6" s="3">
        <f t="shared" si="0"/>
        <v>-1390.0374936455451</v>
      </c>
      <c r="G6" s="3">
        <f t="shared" si="1"/>
        <v>-320.12169906775659</v>
      </c>
      <c r="H6" s="3">
        <f t="shared" si="2"/>
        <v>-1710.1591927133018</v>
      </c>
    </row>
    <row r="7" spans="2:8">
      <c r="B7" t="s">
        <v>4</v>
      </c>
      <c r="C7">
        <v>24</v>
      </c>
      <c r="E7" s="2">
        <v>6</v>
      </c>
      <c r="F7" s="3">
        <f t="shared" si="0"/>
        <v>-1404.5170508710196</v>
      </c>
      <c r="G7" s="3">
        <f t="shared" si="1"/>
        <v>-305.64214184228194</v>
      </c>
      <c r="H7" s="3">
        <f t="shared" si="2"/>
        <v>-1710.1591927133015</v>
      </c>
    </row>
    <row r="8" spans="2:8">
      <c r="B8" t="s">
        <v>5</v>
      </c>
      <c r="C8" s="5">
        <f>PMT(C6/12,C7,C5)</f>
        <v>-1710.1591927133015</v>
      </c>
      <c r="E8" s="2">
        <v>7</v>
      </c>
      <c r="F8" s="3">
        <f t="shared" si="0"/>
        <v>-1419.1474368175927</v>
      </c>
      <c r="G8" s="3">
        <f t="shared" si="1"/>
        <v>-291.01175589570892</v>
      </c>
      <c r="H8" s="3">
        <f t="shared" si="2"/>
        <v>-1710.1591927133018</v>
      </c>
    </row>
    <row r="9" spans="2:8">
      <c r="E9" s="2">
        <v>8</v>
      </c>
      <c r="F9" s="3">
        <f t="shared" si="0"/>
        <v>-1433.9302226177761</v>
      </c>
      <c r="G9" s="3">
        <f t="shared" si="1"/>
        <v>-276.22897009552548</v>
      </c>
      <c r="H9" s="3">
        <f t="shared" si="2"/>
        <v>-1710.1591927133015</v>
      </c>
    </row>
    <row r="10" spans="2:8">
      <c r="B10" t="s">
        <v>6</v>
      </c>
      <c r="C10" s="4">
        <f>SUM(C8*C7)</f>
        <v>-41043.820625119239</v>
      </c>
      <c r="E10" s="2">
        <v>9</v>
      </c>
      <c r="F10" s="3">
        <f t="shared" si="0"/>
        <v>-1448.8669957700445</v>
      </c>
      <c r="G10" s="3">
        <f t="shared" si="1"/>
        <v>-261.29219694325707</v>
      </c>
      <c r="H10" s="3">
        <f t="shared" si="2"/>
        <v>-1710.1591927133015</v>
      </c>
    </row>
    <row r="11" spans="2:8">
      <c r="B11" t="s">
        <v>7</v>
      </c>
      <c r="C11">
        <f>SUM(41043.82-C5)</f>
        <v>4893.82</v>
      </c>
      <c r="E11" s="2">
        <v>10</v>
      </c>
      <c r="F11" s="3">
        <f t="shared" si="0"/>
        <v>-1463.9593603093158</v>
      </c>
      <c r="G11" s="3">
        <f t="shared" si="1"/>
        <v>-246.19983240398577</v>
      </c>
      <c r="H11" s="3">
        <f t="shared" si="2"/>
        <v>-1710.1591927133015</v>
      </c>
    </row>
    <row r="12" spans="2:8">
      <c r="E12" s="2">
        <v>11</v>
      </c>
      <c r="F12" s="3">
        <f t="shared" si="0"/>
        <v>-1479.2089369792045</v>
      </c>
      <c r="G12" s="3">
        <f t="shared" si="1"/>
        <v>-230.95025573409706</v>
      </c>
      <c r="H12" s="3">
        <f t="shared" si="2"/>
        <v>-1710.1591927133015</v>
      </c>
    </row>
    <row r="13" spans="2:8">
      <c r="E13" s="2">
        <v>12</v>
      </c>
      <c r="F13" s="3">
        <f t="shared" si="0"/>
        <v>-1494.6173634060713</v>
      </c>
      <c r="G13" s="3">
        <f t="shared" si="1"/>
        <v>-215.54182930723027</v>
      </c>
      <c r="H13" s="3">
        <f t="shared" si="2"/>
        <v>-1710.1591927133015</v>
      </c>
    </row>
    <row r="14" spans="2:8">
      <c r="E14" s="2">
        <v>13</v>
      </c>
      <c r="F14" s="3">
        <f t="shared" si="0"/>
        <v>-1510.1862942748846</v>
      </c>
      <c r="G14" s="3">
        <f t="shared" si="1"/>
        <v>-199.97289843841696</v>
      </c>
      <c r="H14" s="3">
        <f t="shared" si="2"/>
        <v>-1710.1591927133015</v>
      </c>
    </row>
    <row r="15" spans="2:8">
      <c r="E15" s="2">
        <v>14</v>
      </c>
      <c r="F15" s="3">
        <f t="shared" si="0"/>
        <v>-1525.917401506915</v>
      </c>
      <c r="G15" s="3">
        <f t="shared" si="1"/>
        <v>-184.24179120638658</v>
      </c>
      <c r="H15" s="3">
        <f t="shared" si="2"/>
        <v>-1710.1591927133015</v>
      </c>
    </row>
    <row r="16" spans="2:8">
      <c r="E16" s="2">
        <v>15</v>
      </c>
      <c r="F16" s="3">
        <f t="shared" si="0"/>
        <v>-1541.8123744392783</v>
      </c>
      <c r="G16" s="3">
        <f t="shared" si="1"/>
        <v>-168.34681827402312</v>
      </c>
      <c r="H16" s="3">
        <f t="shared" si="2"/>
        <v>-1710.1591927133013</v>
      </c>
    </row>
    <row r="17" spans="5:8">
      <c r="E17" s="2">
        <v>16</v>
      </c>
      <c r="F17" s="3">
        <f t="shared" si="0"/>
        <v>-1557.8729200063547</v>
      </c>
      <c r="G17" s="3">
        <f t="shared" si="1"/>
        <v>-152.28627270694687</v>
      </c>
      <c r="H17" s="3">
        <f t="shared" si="2"/>
        <v>-1710.1591927133015</v>
      </c>
    </row>
    <row r="18" spans="5:8">
      <c r="E18" s="2">
        <v>17</v>
      </c>
      <c r="F18" s="3">
        <f t="shared" si="0"/>
        <v>-1574.1007629230874</v>
      </c>
      <c r="G18" s="3">
        <f t="shared" si="1"/>
        <v>-136.05842979021412</v>
      </c>
      <c r="H18" s="3">
        <f t="shared" si="2"/>
        <v>-1710.1591927133015</v>
      </c>
    </row>
    <row r="19" spans="5:8">
      <c r="E19" s="2">
        <v>18</v>
      </c>
      <c r="F19" s="3">
        <f t="shared" si="0"/>
        <v>-1590.4976458702029</v>
      </c>
      <c r="G19" s="3">
        <f t="shared" si="1"/>
        <v>-119.66154684309863</v>
      </c>
      <c r="H19" s="3">
        <f t="shared" si="2"/>
        <v>-1710.1591927133015</v>
      </c>
    </row>
    <row r="20" spans="5:8">
      <c r="E20" s="2">
        <v>19</v>
      </c>
      <c r="F20" s="3">
        <f t="shared" si="0"/>
        <v>-1607.0653296813512</v>
      </c>
      <c r="G20" s="3">
        <f t="shared" si="1"/>
        <v>-103.09386303195045</v>
      </c>
      <c r="H20" s="3">
        <f t="shared" si="2"/>
        <v>-1710.1591927133015</v>
      </c>
    </row>
    <row r="21" spans="5:8">
      <c r="E21" s="2">
        <v>20</v>
      </c>
      <c r="F21" s="3">
        <f t="shared" si="0"/>
        <v>-1623.8055935321981</v>
      </c>
      <c r="G21" s="3">
        <f t="shared" si="1"/>
        <v>-86.353599181103306</v>
      </c>
      <c r="H21" s="3">
        <f t="shared" si="2"/>
        <v>-1710.1591927133015</v>
      </c>
    </row>
    <row r="22" spans="5:8">
      <c r="E22" s="2">
        <v>21</v>
      </c>
      <c r="F22" s="3">
        <f t="shared" si="0"/>
        <v>-1640.7202351314922</v>
      </c>
      <c r="G22" s="3">
        <f t="shared" si="1"/>
        <v>-69.438957581809362</v>
      </c>
      <c r="H22" s="3">
        <f t="shared" si="2"/>
        <v>-1710.1591927133015</v>
      </c>
    </row>
    <row r="23" spans="5:8">
      <c r="E23" s="2">
        <v>22</v>
      </c>
      <c r="F23" s="3">
        <f t="shared" si="0"/>
        <v>-1657.8110709141122</v>
      </c>
      <c r="G23" s="3">
        <f t="shared" si="1"/>
        <v>-52.348121799189279</v>
      </c>
      <c r="H23" s="3">
        <f t="shared" si="2"/>
        <v>-1710.1591927133015</v>
      </c>
    </row>
    <row r="24" spans="5:8">
      <c r="E24" s="2">
        <v>23</v>
      </c>
      <c r="F24" s="3">
        <f t="shared" si="0"/>
        <v>-1675.0799362361342</v>
      </c>
      <c r="G24" s="3">
        <f t="shared" si="1"/>
        <v>-35.079256477167291</v>
      </c>
      <c r="H24" s="3">
        <f t="shared" si="2"/>
        <v>-1710.1591927133015</v>
      </c>
    </row>
    <row r="25" spans="5:8">
      <c r="E25" s="2">
        <v>24</v>
      </c>
      <c r="F25" s="3">
        <f t="shared" si="0"/>
        <v>-1692.5286855719273</v>
      </c>
      <c r="G25" s="3">
        <f t="shared" si="1"/>
        <v>-17.63050714137421</v>
      </c>
      <c r="H25" s="3">
        <f t="shared" si="2"/>
        <v>-1710.1591927133015</v>
      </c>
    </row>
    <row r="26" spans="5:8">
      <c r="G26" s="3"/>
    </row>
    <row r="27" spans="5:8">
      <c r="F27" s="4">
        <f>SUM(F2:F25)</f>
        <v>-36149.999999999854</v>
      </c>
      <c r="G27" s="3">
        <f>SUM(G2:G25)</f>
        <v>-4893.8206251193869</v>
      </c>
      <c r="H27" s="4">
        <f>SUM(H2:H25)</f>
        <v>-41043.820625119246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</cp:lastModifiedBy>
  <dcterms:created xsi:type="dcterms:W3CDTF">2019-09-26T10:36:00Z</dcterms:created>
  <dcterms:modified xsi:type="dcterms:W3CDTF">2011-08-23T20:43:27Z</dcterms:modified>
</cp:coreProperties>
</file>