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20400" windowHeight="7590"/>
  </bookViews>
  <sheets>
    <sheet name="Sheet1" sheetId="1" r:id="rId1"/>
  </sheets>
  <definedNames>
    <definedName name="_xlnm._FilterDatabase" localSheetId="0" hidden="1">Sheet1!$A$1:$Q$22</definedName>
    <definedName name="_xlnm.Criteria" localSheetId="0">Sheet1!$A$25:$Q$26</definedName>
    <definedName name="_xlnm.Extract" localSheetId="0">Sheet1!$A$27:$Q$27</definedName>
  </definedNames>
  <calcPr calcId="144525"/>
</workbook>
</file>

<file path=xl/calcChain.xml><?xml version="1.0" encoding="utf-8"?>
<calcChain xmlns="http://schemas.openxmlformats.org/spreadsheetml/2006/main">
  <c r="A26" i="1" l="1"/>
  <c r="I3" i="1"/>
  <c r="J3" i="1"/>
  <c r="K3" i="1"/>
  <c r="L3" i="1"/>
  <c r="M3" i="1"/>
  <c r="N3" i="1"/>
  <c r="O3" i="1"/>
  <c r="I4" i="1"/>
  <c r="J4" i="1" s="1"/>
  <c r="K4" i="1"/>
  <c r="L4" i="1"/>
  <c r="M4" i="1"/>
  <c r="O4" i="1"/>
  <c r="I5" i="1"/>
  <c r="J5" i="1"/>
  <c r="K5" i="1"/>
  <c r="L5" i="1"/>
  <c r="M5" i="1"/>
  <c r="N5" i="1"/>
  <c r="O5" i="1"/>
  <c r="I6" i="1"/>
  <c r="J6" i="1" s="1"/>
  <c r="K6" i="1"/>
  <c r="L6" i="1"/>
  <c r="M6" i="1"/>
  <c r="O6" i="1"/>
  <c r="I7" i="1"/>
  <c r="J7" i="1"/>
  <c r="K7" i="1"/>
  <c r="L7" i="1"/>
  <c r="M7" i="1"/>
  <c r="N7" i="1"/>
  <c r="O7" i="1"/>
  <c r="I8" i="1"/>
  <c r="J8" i="1" s="1"/>
  <c r="K8" i="1"/>
  <c r="L8" i="1"/>
  <c r="M8" i="1"/>
  <c r="O8" i="1"/>
  <c r="I9" i="1"/>
  <c r="J9" i="1"/>
  <c r="K9" i="1"/>
  <c r="L9" i="1"/>
  <c r="M9" i="1"/>
  <c r="N9" i="1"/>
  <c r="O9" i="1"/>
  <c r="I10" i="1"/>
  <c r="J10" i="1" s="1"/>
  <c r="K10" i="1"/>
  <c r="L10" i="1"/>
  <c r="M10" i="1"/>
  <c r="O10" i="1"/>
  <c r="I11" i="1"/>
  <c r="J11" i="1"/>
  <c r="K11" i="1"/>
  <c r="L11" i="1"/>
  <c r="M11" i="1"/>
  <c r="N11" i="1"/>
  <c r="O11" i="1"/>
  <c r="N10" i="1" l="1"/>
  <c r="N6" i="1"/>
  <c r="N8" i="1"/>
  <c r="N4" i="1"/>
  <c r="Q12" i="1"/>
  <c r="Q2" i="1"/>
  <c r="N2" i="1"/>
  <c r="N12" i="1"/>
  <c r="K16" i="1"/>
  <c r="L16" i="1"/>
  <c r="O16" i="1"/>
  <c r="K21" i="1"/>
  <c r="L21" i="1"/>
  <c r="O21" i="1"/>
  <c r="K20" i="1"/>
  <c r="L20" i="1"/>
  <c r="O20" i="1"/>
  <c r="K19" i="1"/>
  <c r="L19" i="1"/>
  <c r="O19" i="1"/>
  <c r="K14" i="1"/>
  <c r="L14" i="1"/>
  <c r="O14" i="1"/>
  <c r="K13" i="1"/>
  <c r="L13" i="1"/>
  <c r="O13" i="1"/>
  <c r="K17" i="1"/>
  <c r="L17" i="1"/>
  <c r="O17" i="1"/>
  <c r="J21" i="1"/>
  <c r="Q9" i="1"/>
  <c r="I16" i="1"/>
  <c r="N16" i="1" s="1"/>
  <c r="I21" i="1"/>
  <c r="Q10" i="1"/>
  <c r="I20" i="1"/>
  <c r="P20" i="1" s="1"/>
  <c r="I19" i="1"/>
  <c r="M19" i="1" s="1"/>
  <c r="Q19" i="1" s="1"/>
  <c r="I14" i="1"/>
  <c r="I13" i="1"/>
  <c r="M13" i="1" s="1"/>
  <c r="Q13" i="1" s="1"/>
  <c r="I17" i="1"/>
  <c r="N17" i="1" s="1"/>
  <c r="P5" i="1"/>
  <c r="O15" i="1"/>
  <c r="L15" i="1"/>
  <c r="K15" i="1"/>
  <c r="I15" i="1"/>
  <c r="N15" i="1" s="1"/>
  <c r="O18" i="1"/>
  <c r="L18" i="1"/>
  <c r="K18" i="1"/>
  <c r="I18" i="1"/>
  <c r="N18" i="1" s="1"/>
  <c r="O12" i="1"/>
  <c r="L12" i="1"/>
  <c r="K12" i="1"/>
  <c r="J12" i="1"/>
  <c r="O22" i="1"/>
  <c r="L22" i="1"/>
  <c r="K22" i="1"/>
  <c r="I22" i="1"/>
  <c r="P6" i="1"/>
  <c r="O2" i="1"/>
  <c r="L2" i="1"/>
  <c r="K2" i="1"/>
  <c r="P2" i="1" l="1"/>
  <c r="P14" i="1"/>
  <c r="J14" i="1"/>
  <c r="P22" i="1"/>
  <c r="P4" i="1"/>
  <c r="P21" i="1"/>
  <c r="J20" i="1"/>
  <c r="Q6" i="1"/>
  <c r="Q3" i="1"/>
  <c r="J22" i="1"/>
  <c r="M22" i="1"/>
  <c r="Q22" i="1" s="1"/>
  <c r="M17" i="1"/>
  <c r="Q17" i="1" s="1"/>
  <c r="Q7" i="1"/>
  <c r="Q11" i="1"/>
  <c r="M16" i="1"/>
  <c r="Q16" i="1" s="1"/>
  <c r="N14" i="1"/>
  <c r="N20" i="1"/>
  <c r="N21" i="1"/>
  <c r="N22" i="1"/>
  <c r="P13" i="1"/>
  <c r="P19" i="1"/>
  <c r="P10" i="1"/>
  <c r="P9" i="1"/>
  <c r="P8" i="1"/>
  <c r="P12" i="1"/>
  <c r="P3" i="1"/>
  <c r="J13" i="1"/>
  <c r="J19" i="1"/>
  <c r="M14" i="1"/>
  <c r="Q14" i="1" s="1"/>
  <c r="M20" i="1"/>
  <c r="Q20" i="1" s="1"/>
  <c r="M21" i="1"/>
  <c r="Q21" i="1" s="1"/>
  <c r="N13" i="1"/>
  <c r="N19" i="1"/>
  <c r="P17" i="1"/>
  <c r="P7" i="1"/>
  <c r="P11" i="1"/>
  <c r="P16" i="1"/>
  <c r="P15" i="1"/>
  <c r="P18" i="1"/>
  <c r="J17" i="1"/>
  <c r="J16" i="1"/>
  <c r="J2" i="1"/>
  <c r="J18" i="1"/>
  <c r="M18" i="1"/>
  <c r="Q18" i="1" s="1"/>
  <c r="Q4" i="1"/>
  <c r="Q8" i="1"/>
  <c r="J15" i="1"/>
  <c r="M15" i="1"/>
  <c r="Q15" i="1" s="1"/>
  <c r="Q5" i="1"/>
</calcChain>
</file>

<file path=xl/sharedStrings.xml><?xml version="1.0" encoding="utf-8"?>
<sst xmlns="http://schemas.openxmlformats.org/spreadsheetml/2006/main" count="113" uniqueCount="44">
  <si>
    <t>Name</t>
  </si>
  <si>
    <t>Class</t>
  </si>
  <si>
    <t>Roll</t>
  </si>
  <si>
    <t>Phy</t>
  </si>
  <si>
    <t>Che</t>
  </si>
  <si>
    <t>Math</t>
  </si>
  <si>
    <t>Eng</t>
  </si>
  <si>
    <t>Bio</t>
  </si>
  <si>
    <t>Total</t>
  </si>
  <si>
    <t>Average</t>
  </si>
  <si>
    <t>Max</t>
  </si>
  <si>
    <t>min</t>
  </si>
  <si>
    <t>Percentage</t>
  </si>
  <si>
    <t>Division</t>
  </si>
  <si>
    <t>PASS OR FAIL</t>
  </si>
  <si>
    <t>Rank</t>
  </si>
  <si>
    <t>Garde</t>
  </si>
  <si>
    <t>Raj</t>
  </si>
  <si>
    <t>Xii</t>
  </si>
  <si>
    <t>Raju</t>
  </si>
  <si>
    <t>sita</t>
  </si>
  <si>
    <t>gita</t>
  </si>
  <si>
    <t>mohan</t>
  </si>
  <si>
    <t>sohan</t>
  </si>
  <si>
    <t>sonu</t>
  </si>
  <si>
    <t>soni</t>
  </si>
  <si>
    <t>Shilpi</t>
  </si>
  <si>
    <t>Simran</t>
  </si>
  <si>
    <t>Rahul</t>
  </si>
  <si>
    <t>Sita</t>
  </si>
  <si>
    <t>Gita</t>
  </si>
  <si>
    <t>Rita</t>
  </si>
  <si>
    <t>Sanju</t>
  </si>
  <si>
    <t>Sanoj</t>
  </si>
  <si>
    <t>Manoj</t>
  </si>
  <si>
    <t>Sunny</t>
  </si>
  <si>
    <t>Sohail</t>
  </si>
  <si>
    <t>Faizan</t>
  </si>
  <si>
    <t>Dimple</t>
  </si>
  <si>
    <t>1st div</t>
  </si>
  <si>
    <t>pass</t>
  </si>
  <si>
    <t>MARGINAL</t>
  </si>
  <si>
    <t>PASS</t>
  </si>
  <si>
    <t>B+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</si>
</sst>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A8" zoomScaleNormal="100" workbookViewId="0"/>
  </sheetViews>
  <sheetFormatPr defaultRowHeight="15" x14ac:dyDescent="0.25"/>
  <cols>
    <col min="13" max="13" width="11" customWidth="1"/>
    <col min="15" max="15" width="12" customWidth="1"/>
    <col min="17" max="17" width="12.855468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 t="s">
        <v>17</v>
      </c>
      <c r="B2" s="1" t="s">
        <v>18</v>
      </c>
      <c r="C2" s="1">
        <v>1</v>
      </c>
      <c r="D2" s="1">
        <v>85</v>
      </c>
      <c r="E2" s="1">
        <v>74</v>
      </c>
      <c r="F2" s="1">
        <v>40</v>
      </c>
      <c r="G2" s="1">
        <v>86</v>
      </c>
      <c r="H2" s="1">
        <v>57</v>
      </c>
      <c r="I2" s="1">
        <v>380</v>
      </c>
      <c r="J2" s="1">
        <f t="shared" ref="J2:J22" si="0">SUM(I2/5)</f>
        <v>76</v>
      </c>
      <c r="K2" s="1">
        <f t="shared" ref="K2:K22" si="1">MAX(D2:H2)</f>
        <v>86</v>
      </c>
      <c r="L2" s="1">
        <f t="shared" ref="L2:L22" si="2">MIN(D2:H2)</f>
        <v>40</v>
      </c>
      <c r="M2" s="1">
        <v>30</v>
      </c>
      <c r="N2" s="2" t="str">
        <f t="shared" ref="N2:N22" si="3">IF(I2&gt;299,"1st div",IF(I2&gt;224,"2nd div",IF(I2&gt;164,"3rd div",IF(I2&lt;165,"MARGINAL"))))</f>
        <v>1st div</v>
      </c>
      <c r="O2" s="2" t="str">
        <f>IF(D2&lt;33,"fail",IF(E2&lt;33,"fail",IF(F2&lt;33,"fail",IF(G2&lt;33,"fail",IF(H2&lt;33,"fail","pass")))))</f>
        <v>pass</v>
      </c>
      <c r="P2" s="2">
        <f t="shared" ref="P2:P22" si="4">RANK(I2,$I$2:$I$22)</f>
        <v>1</v>
      </c>
      <c r="Q2" s="2" t="str">
        <f t="shared" ref="Q2:Q22" si="5">IF(M2&gt;84,"A+",IF(M2&gt;74,"A",IF(M2&gt;59,"B+",IF(M2&gt;44,"B",IF(M2&gt;32,"C",IF(M2&lt;33,"MARGINAL"))))))</f>
        <v>MARGINAL</v>
      </c>
    </row>
    <row r="3" spans="1:17" x14ac:dyDescent="0.25">
      <c r="A3" s="1" t="s">
        <v>20</v>
      </c>
      <c r="B3" s="1" t="s">
        <v>18</v>
      </c>
      <c r="C3" s="1">
        <v>3</v>
      </c>
      <c r="D3" s="1">
        <v>66</v>
      </c>
      <c r="E3" s="1">
        <v>68</v>
      </c>
      <c r="F3" s="1">
        <v>95</v>
      </c>
      <c r="G3" s="1">
        <v>86</v>
      </c>
      <c r="H3" s="1">
        <v>57</v>
      </c>
      <c r="I3" s="1">
        <f t="shared" ref="I3:I11" si="6">SUM(D3:H3)</f>
        <v>372</v>
      </c>
      <c r="J3" s="1">
        <f t="shared" si="0"/>
        <v>74.400000000000006</v>
      </c>
      <c r="K3" s="1">
        <f t="shared" si="1"/>
        <v>95</v>
      </c>
      <c r="L3" s="1">
        <f t="shared" si="2"/>
        <v>57</v>
      </c>
      <c r="M3" s="1">
        <f t="shared" ref="M3:M11" si="7">SUM(I3*100/500)</f>
        <v>74.400000000000006</v>
      </c>
      <c r="N3" s="2" t="str">
        <f t="shared" si="3"/>
        <v>1st div</v>
      </c>
      <c r="O3" s="2" t="str">
        <f t="shared" ref="O3:O22" si="8">IF(D3&lt;33,"FAIL",IF(E3&lt;33,"FAIL",IF(F3&lt;33,"FAIL",IF(G3&lt;33,"FAIL",IF(H3&lt;33,"FAIL","PASS")))))</f>
        <v>PASS</v>
      </c>
      <c r="P3" s="2">
        <f t="shared" si="4"/>
        <v>2</v>
      </c>
      <c r="Q3" s="2" t="str">
        <f t="shared" si="5"/>
        <v>A</v>
      </c>
    </row>
    <row r="4" spans="1:17" x14ac:dyDescent="0.25">
      <c r="A4" s="1" t="s">
        <v>24</v>
      </c>
      <c r="B4" s="1" t="s">
        <v>18</v>
      </c>
      <c r="C4" s="1">
        <v>7</v>
      </c>
      <c r="D4" s="1">
        <v>57</v>
      </c>
      <c r="E4" s="1">
        <v>59</v>
      </c>
      <c r="F4" s="1">
        <v>68</v>
      </c>
      <c r="G4" s="1">
        <v>86</v>
      </c>
      <c r="H4" s="1">
        <v>80</v>
      </c>
      <c r="I4" s="1">
        <f t="shared" si="6"/>
        <v>350</v>
      </c>
      <c r="J4" s="1">
        <f t="shared" si="0"/>
        <v>70</v>
      </c>
      <c r="K4" s="1">
        <f t="shared" si="1"/>
        <v>86</v>
      </c>
      <c r="L4" s="1">
        <f t="shared" si="2"/>
        <v>57</v>
      </c>
      <c r="M4" s="1">
        <f t="shared" si="7"/>
        <v>70</v>
      </c>
      <c r="N4" s="2" t="str">
        <f t="shared" si="3"/>
        <v>1st div</v>
      </c>
      <c r="O4" s="2" t="str">
        <f t="shared" si="8"/>
        <v>PASS</v>
      </c>
      <c r="P4" s="2">
        <f t="shared" si="4"/>
        <v>3</v>
      </c>
      <c r="Q4" s="2" t="str">
        <f t="shared" si="5"/>
        <v>B+</v>
      </c>
    </row>
    <row r="5" spans="1:17" x14ac:dyDescent="0.25">
      <c r="A5" s="1" t="s">
        <v>27</v>
      </c>
      <c r="B5" s="1" t="s">
        <v>18</v>
      </c>
      <c r="C5" s="1">
        <v>10</v>
      </c>
      <c r="D5" s="1">
        <v>62</v>
      </c>
      <c r="E5" s="1">
        <v>60</v>
      </c>
      <c r="F5" s="1">
        <v>67</v>
      </c>
      <c r="G5" s="1">
        <v>84</v>
      </c>
      <c r="H5" s="1">
        <v>75</v>
      </c>
      <c r="I5" s="1">
        <f t="shared" si="6"/>
        <v>348</v>
      </c>
      <c r="J5" s="1">
        <f t="shared" si="0"/>
        <v>69.599999999999994</v>
      </c>
      <c r="K5" s="1">
        <f t="shared" si="1"/>
        <v>84</v>
      </c>
      <c r="L5" s="1">
        <f t="shared" si="2"/>
        <v>60</v>
      </c>
      <c r="M5" s="1">
        <f t="shared" si="7"/>
        <v>69.599999999999994</v>
      </c>
      <c r="N5" s="2" t="str">
        <f t="shared" si="3"/>
        <v>1st div</v>
      </c>
      <c r="O5" s="2" t="str">
        <f t="shared" si="8"/>
        <v>PASS</v>
      </c>
      <c r="P5" s="2">
        <f t="shared" si="4"/>
        <v>4</v>
      </c>
      <c r="Q5" s="2" t="str">
        <f t="shared" si="5"/>
        <v>B+</v>
      </c>
    </row>
    <row r="6" spans="1:17" x14ac:dyDescent="0.25">
      <c r="A6" s="1" t="s">
        <v>19</v>
      </c>
      <c r="B6" s="1" t="s">
        <v>18</v>
      </c>
      <c r="C6" s="1">
        <v>2</v>
      </c>
      <c r="D6" s="1">
        <v>85</v>
      </c>
      <c r="E6" s="1">
        <v>58</v>
      </c>
      <c r="F6" s="1">
        <v>45</v>
      </c>
      <c r="G6" s="1">
        <v>74</v>
      </c>
      <c r="H6" s="1">
        <v>85</v>
      </c>
      <c r="I6" s="1">
        <f t="shared" si="6"/>
        <v>347</v>
      </c>
      <c r="J6" s="1">
        <f t="shared" si="0"/>
        <v>69.400000000000006</v>
      </c>
      <c r="K6" s="1">
        <f t="shared" si="1"/>
        <v>85</v>
      </c>
      <c r="L6" s="1">
        <f t="shared" si="2"/>
        <v>45</v>
      </c>
      <c r="M6" s="1">
        <f t="shared" si="7"/>
        <v>69.400000000000006</v>
      </c>
      <c r="N6" s="2" t="str">
        <f t="shared" si="3"/>
        <v>1st div</v>
      </c>
      <c r="O6" s="2" t="str">
        <f t="shared" si="8"/>
        <v>PASS</v>
      </c>
      <c r="P6" s="2">
        <f t="shared" si="4"/>
        <v>5</v>
      </c>
      <c r="Q6" s="2" t="str">
        <f t="shared" si="5"/>
        <v>B+</v>
      </c>
    </row>
    <row r="7" spans="1:17" x14ac:dyDescent="0.25">
      <c r="A7" s="1" t="s">
        <v>35</v>
      </c>
      <c r="B7" s="1" t="s">
        <v>18</v>
      </c>
      <c r="C7" s="1">
        <v>18</v>
      </c>
      <c r="D7" s="1">
        <v>79</v>
      </c>
      <c r="E7" s="1">
        <v>75</v>
      </c>
      <c r="F7" s="1">
        <v>61</v>
      </c>
      <c r="G7" s="1">
        <v>44</v>
      </c>
      <c r="H7" s="1">
        <v>67</v>
      </c>
      <c r="I7" s="1">
        <f t="shared" si="6"/>
        <v>326</v>
      </c>
      <c r="J7" s="1">
        <f t="shared" si="0"/>
        <v>65.2</v>
      </c>
      <c r="K7" s="1">
        <f t="shared" si="1"/>
        <v>79</v>
      </c>
      <c r="L7" s="1">
        <f t="shared" si="2"/>
        <v>44</v>
      </c>
      <c r="M7" s="1">
        <f t="shared" si="7"/>
        <v>65.2</v>
      </c>
      <c r="N7" s="2" t="str">
        <f t="shared" si="3"/>
        <v>1st div</v>
      </c>
      <c r="O7" s="2" t="str">
        <f t="shared" si="8"/>
        <v>PASS</v>
      </c>
      <c r="P7" s="2">
        <f t="shared" si="4"/>
        <v>6</v>
      </c>
      <c r="Q7" s="2" t="str">
        <f t="shared" si="5"/>
        <v>B+</v>
      </c>
    </row>
    <row r="8" spans="1:17" x14ac:dyDescent="0.25">
      <c r="A8" s="1" t="s">
        <v>25</v>
      </c>
      <c r="B8" s="1" t="s">
        <v>18</v>
      </c>
      <c r="C8" s="1">
        <v>8</v>
      </c>
      <c r="D8" s="1">
        <v>60</v>
      </c>
      <c r="E8" s="1">
        <v>65</v>
      </c>
      <c r="F8" s="1">
        <v>67</v>
      </c>
      <c r="G8" s="1">
        <v>48</v>
      </c>
      <c r="H8" s="1">
        <v>85</v>
      </c>
      <c r="I8" s="1">
        <f t="shared" si="6"/>
        <v>325</v>
      </c>
      <c r="J8" s="1">
        <f t="shared" si="0"/>
        <v>65</v>
      </c>
      <c r="K8" s="1">
        <f t="shared" si="1"/>
        <v>85</v>
      </c>
      <c r="L8" s="1">
        <f t="shared" si="2"/>
        <v>48</v>
      </c>
      <c r="M8" s="1">
        <f t="shared" si="7"/>
        <v>65</v>
      </c>
      <c r="N8" s="2" t="str">
        <f t="shared" si="3"/>
        <v>1st div</v>
      </c>
      <c r="O8" s="2" t="str">
        <f t="shared" si="8"/>
        <v>PASS</v>
      </c>
      <c r="P8" s="2">
        <f t="shared" si="4"/>
        <v>7</v>
      </c>
      <c r="Q8" s="2" t="str">
        <f t="shared" si="5"/>
        <v>B+</v>
      </c>
    </row>
    <row r="9" spans="1:17" x14ac:dyDescent="0.25">
      <c r="A9" s="1" t="s">
        <v>28</v>
      </c>
      <c r="B9" s="1" t="s">
        <v>18</v>
      </c>
      <c r="C9" s="1">
        <v>11</v>
      </c>
      <c r="D9" s="1">
        <v>45</v>
      </c>
      <c r="E9" s="1">
        <v>65</v>
      </c>
      <c r="F9" s="1">
        <v>80</v>
      </c>
      <c r="G9" s="1">
        <v>53</v>
      </c>
      <c r="H9" s="1">
        <v>60</v>
      </c>
      <c r="I9" s="1">
        <f t="shared" si="6"/>
        <v>303</v>
      </c>
      <c r="J9" s="1">
        <f t="shared" si="0"/>
        <v>60.6</v>
      </c>
      <c r="K9" s="1">
        <f t="shared" si="1"/>
        <v>80</v>
      </c>
      <c r="L9" s="1">
        <f t="shared" si="2"/>
        <v>45</v>
      </c>
      <c r="M9" s="1">
        <f t="shared" si="7"/>
        <v>60.6</v>
      </c>
      <c r="N9" s="2" t="str">
        <f t="shared" si="3"/>
        <v>1st div</v>
      </c>
      <c r="O9" s="2" t="str">
        <f t="shared" si="8"/>
        <v>PASS</v>
      </c>
      <c r="P9" s="2">
        <f t="shared" si="4"/>
        <v>8</v>
      </c>
      <c r="Q9" s="2" t="str">
        <f t="shared" si="5"/>
        <v>B+</v>
      </c>
    </row>
    <row r="10" spans="1:17" x14ac:dyDescent="0.25">
      <c r="A10" s="1" t="s">
        <v>31</v>
      </c>
      <c r="B10" s="1" t="s">
        <v>18</v>
      </c>
      <c r="C10" s="1">
        <v>14</v>
      </c>
      <c r="D10" s="1">
        <v>67</v>
      </c>
      <c r="E10" s="1">
        <v>69</v>
      </c>
      <c r="F10" s="1">
        <v>57</v>
      </c>
      <c r="G10" s="1">
        <v>62</v>
      </c>
      <c r="H10" s="1">
        <v>47</v>
      </c>
      <c r="I10" s="1">
        <f t="shared" si="6"/>
        <v>302</v>
      </c>
      <c r="J10" s="1">
        <f t="shared" si="0"/>
        <v>60.4</v>
      </c>
      <c r="K10" s="1">
        <f t="shared" si="1"/>
        <v>69</v>
      </c>
      <c r="L10" s="1">
        <f t="shared" si="2"/>
        <v>47</v>
      </c>
      <c r="M10" s="1">
        <f t="shared" si="7"/>
        <v>60.4</v>
      </c>
      <c r="N10" s="2" t="str">
        <f t="shared" si="3"/>
        <v>1st div</v>
      </c>
      <c r="O10" s="2" t="str">
        <f t="shared" si="8"/>
        <v>PASS</v>
      </c>
      <c r="P10" s="2">
        <f t="shared" si="4"/>
        <v>9</v>
      </c>
      <c r="Q10" s="2" t="str">
        <f t="shared" si="5"/>
        <v>B+</v>
      </c>
    </row>
    <row r="11" spans="1:17" x14ac:dyDescent="0.25">
      <c r="A11" s="1" t="s">
        <v>32</v>
      </c>
      <c r="B11" s="1" t="s">
        <v>18</v>
      </c>
      <c r="C11" s="1">
        <v>15</v>
      </c>
      <c r="D11" s="1">
        <v>68</v>
      </c>
      <c r="E11" s="1">
        <v>64</v>
      </c>
      <c r="F11" s="1">
        <v>76</v>
      </c>
      <c r="G11" s="1">
        <v>48</v>
      </c>
      <c r="H11" s="1">
        <v>46</v>
      </c>
      <c r="I11" s="1">
        <f t="shared" si="6"/>
        <v>302</v>
      </c>
      <c r="J11" s="1">
        <f t="shared" si="0"/>
        <v>60.4</v>
      </c>
      <c r="K11" s="1">
        <f t="shared" si="1"/>
        <v>76</v>
      </c>
      <c r="L11" s="1">
        <f t="shared" si="2"/>
        <v>46</v>
      </c>
      <c r="M11" s="1">
        <f t="shared" si="7"/>
        <v>60.4</v>
      </c>
      <c r="N11" s="2" t="str">
        <f t="shared" si="3"/>
        <v>1st div</v>
      </c>
      <c r="O11" s="2" t="str">
        <f t="shared" si="8"/>
        <v>PASS</v>
      </c>
      <c r="P11" s="2">
        <f t="shared" si="4"/>
        <v>9</v>
      </c>
      <c r="Q11" s="2" t="str">
        <f t="shared" si="5"/>
        <v>B+</v>
      </c>
    </row>
    <row r="12" spans="1:17" x14ac:dyDescent="0.25">
      <c r="A12" s="1" t="s">
        <v>22</v>
      </c>
      <c r="B12" s="1" t="s">
        <v>18</v>
      </c>
      <c r="C12" s="1">
        <v>5</v>
      </c>
      <c r="D12" s="1">
        <v>74</v>
      </c>
      <c r="E12" s="1">
        <v>85</v>
      </c>
      <c r="F12" s="1">
        <v>58</v>
      </c>
      <c r="G12" s="1">
        <v>68</v>
      </c>
      <c r="H12" s="1">
        <v>62</v>
      </c>
      <c r="I12" s="1">
        <v>299</v>
      </c>
      <c r="J12" s="1">
        <f t="shared" si="0"/>
        <v>59.8</v>
      </c>
      <c r="K12" s="1">
        <f t="shared" si="1"/>
        <v>85</v>
      </c>
      <c r="L12" s="1">
        <f t="shared" si="2"/>
        <v>58</v>
      </c>
      <c r="M12" s="1">
        <v>32</v>
      </c>
      <c r="N12" s="2" t="str">
        <f t="shared" si="3"/>
        <v>2nd div</v>
      </c>
      <c r="O12" s="2" t="str">
        <f t="shared" si="8"/>
        <v>PASS</v>
      </c>
      <c r="P12" s="2">
        <f t="shared" si="4"/>
        <v>11</v>
      </c>
      <c r="Q12" s="2" t="str">
        <f t="shared" si="5"/>
        <v>MARGINAL</v>
      </c>
    </row>
    <row r="13" spans="1:17" x14ac:dyDescent="0.25">
      <c r="A13" s="1" t="s">
        <v>37</v>
      </c>
      <c r="B13" s="1" t="s">
        <v>18</v>
      </c>
      <c r="C13" s="1">
        <v>20</v>
      </c>
      <c r="D13" s="1">
        <v>55</v>
      </c>
      <c r="E13" s="1">
        <v>61</v>
      </c>
      <c r="F13" s="1">
        <v>64</v>
      </c>
      <c r="G13" s="1">
        <v>51</v>
      </c>
      <c r="H13" s="1">
        <v>62</v>
      </c>
      <c r="I13" s="1">
        <f t="shared" ref="I13:I22" si="9">SUM(D13:H13)</f>
        <v>293</v>
      </c>
      <c r="J13" s="1">
        <f t="shared" si="0"/>
        <v>58.6</v>
      </c>
      <c r="K13" s="1">
        <f t="shared" si="1"/>
        <v>64</v>
      </c>
      <c r="L13" s="1">
        <f t="shared" si="2"/>
        <v>51</v>
      </c>
      <c r="M13" s="1">
        <f t="shared" ref="M13:M22" si="10">SUM(I13*100/500)</f>
        <v>58.6</v>
      </c>
      <c r="N13" s="2" t="str">
        <f t="shared" si="3"/>
        <v>2nd div</v>
      </c>
      <c r="O13" s="2" t="str">
        <f t="shared" si="8"/>
        <v>PASS</v>
      </c>
      <c r="P13" s="2">
        <f t="shared" si="4"/>
        <v>12</v>
      </c>
      <c r="Q13" s="2" t="str">
        <f t="shared" si="5"/>
        <v>B</v>
      </c>
    </row>
    <row r="14" spans="1:17" x14ac:dyDescent="0.25">
      <c r="A14" s="1" t="s">
        <v>36</v>
      </c>
      <c r="B14" s="1" t="s">
        <v>18</v>
      </c>
      <c r="C14" s="1">
        <v>19</v>
      </c>
      <c r="D14" s="1">
        <v>67</v>
      </c>
      <c r="E14" s="1">
        <v>53</v>
      </c>
      <c r="F14" s="1">
        <v>66</v>
      </c>
      <c r="G14" s="1">
        <v>67</v>
      </c>
      <c r="H14" s="1">
        <v>37</v>
      </c>
      <c r="I14" s="1">
        <f t="shared" si="9"/>
        <v>290</v>
      </c>
      <c r="J14" s="1">
        <f t="shared" si="0"/>
        <v>58</v>
      </c>
      <c r="K14" s="1">
        <f t="shared" si="1"/>
        <v>67</v>
      </c>
      <c r="L14" s="1">
        <f t="shared" si="2"/>
        <v>37</v>
      </c>
      <c r="M14" s="1">
        <f t="shared" si="10"/>
        <v>58</v>
      </c>
      <c r="N14" s="2" t="str">
        <f t="shared" si="3"/>
        <v>2nd div</v>
      </c>
      <c r="O14" s="2" t="str">
        <f t="shared" si="8"/>
        <v>PASS</v>
      </c>
      <c r="P14" s="2">
        <f t="shared" si="4"/>
        <v>13</v>
      </c>
      <c r="Q14" s="2" t="str">
        <f t="shared" si="5"/>
        <v>B</v>
      </c>
    </row>
    <row r="15" spans="1:17" x14ac:dyDescent="0.25">
      <c r="A15" s="1" t="s">
        <v>26</v>
      </c>
      <c r="B15" s="1" t="s">
        <v>18</v>
      </c>
      <c r="C15" s="1">
        <v>9</v>
      </c>
      <c r="D15" s="1">
        <v>55</v>
      </c>
      <c r="E15" s="1">
        <v>53</v>
      </c>
      <c r="F15" s="1">
        <v>62</v>
      </c>
      <c r="G15" s="1">
        <v>67</v>
      </c>
      <c r="H15" s="1">
        <v>48</v>
      </c>
      <c r="I15" s="1">
        <f t="shared" si="9"/>
        <v>285</v>
      </c>
      <c r="J15" s="1">
        <f t="shared" si="0"/>
        <v>57</v>
      </c>
      <c r="K15" s="1">
        <f t="shared" si="1"/>
        <v>67</v>
      </c>
      <c r="L15" s="1">
        <f t="shared" si="2"/>
        <v>48</v>
      </c>
      <c r="M15" s="1">
        <f t="shared" si="10"/>
        <v>57</v>
      </c>
      <c r="N15" s="2" t="str">
        <f t="shared" si="3"/>
        <v>2nd div</v>
      </c>
      <c r="O15" s="2" t="str">
        <f t="shared" si="8"/>
        <v>PASS</v>
      </c>
      <c r="P15" s="2">
        <f t="shared" si="4"/>
        <v>14</v>
      </c>
      <c r="Q15" s="2" t="str">
        <f t="shared" si="5"/>
        <v>B</v>
      </c>
    </row>
    <row r="16" spans="1:17" x14ac:dyDescent="0.25">
      <c r="A16" s="1" t="s">
        <v>29</v>
      </c>
      <c r="B16" s="1" t="s">
        <v>18</v>
      </c>
      <c r="C16" s="1">
        <v>12</v>
      </c>
      <c r="D16" s="1">
        <v>61</v>
      </c>
      <c r="E16" s="1">
        <v>71</v>
      </c>
      <c r="F16" s="1">
        <v>64</v>
      </c>
      <c r="G16" s="1">
        <v>43</v>
      </c>
      <c r="H16" s="1">
        <v>42</v>
      </c>
      <c r="I16" s="1">
        <f t="shared" si="9"/>
        <v>281</v>
      </c>
      <c r="J16" s="1">
        <f t="shared" si="0"/>
        <v>56.2</v>
      </c>
      <c r="K16" s="1">
        <f t="shared" si="1"/>
        <v>71</v>
      </c>
      <c r="L16" s="1">
        <f t="shared" si="2"/>
        <v>42</v>
      </c>
      <c r="M16" s="1">
        <f t="shared" si="10"/>
        <v>56.2</v>
      </c>
      <c r="N16" s="2" t="str">
        <f t="shared" si="3"/>
        <v>2nd div</v>
      </c>
      <c r="O16" s="2" t="str">
        <f t="shared" si="8"/>
        <v>PASS</v>
      </c>
      <c r="P16" s="2">
        <f t="shared" si="4"/>
        <v>15</v>
      </c>
      <c r="Q16" s="2" t="str">
        <f t="shared" si="5"/>
        <v>B</v>
      </c>
    </row>
    <row r="17" spans="1:17" x14ac:dyDescent="0.25">
      <c r="A17" s="1" t="s">
        <v>38</v>
      </c>
      <c r="B17" s="1" t="s">
        <v>18</v>
      </c>
      <c r="C17" s="1">
        <v>21</v>
      </c>
      <c r="D17" s="1">
        <v>77</v>
      </c>
      <c r="E17" s="1">
        <v>39</v>
      </c>
      <c r="F17" s="1">
        <v>57</v>
      </c>
      <c r="G17" s="1">
        <v>44</v>
      </c>
      <c r="H17" s="1">
        <v>61</v>
      </c>
      <c r="I17" s="1">
        <f t="shared" si="9"/>
        <v>278</v>
      </c>
      <c r="J17" s="1">
        <f t="shared" si="0"/>
        <v>55.6</v>
      </c>
      <c r="K17" s="1">
        <f t="shared" si="1"/>
        <v>77</v>
      </c>
      <c r="L17" s="1">
        <f t="shared" si="2"/>
        <v>39</v>
      </c>
      <c r="M17" s="1">
        <f t="shared" si="10"/>
        <v>55.6</v>
      </c>
      <c r="N17" s="2" t="str">
        <f t="shared" si="3"/>
        <v>2nd div</v>
      </c>
      <c r="O17" s="2" t="str">
        <f t="shared" si="8"/>
        <v>PASS</v>
      </c>
      <c r="P17" s="2">
        <f t="shared" si="4"/>
        <v>16</v>
      </c>
      <c r="Q17" s="2" t="str">
        <f t="shared" si="5"/>
        <v>B</v>
      </c>
    </row>
    <row r="18" spans="1:17" x14ac:dyDescent="0.25">
      <c r="A18" s="1" t="s">
        <v>23</v>
      </c>
      <c r="B18" s="1" t="s">
        <v>18</v>
      </c>
      <c r="C18" s="1">
        <v>6</v>
      </c>
      <c r="D18" s="1">
        <v>20</v>
      </c>
      <c r="E18" s="1">
        <v>62</v>
      </c>
      <c r="F18" s="1">
        <v>53</v>
      </c>
      <c r="G18" s="1">
        <v>47</v>
      </c>
      <c r="H18" s="1">
        <v>84</v>
      </c>
      <c r="I18" s="1">
        <f t="shared" si="9"/>
        <v>266</v>
      </c>
      <c r="J18" s="1">
        <f t="shared" si="0"/>
        <v>53.2</v>
      </c>
      <c r="K18" s="1">
        <f t="shared" si="1"/>
        <v>84</v>
      </c>
      <c r="L18" s="1">
        <f t="shared" si="2"/>
        <v>20</v>
      </c>
      <c r="M18" s="1">
        <f t="shared" si="10"/>
        <v>53.2</v>
      </c>
      <c r="N18" s="2" t="str">
        <f t="shared" si="3"/>
        <v>2nd div</v>
      </c>
      <c r="O18" s="2" t="str">
        <f t="shared" si="8"/>
        <v>FAIL</v>
      </c>
      <c r="P18" s="2">
        <f t="shared" si="4"/>
        <v>17</v>
      </c>
      <c r="Q18" s="2" t="str">
        <f t="shared" si="5"/>
        <v>B</v>
      </c>
    </row>
    <row r="19" spans="1:17" x14ac:dyDescent="0.25">
      <c r="A19" s="1" t="s">
        <v>34</v>
      </c>
      <c r="B19" s="1" t="s">
        <v>18</v>
      </c>
      <c r="C19" s="1">
        <v>17</v>
      </c>
      <c r="D19" s="1">
        <v>47</v>
      </c>
      <c r="E19" s="1">
        <v>47</v>
      </c>
      <c r="F19" s="1">
        <v>52</v>
      </c>
      <c r="G19" s="1">
        <v>41</v>
      </c>
      <c r="H19" s="1">
        <v>76</v>
      </c>
      <c r="I19" s="1">
        <f t="shared" si="9"/>
        <v>263</v>
      </c>
      <c r="J19" s="1">
        <f t="shared" si="0"/>
        <v>52.6</v>
      </c>
      <c r="K19" s="1">
        <f t="shared" si="1"/>
        <v>76</v>
      </c>
      <c r="L19" s="1">
        <f t="shared" si="2"/>
        <v>41</v>
      </c>
      <c r="M19" s="1">
        <f t="shared" si="10"/>
        <v>52.6</v>
      </c>
      <c r="N19" s="2" t="str">
        <f t="shared" si="3"/>
        <v>2nd div</v>
      </c>
      <c r="O19" s="2" t="str">
        <f t="shared" si="8"/>
        <v>PASS</v>
      </c>
      <c r="P19" s="2">
        <f t="shared" si="4"/>
        <v>18</v>
      </c>
      <c r="Q19" s="2" t="str">
        <f t="shared" si="5"/>
        <v>B</v>
      </c>
    </row>
    <row r="20" spans="1:17" x14ac:dyDescent="0.25">
      <c r="A20" s="1" t="s">
        <v>33</v>
      </c>
      <c r="B20" s="1" t="s">
        <v>18</v>
      </c>
      <c r="C20" s="1">
        <v>16</v>
      </c>
      <c r="D20" s="1">
        <v>57</v>
      </c>
      <c r="E20" s="1">
        <v>46</v>
      </c>
      <c r="F20" s="1">
        <v>46</v>
      </c>
      <c r="G20" s="1">
        <v>72</v>
      </c>
      <c r="H20" s="1">
        <v>38</v>
      </c>
      <c r="I20" s="1">
        <f t="shared" si="9"/>
        <v>259</v>
      </c>
      <c r="J20" s="1">
        <f t="shared" si="0"/>
        <v>51.8</v>
      </c>
      <c r="K20" s="1">
        <f t="shared" si="1"/>
        <v>72</v>
      </c>
      <c r="L20" s="1">
        <f t="shared" si="2"/>
        <v>38</v>
      </c>
      <c r="M20" s="1">
        <f t="shared" si="10"/>
        <v>51.8</v>
      </c>
      <c r="N20" s="2" t="str">
        <f t="shared" si="3"/>
        <v>2nd div</v>
      </c>
      <c r="O20" s="2" t="str">
        <f t="shared" si="8"/>
        <v>PASS</v>
      </c>
      <c r="P20" s="2">
        <f t="shared" si="4"/>
        <v>19</v>
      </c>
      <c r="Q20" s="2" t="str">
        <f t="shared" si="5"/>
        <v>B</v>
      </c>
    </row>
    <row r="21" spans="1:17" x14ac:dyDescent="0.25">
      <c r="A21" s="1" t="s">
        <v>30</v>
      </c>
      <c r="B21" s="1" t="s">
        <v>18</v>
      </c>
      <c r="C21" s="1">
        <v>13</v>
      </c>
      <c r="D21" s="1">
        <v>50</v>
      </c>
      <c r="E21" s="1">
        <v>56</v>
      </c>
      <c r="F21" s="1">
        <v>52</v>
      </c>
      <c r="G21" s="1">
        <v>57</v>
      </c>
      <c r="H21" s="1">
        <v>36</v>
      </c>
      <c r="I21" s="1">
        <f t="shared" si="9"/>
        <v>251</v>
      </c>
      <c r="J21" s="1">
        <f t="shared" si="0"/>
        <v>50.2</v>
      </c>
      <c r="K21" s="1">
        <f t="shared" si="1"/>
        <v>57</v>
      </c>
      <c r="L21" s="1">
        <f t="shared" si="2"/>
        <v>36</v>
      </c>
      <c r="M21" s="1">
        <f t="shared" si="10"/>
        <v>50.2</v>
      </c>
      <c r="N21" s="2" t="str">
        <f t="shared" si="3"/>
        <v>2nd div</v>
      </c>
      <c r="O21" s="2" t="str">
        <f t="shared" si="8"/>
        <v>PASS</v>
      </c>
      <c r="P21" s="2">
        <f t="shared" si="4"/>
        <v>20</v>
      </c>
      <c r="Q21" s="2" t="str">
        <f t="shared" si="5"/>
        <v>B</v>
      </c>
    </row>
    <row r="22" spans="1:17" x14ac:dyDescent="0.25">
      <c r="A22" s="1" t="s">
        <v>21</v>
      </c>
      <c r="B22" s="1" t="s">
        <v>18</v>
      </c>
      <c r="C22" s="1">
        <v>4</v>
      </c>
      <c r="D22" s="1">
        <v>50</v>
      </c>
      <c r="E22" s="1">
        <v>60</v>
      </c>
      <c r="F22" s="1">
        <v>35</v>
      </c>
      <c r="G22" s="1">
        <v>45</v>
      </c>
      <c r="H22" s="1">
        <v>55</v>
      </c>
      <c r="I22" s="1">
        <f t="shared" si="9"/>
        <v>245</v>
      </c>
      <c r="J22" s="1">
        <f t="shared" si="0"/>
        <v>49</v>
      </c>
      <c r="K22" s="1">
        <f t="shared" si="1"/>
        <v>60</v>
      </c>
      <c r="L22" s="1">
        <f t="shared" si="2"/>
        <v>35</v>
      </c>
      <c r="M22" s="1">
        <f t="shared" si="10"/>
        <v>49</v>
      </c>
      <c r="N22" s="2" t="str">
        <f t="shared" si="3"/>
        <v>2nd div</v>
      </c>
      <c r="O22" s="2" t="str">
        <f t="shared" si="8"/>
        <v>PASS</v>
      </c>
      <c r="P22" s="2">
        <f t="shared" si="4"/>
        <v>21</v>
      </c>
      <c r="Q22" s="2" t="str">
        <f t="shared" si="5"/>
        <v>B</v>
      </c>
    </row>
    <row r="25" spans="1:1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  <c r="K25" s="1" t="s">
        <v>10</v>
      </c>
      <c r="L25" s="1" t="s">
        <v>11</v>
      </c>
      <c r="M25" s="1" t="s">
        <v>12</v>
      </c>
      <c r="N25" s="1" t="s">
        <v>13</v>
      </c>
      <c r="O25" s="1" t="s">
        <v>14</v>
      </c>
      <c r="P25" s="1" t="s">
        <v>15</v>
      </c>
      <c r="Q25" s="1" t="s">
        <v>16</v>
      </c>
    </row>
    <row r="26" spans="1:17" x14ac:dyDescent="0.25">
      <c r="A26" t="str">
        <f>"r*"</f>
        <v>r*</v>
      </c>
    </row>
    <row r="27" spans="1:1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12</v>
      </c>
      <c r="N27" s="1" t="s">
        <v>13</v>
      </c>
      <c r="O27" s="1" t="s">
        <v>14</v>
      </c>
      <c r="P27" s="1" t="s">
        <v>15</v>
      </c>
      <c r="Q27" s="1" t="s">
        <v>16</v>
      </c>
    </row>
    <row r="28" spans="1:17" x14ac:dyDescent="0.25">
      <c r="A28" s="1" t="s">
        <v>17</v>
      </c>
      <c r="B28" s="1" t="s">
        <v>18</v>
      </c>
      <c r="C28" s="1">
        <v>1</v>
      </c>
      <c r="D28" s="1">
        <v>85</v>
      </c>
      <c r="E28" s="1">
        <v>74</v>
      </c>
      <c r="F28" s="1">
        <v>40</v>
      </c>
      <c r="G28" s="1">
        <v>86</v>
      </c>
      <c r="H28" s="1">
        <v>57</v>
      </c>
      <c r="I28" s="1">
        <v>380</v>
      </c>
      <c r="J28" s="1">
        <v>76</v>
      </c>
      <c r="K28" s="1">
        <v>86</v>
      </c>
      <c r="L28" s="1">
        <v>40</v>
      </c>
      <c r="M28" s="1">
        <v>30</v>
      </c>
      <c r="N28" s="2" t="s">
        <v>39</v>
      </c>
      <c r="O28" s="2" t="s">
        <v>40</v>
      </c>
      <c r="P28" s="2">
        <v>1</v>
      </c>
      <c r="Q28" s="2" t="s">
        <v>41</v>
      </c>
    </row>
    <row r="29" spans="1:17" x14ac:dyDescent="0.25">
      <c r="A29" s="1" t="s">
        <v>19</v>
      </c>
      <c r="B29" s="1" t="s">
        <v>18</v>
      </c>
      <c r="C29" s="1">
        <v>2</v>
      </c>
      <c r="D29" s="1">
        <v>85</v>
      </c>
      <c r="E29" s="1">
        <v>58</v>
      </c>
      <c r="F29" s="1">
        <v>45</v>
      </c>
      <c r="G29" s="1">
        <v>74</v>
      </c>
      <c r="H29" s="1">
        <v>85</v>
      </c>
      <c r="I29" s="1">
        <v>347</v>
      </c>
      <c r="J29" s="1">
        <v>69.400000000000006</v>
      </c>
      <c r="K29" s="1">
        <v>85</v>
      </c>
      <c r="L29" s="1">
        <v>45</v>
      </c>
      <c r="M29" s="1">
        <v>69.400000000000006</v>
      </c>
      <c r="N29" s="2" t="s">
        <v>39</v>
      </c>
      <c r="O29" s="2" t="s">
        <v>42</v>
      </c>
      <c r="P29" s="2">
        <v>5</v>
      </c>
      <c r="Q29" s="2" t="s">
        <v>43</v>
      </c>
    </row>
    <row r="30" spans="1:17" x14ac:dyDescent="0.25">
      <c r="A30" s="1" t="s">
        <v>28</v>
      </c>
      <c r="B30" s="1" t="s">
        <v>18</v>
      </c>
      <c r="C30" s="1">
        <v>11</v>
      </c>
      <c r="D30" s="1">
        <v>45</v>
      </c>
      <c r="E30" s="1">
        <v>65</v>
      </c>
      <c r="F30" s="1">
        <v>80</v>
      </c>
      <c r="G30" s="1">
        <v>53</v>
      </c>
      <c r="H30" s="1">
        <v>60</v>
      </c>
      <c r="I30" s="1">
        <v>303</v>
      </c>
      <c r="J30" s="1">
        <v>60.6</v>
      </c>
      <c r="K30" s="1">
        <v>80</v>
      </c>
      <c r="L30" s="1">
        <v>45</v>
      </c>
      <c r="M30" s="1">
        <v>60.6</v>
      </c>
      <c r="N30" s="2" t="s">
        <v>39</v>
      </c>
      <c r="O30" s="2" t="s">
        <v>42</v>
      </c>
      <c r="P30" s="2">
        <v>8</v>
      </c>
      <c r="Q30" s="2" t="s">
        <v>43</v>
      </c>
    </row>
    <row r="31" spans="1:17" x14ac:dyDescent="0.25">
      <c r="A31" s="1" t="s">
        <v>31</v>
      </c>
      <c r="B31" s="1" t="s">
        <v>18</v>
      </c>
      <c r="C31" s="1">
        <v>14</v>
      </c>
      <c r="D31" s="1">
        <v>67</v>
      </c>
      <c r="E31" s="1">
        <v>69</v>
      </c>
      <c r="F31" s="1">
        <v>57</v>
      </c>
      <c r="G31" s="1">
        <v>62</v>
      </c>
      <c r="H31" s="1">
        <v>47</v>
      </c>
      <c r="I31" s="1">
        <v>302</v>
      </c>
      <c r="J31" s="1">
        <v>60.4</v>
      </c>
      <c r="K31" s="1">
        <v>69</v>
      </c>
      <c r="L31" s="1">
        <v>47</v>
      </c>
      <c r="M31" s="1">
        <v>60.4</v>
      </c>
      <c r="N31" s="2" t="s">
        <v>39</v>
      </c>
      <c r="O31" s="2" t="s">
        <v>42</v>
      </c>
      <c r="P31" s="2">
        <v>9</v>
      </c>
      <c r="Q31" s="2" t="s">
        <v>43</v>
      </c>
    </row>
  </sheetData>
  <sortState ref="A2:Q22">
    <sortCondition ref="P2"/>
  </sortState>
  <conditionalFormatting sqref="D2:H11">
    <cfRule type="cellIs" dxfId="0" priority="1" operator="lessThan">
      <formula>33</formula>
    </cfRule>
  </conditionalFormatting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EUROPEAN</dc:creator>
  <cp:lastModifiedBy>HP</cp:lastModifiedBy>
  <dcterms:created xsi:type="dcterms:W3CDTF">2024-06-05T02:03:54Z</dcterms:created>
  <dcterms:modified xsi:type="dcterms:W3CDTF">2025-07-24T07:10:43Z</dcterms:modified>
</cp:coreProperties>
</file>