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mctools-my.sharepoint.com/personal/radstake_wilhelmina_mayo_edu/Documents/Documents/02 - manuscripts/01 - DNA damage - database/data/"/>
    </mc:Choice>
  </mc:AlternateContent>
  <xr:revisionPtr revIDLastSave="4" documentId="8_{43DFA63C-8DB9-497D-B605-D47C7AF8E70A}" xr6:coauthVersionLast="47" xr6:coauthVersionMax="47" xr10:uidLastSave="{9DB0C4BA-24DF-437A-983E-8A723BA02660}"/>
  <bookViews>
    <workbookView xWindow="28680" yWindow="3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Sheet1!$A$1:$AJ$37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7" i="1" l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AH18" i="1" l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17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I32" i="1" l="1"/>
  <c r="AI33" i="1"/>
  <c r="AI34" i="1"/>
  <c r="AI35" i="1"/>
  <c r="AI36" i="1"/>
  <c r="AI37" i="1"/>
  <c r="AI31" i="1"/>
  <c r="AJ31" i="1" s="1"/>
  <c r="AI25" i="1"/>
  <c r="AI26" i="1"/>
  <c r="AI27" i="1"/>
  <c r="AI28" i="1"/>
  <c r="AI29" i="1"/>
  <c r="AI30" i="1"/>
  <c r="AI24" i="1"/>
  <c r="AI18" i="1"/>
  <c r="AI19" i="1"/>
  <c r="AI20" i="1"/>
  <c r="AI21" i="1"/>
  <c r="AI22" i="1"/>
  <c r="AI23" i="1"/>
  <c r="AI13" i="1"/>
  <c r="AI14" i="1"/>
  <c r="AI15" i="1"/>
  <c r="AI16" i="1"/>
  <c r="AI12" i="1"/>
  <c r="AJ12" i="1" s="1"/>
  <c r="AI8" i="1"/>
  <c r="AI9" i="1"/>
  <c r="AI10" i="1"/>
  <c r="AI11" i="1"/>
  <c r="AI7" i="1"/>
  <c r="AJ7" i="1" s="1"/>
  <c r="AI3" i="1"/>
  <c r="AI4" i="1"/>
  <c r="AI5" i="1"/>
  <c r="AI6" i="1"/>
  <c r="AI2" i="1"/>
  <c r="AJ22" i="1" l="1"/>
  <c r="AJ33" i="1"/>
  <c r="AJ27" i="1"/>
  <c r="AJ6" i="1"/>
  <c r="AJ36" i="1"/>
  <c r="AJ37" i="1"/>
  <c r="AJ35" i="1"/>
  <c r="AJ34" i="1"/>
  <c r="AJ25" i="1"/>
  <c r="AJ24" i="1"/>
  <c r="AJ20" i="1"/>
  <c r="AJ3" i="1"/>
  <c r="AJ19" i="1"/>
  <c r="AJ17" i="1"/>
  <c r="AJ32" i="1"/>
  <c r="AJ18" i="1"/>
  <c r="AJ21" i="1"/>
  <c r="AJ26" i="1"/>
  <c r="AJ29" i="1"/>
  <c r="AJ23" i="1"/>
  <c r="AJ28" i="1"/>
  <c r="AJ30" i="1"/>
  <c r="AJ16" i="1"/>
  <c r="AJ13" i="1"/>
  <c r="AJ10" i="1"/>
  <c r="AJ5" i="1"/>
  <c r="AJ15" i="1"/>
  <c r="AJ14" i="1"/>
  <c r="AJ2" i="1"/>
  <c r="AJ9" i="1"/>
  <c r="AJ8" i="1"/>
  <c r="AJ11" i="1"/>
  <c r="A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Radstake, Wilhelmina E., Ph.D.</author>
  </authors>
  <commentList>
    <comment ref="A1" authorId="0" shapeId="0" xr:uid="{4F029A9B-47FE-4E2A-83AD-ABC824D0D7FB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first author and year </t>
        </r>
      </text>
    </comment>
    <comment ref="C1" authorId="0" shapeId="0" xr:uid="{378887B0-7851-4493-9267-07C5061BF06C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name of cell line</t>
        </r>
      </text>
    </comment>
    <comment ref="D1" authorId="0" shapeId="0" xr:uid="{0DEC8044-4A94-4588-B8C8-D126D1B75B0E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human, hamster, or murine</t>
        </r>
      </text>
    </comment>
    <comment ref="E1" authorId="0" shapeId="0" xr:uid="{3DA07C96-2FED-485B-9231-B9C668B92E2A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normal or tumor</t>
        </r>
      </text>
    </comment>
    <comment ref="F1" authorId="0" shapeId="0" xr:uid="{A7FDF27E-C06F-4899-AD60-090395C71B56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tissue of cell collection</t>
        </r>
      </text>
    </comment>
    <comment ref="G1" authorId="0" shapeId="0" xr:uid="{5FA300E3-897D-406F-A102-0CC7DA9D54E8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phase of cell cycle during irradiation</t>
        </r>
      </text>
    </comment>
    <comment ref="H1" authorId="0" shapeId="0" xr:uid="{DC333006-469E-4FAC-BB84-675007A762AA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wild type or repair pathway affected</t>
        </r>
      </text>
    </comment>
    <comment ref="I1" authorId="0" shapeId="0" xr:uid="{A318DB69-8E22-412C-9D49-BC1465405F13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protein deficiency in case of knock out</t>
        </r>
      </text>
    </comment>
    <comment ref="J1" authorId="0" shapeId="0" xr:uid="{A41E1A54-F050-46F0-AA8A-EFFA0CF3521E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confluent of exponetially dividing at time of irradiation</t>
        </r>
      </text>
    </comment>
    <comment ref="K1" authorId="0" shapeId="0" xr:uid="{9C8C7DD8-EF69-46B3-86BC-62F20D7E94DA}">
      <text>
        <r>
          <rPr>
            <b/>
            <sz val="9"/>
            <color indexed="81"/>
            <rFont val="Tahoma"/>
            <family val="2"/>
          </rPr>
          <t>Radstake, Wilhelmina E., Ph.D.:</t>
        </r>
        <r>
          <rPr>
            <sz val="9"/>
            <color indexed="81"/>
            <rFont val="Tahoma"/>
            <family val="2"/>
          </rPr>
          <t xml:space="preserve">
percentage of serum in culture medium</t>
        </r>
      </text>
    </comment>
    <comment ref="L1" authorId="0" shapeId="0" xr:uid="{F62901DA-AA05-44AD-B6A0-825212380FA0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assay used to quantify DSBs
PCC : premature chromosome condensation
PFGE :  pulse-field gel electrophoresis
comet: comet assay
ICC : immunocytochemistry </t>
        </r>
      </text>
    </comment>
    <comment ref="M1" authorId="0" shapeId="0" xr:uid="{C3212038-1F78-4E6D-B92A-A489CC355522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were cells exposed to radioactive agents for purpose of radiolabeling the DNA?</t>
        </r>
      </text>
    </comment>
    <comment ref="N1" authorId="0" shapeId="0" xr:uid="{36F85274-7F71-4993-A61F-0C5B72EADC8B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temperature during lysis for PFGE assays
</t>
        </r>
      </text>
    </comment>
    <comment ref="O1" authorId="0" shapeId="0" xr:uid="{16DA33F1-AC24-4CC2-B2C4-A6B9D50BC84D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type of microscope used to quantify RIF for ICC assay</t>
        </r>
      </text>
    </comment>
    <comment ref="P1" authorId="0" shapeId="0" xr:uid="{44DC45E5-3423-41E8-BE13-4A12DFA28EE5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target proteins for detection of RIF for ICC assay</t>
        </r>
      </text>
    </comment>
    <comment ref="Q1" authorId="0" shapeId="0" xr:uid="{046F977F-3143-4127-92D0-D7AC79B02598}">
      <text>
        <r>
          <rPr>
            <b/>
            <sz val="9"/>
            <color indexed="81"/>
            <rFont val="Tahoma"/>
            <family val="2"/>
          </rPr>
          <t>Radstake, Wilhelmina E., Ph.D.:</t>
        </r>
        <r>
          <rPr>
            <sz val="9"/>
            <color indexed="81"/>
            <rFont val="Tahoma"/>
            <family val="2"/>
          </rPr>
          <t xml:space="preserve">
temp during irradiation</t>
        </r>
      </text>
    </comment>
    <comment ref="R1" authorId="0" shapeId="0" xr:uid="{0DC661B6-EAFD-4AAE-9022-8ECACCF70558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temperature of cell incubation</t>
        </r>
      </text>
    </comment>
    <comment ref="T1" authorId="0" shapeId="0" xr:uid="{D5343E54-FE11-40E4-8EBF-FC154C43FCF8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atomic number of ion exposure (0 for photons for analysis purposes)</t>
        </r>
      </text>
    </comment>
    <comment ref="U1" authorId="0" shapeId="0" xr:uid="{BC8B03E2-15DC-4FCF-97B9-A238F5187F53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type of photon exposure</t>
        </r>
      </text>
    </comment>
    <comment ref="V1" authorId="0" shapeId="0" xr:uid="{E7A9D738-E085-46BA-89F2-4DFF34D44C7B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energy of primary beam in MeV/n for ion exposure</t>
        </r>
      </text>
    </comment>
    <comment ref="W1" authorId="0" shapeId="0" xr:uid="{20B45207-F108-474A-B535-A22B114E4531}">
      <text>
        <r>
          <rPr>
            <b/>
            <sz val="9"/>
            <color indexed="81"/>
            <rFont val="Tahoma"/>
            <charset val="1"/>
          </rPr>
          <t xml:space="preserve">Radstake, Wilhelmina </t>
        </r>
        <r>
          <rPr>
            <sz val="9"/>
            <color indexed="81"/>
            <rFont val="Tahoma"/>
            <charset val="1"/>
          </rPr>
          <t xml:space="preserve">
Linear energy transfer in keV/µm at point of cells, or as reported in publication</t>
        </r>
      </text>
    </comment>
    <comment ref="X1" authorId="0" shapeId="0" xr:uid="{4468C6D3-F11A-4051-B400-B70FB5EDC892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total absorbed dose in Gy</t>
        </r>
      </text>
    </comment>
    <comment ref="Y1" authorId="0" shapeId="0" xr:uid="{ABDAFDCC-9E2F-40A7-AAB9-B5784B7AE9C1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absorbed dose per minute
</t>
        </r>
      </text>
    </comment>
    <comment ref="Z1" authorId="0" shapeId="0" xr:uid="{0A8C9D9E-2683-4C0E-9369-387570E1E06F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total time of exposure based on total abserbed dose and dose-rate</t>
        </r>
      </text>
    </comment>
    <comment ref="AA1" authorId="0" shapeId="0" xr:uid="{E677BBD9-11C6-4714-80F5-0DA4E2A9FC41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min number of cells scored per condition</t>
        </r>
      </text>
    </comment>
    <comment ref="AB1" authorId="0" shapeId="0" xr:uid="{FFC992E2-B5CE-4F28-926F-1161EFCF64DF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nr of repeats of experiment
</t>
        </r>
      </text>
    </comment>
    <comment ref="AC1" authorId="0" shapeId="0" xr:uid="{6726ABEC-7E7F-42D9-80CE-1AE2AC379080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experimental unit:
unique id for each individual repair curve</t>
        </r>
      </text>
    </comment>
    <comment ref="AD1" authorId="0" shapeId="0" xr:uid="{D7106C2A-692C-4EAF-9AB8-A89342A5F2D0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time post irradiation in hours</t>
        </r>
      </text>
    </comment>
    <comment ref="AE1" authorId="0" shapeId="0" xr:uid="{1626E6C6-BA7C-41DB-B86B-F0E1B7E6A26D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time normalized to highest level of damage</t>
        </r>
      </text>
    </comment>
    <comment ref="AF1" authorId="0" shapeId="0" xr:uid="{E0EAF365-F51B-4914-89B5-22F1B2C780DE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absolute value of average damage</t>
        </r>
      </text>
    </comment>
    <comment ref="AG1" authorId="0" shapeId="0" xr:uid="{5331B6A6-273D-4D9E-AE98-E4B1E12B72CA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absolute value of average damage subtracted by the absolute value in the 0Gy control</t>
        </r>
      </text>
    </comment>
    <comment ref="AH1" authorId="0" shapeId="0" xr:uid="{1BC1AB09-A91F-4A62-A9BE-54172F762799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baseline subtracted values normalized to value at t=0 time_norm column</t>
        </r>
      </text>
    </comment>
    <comment ref="AI1" authorId="0" shapeId="0" xr:uid="{412D0E5D-E887-446B-A59C-7F0DD7DB0A79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baseline subtracted values subtracted by the plateau baseline subtracted values (value of last timepoint)
</t>
        </r>
      </text>
    </comment>
    <comment ref="AJ1" authorId="0" shapeId="0" xr:uid="{D36841D8-F7BB-4195-B4E6-E58B67EBA67C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plateau subtracted values normalized to the value at t=0 of the time_norm column
</t>
        </r>
      </text>
    </comment>
  </commentList>
</comments>
</file>

<file path=xl/sharedStrings.xml><?xml version="1.0" encoding="utf-8"?>
<sst xmlns="http://schemas.openxmlformats.org/spreadsheetml/2006/main" count="630" uniqueCount="60">
  <si>
    <t>article</t>
  </si>
  <si>
    <t>year</t>
  </si>
  <si>
    <t>technique</t>
  </si>
  <si>
    <t>microscope</t>
  </si>
  <si>
    <t xml:space="preserve">energy </t>
  </si>
  <si>
    <t>LET</t>
  </si>
  <si>
    <t>dose</t>
  </si>
  <si>
    <t>normal</t>
  </si>
  <si>
    <t>G1</t>
  </si>
  <si>
    <t>WT</t>
  </si>
  <si>
    <t>confluent</t>
  </si>
  <si>
    <t>repeats</t>
  </si>
  <si>
    <t>serum</t>
  </si>
  <si>
    <t>RT</t>
  </si>
  <si>
    <t>ice</t>
  </si>
  <si>
    <t>PFGE</t>
  </si>
  <si>
    <t>time_pi</t>
  </si>
  <si>
    <t>n_norm</t>
  </si>
  <si>
    <t>cell_class</t>
  </si>
  <si>
    <t>cell_cycle</t>
  </si>
  <si>
    <t>knock_out</t>
  </si>
  <si>
    <t>seeding_density</t>
  </si>
  <si>
    <t>temp_irradiation</t>
  </si>
  <si>
    <t>dose_rate</t>
  </si>
  <si>
    <t>techn_repl</t>
  </si>
  <si>
    <t>time_norm</t>
  </si>
  <si>
    <t>average_n_per_cell</t>
  </si>
  <si>
    <t>n_baseline_sub</t>
  </si>
  <si>
    <t>n_plateau_sub</t>
  </si>
  <si>
    <t>radio_labeled</t>
  </si>
  <si>
    <t>n</t>
  </si>
  <si>
    <t>Rothkamm2003</t>
  </si>
  <si>
    <t>hamster</t>
  </si>
  <si>
    <t>x-ray 95kV</t>
  </si>
  <si>
    <t>epifluorescence</t>
  </si>
  <si>
    <t>CHO-AA8</t>
  </si>
  <si>
    <t>CHO-irs1SF</t>
  </si>
  <si>
    <t>HR KO</t>
  </si>
  <si>
    <t>NHEJ KO</t>
  </si>
  <si>
    <t>CHO-V3</t>
  </si>
  <si>
    <t>lysis_temp</t>
  </si>
  <si>
    <t>photon_source</t>
  </si>
  <si>
    <t>ICC_marker</t>
  </si>
  <si>
    <t>yH2AX</t>
  </si>
  <si>
    <t>ICC</t>
  </si>
  <si>
    <t>Photon</t>
  </si>
  <si>
    <t>radiation</t>
  </si>
  <si>
    <t>baseline_norm</t>
  </si>
  <si>
    <t>irr_time</t>
  </si>
  <si>
    <t>deficiency</t>
  </si>
  <si>
    <t>XRCC3</t>
  </si>
  <si>
    <t>Z</t>
  </si>
  <si>
    <t>incubation_temp</t>
  </si>
  <si>
    <t>nr</t>
  </si>
  <si>
    <t>DNA-PKcs</t>
  </si>
  <si>
    <t>ovary</t>
  </si>
  <si>
    <t>eu</t>
  </si>
  <si>
    <t>cell_line</t>
  </si>
  <si>
    <t>species</t>
  </si>
  <si>
    <t>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</si>
</sst>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7" fillId="0" borderId="0" xfId="0" applyFont="1"/>
    <xf numFmtId="0" fontId="8" fillId="0" borderId="0" xfId="0" applyFont="1"/>
    <xf numFmtId="2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7"/>
  <sheetViews>
    <sheetView tabSelected="1" zoomScale="85" zoomScaleNormal="85" workbookViewId="0">
      <pane ySplit="1" topLeftCell="A2" activePane="bottomLeft" state="frozen"/>
      <selection pane="bottomLeft" activeCell="AI41" sqref="AI41"/>
    </sheetView>
  </sheetViews>
  <sheetFormatPr defaultRowHeight="14.5" x14ac:dyDescent="0.35"/>
  <cols>
    <col min="1" max="1" width="20.1796875" bestFit="1" customWidth="1"/>
    <col min="3" max="3" width="54.26953125" bestFit="1" customWidth="1"/>
    <col min="5" max="5" width="23.453125" bestFit="1" customWidth="1"/>
    <col min="6" max="6" width="23.453125" customWidth="1"/>
    <col min="8" max="8" width="9.81640625" bestFit="1" customWidth="1"/>
    <col min="9" max="9" width="22.7265625" bestFit="1" customWidth="1"/>
    <col min="10" max="10" width="15.453125" bestFit="1" customWidth="1"/>
    <col min="11" max="11" width="10" customWidth="1"/>
    <col min="12" max="12" width="10" bestFit="1" customWidth="1"/>
    <col min="13" max="13" width="13.453125" bestFit="1" customWidth="1"/>
    <col min="14" max="14" width="10" customWidth="1"/>
    <col min="15" max="15" width="11.1796875" bestFit="1" customWidth="1"/>
    <col min="16" max="16" width="17.81640625" bestFit="1" customWidth="1"/>
    <col min="17" max="21" width="11.1796875" customWidth="1"/>
    <col min="22" max="22" width="12" bestFit="1" customWidth="1"/>
    <col min="23" max="23" width="9.26953125" bestFit="1" customWidth="1"/>
    <col min="24" max="25" width="9.453125" bestFit="1" customWidth="1"/>
    <col min="26" max="26" width="9.26953125" customWidth="1"/>
    <col min="27" max="28" width="9.453125" bestFit="1" customWidth="1"/>
    <col min="29" max="29" width="9.453125" style="2" customWidth="1"/>
    <col min="30" max="30" width="13.81640625" style="2" bestFit="1" customWidth="1"/>
    <col min="31" max="31" width="13.81640625" bestFit="1" customWidth="1"/>
    <col min="32" max="32" width="18" bestFit="1" customWidth="1"/>
    <col min="33" max="33" width="14.453125" bestFit="1" customWidth="1"/>
    <col min="34" max="34" width="14.453125" customWidth="1"/>
    <col min="35" max="35" width="19.81640625" bestFit="1" customWidth="1"/>
    <col min="36" max="36" width="17.81640625" bestFit="1" customWidth="1"/>
  </cols>
  <sheetData>
    <row r="1" spans="1:36" s="1" customFormat="1" x14ac:dyDescent="0.35">
      <c r="A1" s="3" t="s">
        <v>0</v>
      </c>
      <c r="B1" s="3" t="s">
        <v>1</v>
      </c>
      <c r="C1" s="3" t="s">
        <v>57</v>
      </c>
      <c r="D1" s="3" t="s">
        <v>58</v>
      </c>
      <c r="E1" s="3" t="s">
        <v>18</v>
      </c>
      <c r="F1" s="3" t="s">
        <v>59</v>
      </c>
      <c r="G1" s="3" t="s">
        <v>19</v>
      </c>
      <c r="H1" s="3" t="s">
        <v>20</v>
      </c>
      <c r="I1" s="3" t="s">
        <v>49</v>
      </c>
      <c r="J1" s="3" t="s">
        <v>21</v>
      </c>
      <c r="K1" s="3" t="s">
        <v>12</v>
      </c>
      <c r="L1" s="3" t="s">
        <v>2</v>
      </c>
      <c r="M1" s="3" t="s">
        <v>29</v>
      </c>
      <c r="N1" s="3" t="s">
        <v>40</v>
      </c>
      <c r="O1" s="3" t="s">
        <v>3</v>
      </c>
      <c r="P1" s="3" t="s">
        <v>42</v>
      </c>
      <c r="Q1" s="3" t="s">
        <v>22</v>
      </c>
      <c r="R1" s="3" t="s">
        <v>52</v>
      </c>
      <c r="S1" s="3" t="s">
        <v>46</v>
      </c>
      <c r="T1" s="3" t="s">
        <v>51</v>
      </c>
      <c r="U1" s="3" t="s">
        <v>41</v>
      </c>
      <c r="V1" s="3" t="s">
        <v>4</v>
      </c>
      <c r="W1" s="3" t="s">
        <v>5</v>
      </c>
      <c r="X1" s="3" t="s">
        <v>6</v>
      </c>
      <c r="Y1" s="3" t="s">
        <v>23</v>
      </c>
      <c r="Z1" s="3" t="s">
        <v>48</v>
      </c>
      <c r="AA1" s="3" t="s">
        <v>24</v>
      </c>
      <c r="AB1" s="3" t="s">
        <v>11</v>
      </c>
      <c r="AC1" s="3" t="s">
        <v>56</v>
      </c>
      <c r="AD1" s="3" t="s">
        <v>16</v>
      </c>
      <c r="AE1" s="3" t="s">
        <v>25</v>
      </c>
      <c r="AF1" s="3" t="s">
        <v>26</v>
      </c>
      <c r="AG1" s="3" t="s">
        <v>27</v>
      </c>
      <c r="AH1" s="3" t="s">
        <v>47</v>
      </c>
      <c r="AI1" s="3" t="s">
        <v>28</v>
      </c>
      <c r="AJ1" s="3" t="s">
        <v>17</v>
      </c>
    </row>
    <row r="2" spans="1:36" x14ac:dyDescent="0.35">
      <c r="A2" s="2" t="s">
        <v>31</v>
      </c>
      <c r="B2" s="2">
        <v>2003</v>
      </c>
      <c r="C2" s="2" t="s">
        <v>35</v>
      </c>
      <c r="D2" s="2" t="s">
        <v>32</v>
      </c>
      <c r="E2" s="2" t="s">
        <v>7</v>
      </c>
      <c r="F2" s="2" t="s">
        <v>55</v>
      </c>
      <c r="G2" s="2" t="s">
        <v>8</v>
      </c>
      <c r="H2" s="2" t="s">
        <v>9</v>
      </c>
      <c r="I2" s="2"/>
      <c r="J2" s="2" t="s">
        <v>10</v>
      </c>
      <c r="K2" s="2">
        <v>10</v>
      </c>
      <c r="L2" s="2" t="s">
        <v>44</v>
      </c>
      <c r="M2" s="2" t="s">
        <v>30</v>
      </c>
      <c r="N2" s="2"/>
      <c r="O2" s="2" t="s">
        <v>34</v>
      </c>
      <c r="P2" s="2" t="s">
        <v>43</v>
      </c>
      <c r="Q2" s="2" t="s">
        <v>13</v>
      </c>
      <c r="R2" s="2">
        <v>37</v>
      </c>
      <c r="S2" s="2" t="s">
        <v>45</v>
      </c>
      <c r="T2" s="2">
        <v>0</v>
      </c>
      <c r="U2" s="2" t="s">
        <v>33</v>
      </c>
      <c r="V2" s="2"/>
      <c r="W2" s="2"/>
      <c r="X2" s="2">
        <v>1</v>
      </c>
      <c r="Y2" s="2">
        <v>6</v>
      </c>
      <c r="Z2" s="2">
        <f t="shared" ref="Z2:Z7" si="0">X2/Y2</f>
        <v>0.16666666666666666</v>
      </c>
      <c r="AA2" s="2" t="s">
        <v>53</v>
      </c>
      <c r="AB2" s="2" t="s">
        <v>53</v>
      </c>
      <c r="AC2" s="2">
        <v>10</v>
      </c>
      <c r="AD2" s="4">
        <v>0.5</v>
      </c>
      <c r="AE2" s="4">
        <v>0</v>
      </c>
      <c r="AF2" s="4">
        <v>29.479768518464901</v>
      </c>
      <c r="AG2" s="4">
        <v>29.479768518464901</v>
      </c>
      <c r="AH2" s="4">
        <f>AG2/$AG$2</f>
        <v>1</v>
      </c>
      <c r="AI2" s="4">
        <f>AG2-$AG$6</f>
        <v>28.526008101159125</v>
      </c>
      <c r="AJ2" s="4">
        <f>AI2/$AI$2</f>
        <v>1</v>
      </c>
    </row>
    <row r="3" spans="1:36" x14ac:dyDescent="0.35">
      <c r="A3" s="2" t="s">
        <v>31</v>
      </c>
      <c r="B3" s="2">
        <v>2003</v>
      </c>
      <c r="C3" s="2" t="s">
        <v>35</v>
      </c>
      <c r="D3" s="2" t="s">
        <v>32</v>
      </c>
      <c r="E3" s="2" t="s">
        <v>7</v>
      </c>
      <c r="F3" s="2" t="s">
        <v>55</v>
      </c>
      <c r="G3" s="2" t="s">
        <v>8</v>
      </c>
      <c r="H3" s="2" t="s">
        <v>9</v>
      </c>
      <c r="I3" s="2"/>
      <c r="J3" s="2" t="s">
        <v>10</v>
      </c>
      <c r="K3" s="2">
        <v>10</v>
      </c>
      <c r="L3" s="2" t="s">
        <v>44</v>
      </c>
      <c r="M3" s="2" t="s">
        <v>30</v>
      </c>
      <c r="N3" s="2"/>
      <c r="O3" s="2" t="s">
        <v>34</v>
      </c>
      <c r="P3" s="2" t="s">
        <v>43</v>
      </c>
      <c r="Q3" s="2" t="s">
        <v>13</v>
      </c>
      <c r="R3" s="2">
        <v>37</v>
      </c>
      <c r="S3" s="2" t="s">
        <v>45</v>
      </c>
      <c r="T3" s="2">
        <v>0</v>
      </c>
      <c r="U3" s="2" t="s">
        <v>33</v>
      </c>
      <c r="V3" s="2"/>
      <c r="W3" s="2"/>
      <c r="X3" s="2">
        <v>1</v>
      </c>
      <c r="Y3" s="2">
        <v>6</v>
      </c>
      <c r="Z3" s="2">
        <f t="shared" si="0"/>
        <v>0.16666666666666666</v>
      </c>
      <c r="AA3" s="2" t="s">
        <v>53</v>
      </c>
      <c r="AB3" s="2" t="s">
        <v>53</v>
      </c>
      <c r="AC3" s="2">
        <v>10</v>
      </c>
      <c r="AD3" s="4">
        <v>2</v>
      </c>
      <c r="AE3" s="4">
        <v>1.5</v>
      </c>
      <c r="AF3" s="4">
        <v>6.8497141209987698</v>
      </c>
      <c r="AG3" s="4">
        <v>6.8497141209987698</v>
      </c>
      <c r="AH3" s="4">
        <f t="shared" ref="AH3:AH6" si="1">AG3/$AG$2</f>
        <v>0.23235304974353491</v>
      </c>
      <c r="AI3" s="4">
        <f t="shared" ref="AI3:AI6" si="2">AG3-$AG$6</f>
        <v>5.8959537036929914</v>
      </c>
      <c r="AJ3" s="4">
        <f t="shared" ref="AJ3:AJ6" si="3">AI3/$AI$2</f>
        <v>0.20668695328083481</v>
      </c>
    </row>
    <row r="4" spans="1:36" x14ac:dyDescent="0.35">
      <c r="A4" s="2" t="s">
        <v>31</v>
      </c>
      <c r="B4" s="2">
        <v>2003</v>
      </c>
      <c r="C4" s="2" t="s">
        <v>35</v>
      </c>
      <c r="D4" s="2" t="s">
        <v>32</v>
      </c>
      <c r="E4" s="2" t="s">
        <v>7</v>
      </c>
      <c r="F4" s="2" t="s">
        <v>55</v>
      </c>
      <c r="G4" s="2" t="s">
        <v>8</v>
      </c>
      <c r="H4" s="2" t="s">
        <v>9</v>
      </c>
      <c r="I4" s="2"/>
      <c r="J4" s="2" t="s">
        <v>10</v>
      </c>
      <c r="K4" s="2">
        <v>10</v>
      </c>
      <c r="L4" s="2" t="s">
        <v>44</v>
      </c>
      <c r="M4" s="2" t="s">
        <v>30</v>
      </c>
      <c r="N4" s="2"/>
      <c r="O4" s="2" t="s">
        <v>34</v>
      </c>
      <c r="P4" s="2" t="s">
        <v>43</v>
      </c>
      <c r="Q4" s="2" t="s">
        <v>13</v>
      </c>
      <c r="R4" s="2">
        <v>37</v>
      </c>
      <c r="S4" s="2" t="s">
        <v>45</v>
      </c>
      <c r="T4" s="2">
        <v>0</v>
      </c>
      <c r="U4" s="2" t="s">
        <v>33</v>
      </c>
      <c r="V4" s="2"/>
      <c r="W4" s="2"/>
      <c r="X4" s="2">
        <v>1</v>
      </c>
      <c r="Y4" s="2">
        <v>6</v>
      </c>
      <c r="Z4" s="2">
        <f t="shared" si="0"/>
        <v>0.16666666666666666</v>
      </c>
      <c r="AA4" s="2" t="s">
        <v>53</v>
      </c>
      <c r="AB4" s="2" t="s">
        <v>53</v>
      </c>
      <c r="AC4" s="2">
        <v>10</v>
      </c>
      <c r="AD4" s="4">
        <v>4</v>
      </c>
      <c r="AE4" s="4">
        <v>3.5</v>
      </c>
      <c r="AF4" s="4">
        <v>5.2023148153507597</v>
      </c>
      <c r="AG4" s="4">
        <v>5.2023148153507597</v>
      </c>
      <c r="AH4" s="4">
        <f t="shared" si="1"/>
        <v>0.17647068063279553</v>
      </c>
      <c r="AI4" s="4">
        <f t="shared" si="2"/>
        <v>4.2485543980449814</v>
      </c>
      <c r="AJ4" s="4">
        <f t="shared" si="3"/>
        <v>0.14893617021276614</v>
      </c>
    </row>
    <row r="5" spans="1:36" x14ac:dyDescent="0.35">
      <c r="A5" s="2" t="s">
        <v>31</v>
      </c>
      <c r="B5" s="2">
        <v>2003</v>
      </c>
      <c r="C5" s="2" t="s">
        <v>35</v>
      </c>
      <c r="D5" s="2" t="s">
        <v>32</v>
      </c>
      <c r="E5" s="2" t="s">
        <v>7</v>
      </c>
      <c r="F5" s="2" t="s">
        <v>55</v>
      </c>
      <c r="G5" s="2" t="s">
        <v>8</v>
      </c>
      <c r="H5" s="2" t="s">
        <v>9</v>
      </c>
      <c r="I5" s="2"/>
      <c r="J5" s="2" t="s">
        <v>10</v>
      </c>
      <c r="K5" s="2">
        <v>10</v>
      </c>
      <c r="L5" s="2" t="s">
        <v>44</v>
      </c>
      <c r="M5" s="2" t="s">
        <v>30</v>
      </c>
      <c r="N5" s="2"/>
      <c r="O5" s="2" t="s">
        <v>34</v>
      </c>
      <c r="P5" s="2" t="s">
        <v>43</v>
      </c>
      <c r="Q5" s="2" t="s">
        <v>13</v>
      </c>
      <c r="R5" s="2">
        <v>37</v>
      </c>
      <c r="S5" s="2" t="s">
        <v>45</v>
      </c>
      <c r="T5" s="2">
        <v>0</v>
      </c>
      <c r="U5" s="2" t="s">
        <v>33</v>
      </c>
      <c r="V5" s="2"/>
      <c r="W5" s="2"/>
      <c r="X5" s="2">
        <v>1</v>
      </c>
      <c r="Y5" s="2">
        <v>6</v>
      </c>
      <c r="Z5" s="2">
        <f t="shared" si="0"/>
        <v>0.16666666666666666</v>
      </c>
      <c r="AA5" s="2" t="s">
        <v>53</v>
      </c>
      <c r="AB5" s="2" t="s">
        <v>53</v>
      </c>
      <c r="AC5" s="2">
        <v>10</v>
      </c>
      <c r="AD5" s="4">
        <v>12</v>
      </c>
      <c r="AE5" s="4">
        <v>11.5</v>
      </c>
      <c r="AF5" s="4">
        <v>1.90751620405475</v>
      </c>
      <c r="AG5" s="4">
        <v>1.90751620405475</v>
      </c>
      <c r="AH5" s="4">
        <f t="shared" si="1"/>
        <v>6.4705942411317149E-2</v>
      </c>
      <c r="AI5" s="4">
        <f t="shared" si="2"/>
        <v>0.95375578674897199</v>
      </c>
      <c r="AJ5" s="4">
        <f t="shared" si="3"/>
        <v>3.3434604076629182E-2</v>
      </c>
    </row>
    <row r="6" spans="1:36" x14ac:dyDescent="0.35">
      <c r="A6" s="2" t="s">
        <v>31</v>
      </c>
      <c r="B6" s="2">
        <v>2003</v>
      </c>
      <c r="C6" s="2" t="s">
        <v>35</v>
      </c>
      <c r="D6" s="2" t="s">
        <v>32</v>
      </c>
      <c r="E6" s="2" t="s">
        <v>7</v>
      </c>
      <c r="F6" s="2" t="s">
        <v>55</v>
      </c>
      <c r="G6" s="2" t="s">
        <v>8</v>
      </c>
      <c r="H6" s="2" t="s">
        <v>9</v>
      </c>
      <c r="I6" s="2"/>
      <c r="J6" s="2" t="s">
        <v>10</v>
      </c>
      <c r="K6" s="2">
        <v>10</v>
      </c>
      <c r="L6" s="2" t="s">
        <v>44</v>
      </c>
      <c r="M6" s="2" t="s">
        <v>30</v>
      </c>
      <c r="N6" s="2"/>
      <c r="O6" s="2" t="s">
        <v>34</v>
      </c>
      <c r="P6" s="2" t="s">
        <v>43</v>
      </c>
      <c r="Q6" s="2" t="s">
        <v>13</v>
      </c>
      <c r="R6" s="2">
        <v>37</v>
      </c>
      <c r="S6" s="2" t="s">
        <v>45</v>
      </c>
      <c r="T6" s="2">
        <v>0</v>
      </c>
      <c r="U6" s="2" t="s">
        <v>33</v>
      </c>
      <c r="V6" s="2"/>
      <c r="W6" s="2"/>
      <c r="X6" s="2">
        <v>1</v>
      </c>
      <c r="Y6" s="2">
        <v>6</v>
      </c>
      <c r="Z6" s="2">
        <f t="shared" si="0"/>
        <v>0.16666666666666666</v>
      </c>
      <c r="AA6" s="2" t="s">
        <v>53</v>
      </c>
      <c r="AB6" s="2" t="s">
        <v>53</v>
      </c>
      <c r="AC6" s="2">
        <v>10</v>
      </c>
      <c r="AD6" s="4">
        <v>24</v>
      </c>
      <c r="AE6" s="4">
        <v>23.5</v>
      </c>
      <c r="AF6" s="4">
        <v>0.95376041730577799</v>
      </c>
      <c r="AG6" s="4">
        <v>0.95376041730577799</v>
      </c>
      <c r="AH6" s="4">
        <f t="shared" si="1"/>
        <v>3.235304974353452E-2</v>
      </c>
      <c r="AI6" s="4">
        <f t="shared" si="2"/>
        <v>0</v>
      </c>
      <c r="AJ6" s="4">
        <f t="shared" si="3"/>
        <v>0</v>
      </c>
    </row>
    <row r="7" spans="1:36" x14ac:dyDescent="0.35">
      <c r="A7" s="2" t="s">
        <v>31</v>
      </c>
      <c r="B7" s="2">
        <v>2003</v>
      </c>
      <c r="C7" s="2" t="s">
        <v>36</v>
      </c>
      <c r="D7" s="2" t="s">
        <v>32</v>
      </c>
      <c r="E7" s="2" t="s">
        <v>7</v>
      </c>
      <c r="F7" s="2" t="s">
        <v>55</v>
      </c>
      <c r="G7" s="2" t="s">
        <v>8</v>
      </c>
      <c r="H7" s="2" t="s">
        <v>37</v>
      </c>
      <c r="I7" s="2" t="s">
        <v>50</v>
      </c>
      <c r="J7" s="2" t="s">
        <v>10</v>
      </c>
      <c r="K7" s="2">
        <v>10</v>
      </c>
      <c r="L7" s="2" t="s">
        <v>44</v>
      </c>
      <c r="M7" s="2" t="s">
        <v>30</v>
      </c>
      <c r="N7" s="2"/>
      <c r="O7" s="2" t="s">
        <v>34</v>
      </c>
      <c r="P7" s="2" t="s">
        <v>43</v>
      </c>
      <c r="Q7" s="2" t="s">
        <v>13</v>
      </c>
      <c r="R7" s="2">
        <v>37</v>
      </c>
      <c r="S7" s="2" t="s">
        <v>45</v>
      </c>
      <c r="T7" s="2">
        <v>0</v>
      </c>
      <c r="U7" s="2" t="s">
        <v>33</v>
      </c>
      <c r="V7" s="2"/>
      <c r="W7" s="2"/>
      <c r="X7" s="2">
        <v>1</v>
      </c>
      <c r="Y7" s="2">
        <v>6</v>
      </c>
      <c r="Z7" s="2">
        <f t="shared" si="0"/>
        <v>0.16666666666666666</v>
      </c>
      <c r="AA7" s="2" t="s">
        <v>53</v>
      </c>
      <c r="AB7" s="2" t="s">
        <v>53</v>
      </c>
      <c r="AC7" s="2">
        <v>11</v>
      </c>
      <c r="AD7" s="4">
        <v>0.5</v>
      </c>
      <c r="AE7" s="4">
        <v>0</v>
      </c>
      <c r="AF7" s="4">
        <v>30.260114583128299</v>
      </c>
      <c r="AG7" s="4">
        <v>30.260114583128299</v>
      </c>
      <c r="AH7" s="4">
        <f>AG7/$AG$7</f>
        <v>1</v>
      </c>
      <c r="AI7" s="4">
        <f>AG7-$AG$11</f>
        <v>27.398842592324588</v>
      </c>
      <c r="AJ7" s="4">
        <f>AI7/$AI$7</f>
        <v>1</v>
      </c>
    </row>
    <row r="8" spans="1:36" x14ac:dyDescent="0.35">
      <c r="A8" s="2" t="s">
        <v>31</v>
      </c>
      <c r="B8" s="2">
        <v>2003</v>
      </c>
      <c r="C8" s="2" t="s">
        <v>36</v>
      </c>
      <c r="D8" s="2" t="s">
        <v>32</v>
      </c>
      <c r="E8" s="2" t="s">
        <v>7</v>
      </c>
      <c r="F8" s="2" t="s">
        <v>55</v>
      </c>
      <c r="G8" s="2" t="s">
        <v>8</v>
      </c>
      <c r="H8" s="2" t="s">
        <v>37</v>
      </c>
      <c r="I8" s="2" t="s">
        <v>50</v>
      </c>
      <c r="J8" s="2" t="s">
        <v>10</v>
      </c>
      <c r="K8" s="2">
        <v>10</v>
      </c>
      <c r="L8" s="2" t="s">
        <v>44</v>
      </c>
      <c r="M8" s="2" t="s">
        <v>30</v>
      </c>
      <c r="N8" s="2"/>
      <c r="O8" s="2" t="s">
        <v>34</v>
      </c>
      <c r="P8" s="2" t="s">
        <v>43</v>
      </c>
      <c r="Q8" s="2" t="s">
        <v>13</v>
      </c>
      <c r="R8" s="2">
        <v>37</v>
      </c>
      <c r="S8" s="2" t="s">
        <v>45</v>
      </c>
      <c r="T8" s="2">
        <v>0</v>
      </c>
      <c r="U8" s="2" t="s">
        <v>33</v>
      </c>
      <c r="V8" s="2"/>
      <c r="W8" s="2"/>
      <c r="X8" s="2">
        <v>1</v>
      </c>
      <c r="Y8" s="2">
        <v>6</v>
      </c>
      <c r="Z8" s="2">
        <f t="shared" ref="Z8:Z37" si="4">X8/Y8</f>
        <v>0.16666666666666666</v>
      </c>
      <c r="AA8" s="2" t="s">
        <v>53</v>
      </c>
      <c r="AB8" s="2" t="s">
        <v>53</v>
      </c>
      <c r="AC8" s="2">
        <v>11</v>
      </c>
      <c r="AD8" s="4">
        <v>2</v>
      </c>
      <c r="AE8" s="4">
        <v>1.5</v>
      </c>
      <c r="AF8" s="4">
        <v>6.3294803241852797</v>
      </c>
      <c r="AG8" s="4">
        <v>6.3294803241852797</v>
      </c>
      <c r="AH8" s="4">
        <f t="shared" ref="AH8:AH11" si="5">AG8/$AG$7</f>
        <v>0.20916907987236499</v>
      </c>
      <c r="AI8" s="4">
        <f t="shared" ref="AI8:AI11" si="6">AG8-$AG$11</f>
        <v>3.4682083333815696</v>
      </c>
      <c r="AJ8" s="4">
        <f t="shared" ref="AJ8:AJ11" si="7">AI8/$AI$7</f>
        <v>0.12658229345618932</v>
      </c>
    </row>
    <row r="9" spans="1:36" x14ac:dyDescent="0.35">
      <c r="A9" s="2" t="s">
        <v>31</v>
      </c>
      <c r="B9" s="2">
        <v>2003</v>
      </c>
      <c r="C9" s="2" t="s">
        <v>36</v>
      </c>
      <c r="D9" s="2" t="s">
        <v>32</v>
      </c>
      <c r="E9" s="2" t="s">
        <v>7</v>
      </c>
      <c r="F9" s="2" t="s">
        <v>55</v>
      </c>
      <c r="G9" s="2" t="s">
        <v>8</v>
      </c>
      <c r="H9" s="2" t="s">
        <v>37</v>
      </c>
      <c r="I9" s="2" t="s">
        <v>50</v>
      </c>
      <c r="J9" s="2" t="s">
        <v>10</v>
      </c>
      <c r="K9" s="2">
        <v>10</v>
      </c>
      <c r="L9" s="2" t="s">
        <v>44</v>
      </c>
      <c r="M9" s="2" t="s">
        <v>30</v>
      </c>
      <c r="N9" s="2"/>
      <c r="O9" s="2" t="s">
        <v>34</v>
      </c>
      <c r="P9" s="2" t="s">
        <v>43</v>
      </c>
      <c r="Q9" s="2" t="s">
        <v>13</v>
      </c>
      <c r="R9" s="2">
        <v>37</v>
      </c>
      <c r="S9" s="2" t="s">
        <v>45</v>
      </c>
      <c r="T9" s="2">
        <v>0</v>
      </c>
      <c r="U9" s="2" t="s">
        <v>33</v>
      </c>
      <c r="V9" s="2"/>
      <c r="W9" s="2"/>
      <c r="X9" s="2">
        <v>1</v>
      </c>
      <c r="Y9" s="2">
        <v>6</v>
      </c>
      <c r="Z9" s="2">
        <f t="shared" si="4"/>
        <v>0.16666666666666666</v>
      </c>
      <c r="AA9" s="2" t="s">
        <v>53</v>
      </c>
      <c r="AB9" s="2" t="s">
        <v>53</v>
      </c>
      <c r="AC9" s="2">
        <v>11</v>
      </c>
      <c r="AD9" s="4">
        <v>4</v>
      </c>
      <c r="AE9" s="4">
        <v>3.5</v>
      </c>
      <c r="AF9" s="4">
        <v>3.20809606553164</v>
      </c>
      <c r="AG9" s="4">
        <v>3.20809606553164</v>
      </c>
      <c r="AH9" s="4">
        <f t="shared" si="5"/>
        <v>0.10601731387099017</v>
      </c>
      <c r="AI9" s="4">
        <f t="shared" si="6"/>
        <v>0.34682407472792987</v>
      </c>
      <c r="AJ9" s="4">
        <f t="shared" si="7"/>
        <v>1.2658347649513046E-2</v>
      </c>
    </row>
    <row r="10" spans="1:36" x14ac:dyDescent="0.35">
      <c r="A10" s="2" t="s">
        <v>31</v>
      </c>
      <c r="B10" s="2">
        <v>2003</v>
      </c>
      <c r="C10" s="2" t="s">
        <v>36</v>
      </c>
      <c r="D10" s="2" t="s">
        <v>32</v>
      </c>
      <c r="E10" s="2" t="s">
        <v>7</v>
      </c>
      <c r="F10" s="2" t="s">
        <v>55</v>
      </c>
      <c r="G10" s="2" t="s">
        <v>8</v>
      </c>
      <c r="H10" s="2" t="s">
        <v>37</v>
      </c>
      <c r="I10" s="2" t="s">
        <v>50</v>
      </c>
      <c r="J10" s="2" t="s">
        <v>10</v>
      </c>
      <c r="K10" s="2">
        <v>10</v>
      </c>
      <c r="L10" s="2" t="s">
        <v>44</v>
      </c>
      <c r="M10" s="2" t="s">
        <v>30</v>
      </c>
      <c r="N10" s="2"/>
      <c r="O10" s="2" t="s">
        <v>34</v>
      </c>
      <c r="P10" s="2" t="s">
        <v>43</v>
      </c>
      <c r="Q10" s="2" t="s">
        <v>13</v>
      </c>
      <c r="R10" s="2">
        <v>37</v>
      </c>
      <c r="S10" s="2" t="s">
        <v>45</v>
      </c>
      <c r="T10" s="2">
        <v>0</v>
      </c>
      <c r="U10" s="2" t="s">
        <v>33</v>
      </c>
      <c r="V10" s="2"/>
      <c r="W10" s="2"/>
      <c r="X10" s="2">
        <v>1</v>
      </c>
      <c r="Y10" s="2">
        <v>6</v>
      </c>
      <c r="Z10" s="2">
        <f t="shared" si="4"/>
        <v>0.16666666666666666</v>
      </c>
      <c r="AA10" s="2" t="s">
        <v>53</v>
      </c>
      <c r="AB10" s="2" t="s">
        <v>53</v>
      </c>
      <c r="AC10" s="2">
        <v>11</v>
      </c>
      <c r="AD10" s="4">
        <v>12</v>
      </c>
      <c r="AE10" s="4">
        <v>11.5</v>
      </c>
      <c r="AF10" s="4">
        <v>2.34104282454705</v>
      </c>
      <c r="AG10" s="4">
        <v>2.34104282454705</v>
      </c>
      <c r="AH10" s="4">
        <f t="shared" si="5"/>
        <v>7.7363977526123173E-2</v>
      </c>
      <c r="AI10" s="4">
        <f t="shared" si="6"/>
        <v>-0.52022916625666005</v>
      </c>
      <c r="AJ10" s="4">
        <f t="shared" si="7"/>
        <v>-1.8987267965924776E-2</v>
      </c>
    </row>
    <row r="11" spans="1:36" x14ac:dyDescent="0.35">
      <c r="A11" s="2" t="s">
        <v>31</v>
      </c>
      <c r="B11" s="2">
        <v>2003</v>
      </c>
      <c r="C11" s="2" t="s">
        <v>36</v>
      </c>
      <c r="D11" s="2" t="s">
        <v>32</v>
      </c>
      <c r="E11" s="2" t="s">
        <v>7</v>
      </c>
      <c r="F11" s="2" t="s">
        <v>55</v>
      </c>
      <c r="G11" s="2" t="s">
        <v>8</v>
      </c>
      <c r="H11" s="2" t="s">
        <v>37</v>
      </c>
      <c r="I11" s="2" t="s">
        <v>50</v>
      </c>
      <c r="J11" s="2" t="s">
        <v>10</v>
      </c>
      <c r="K11" s="2">
        <v>10</v>
      </c>
      <c r="L11" s="2" t="s">
        <v>44</v>
      </c>
      <c r="M11" s="2" t="s">
        <v>30</v>
      </c>
      <c r="N11" s="2"/>
      <c r="O11" s="2" t="s">
        <v>34</v>
      </c>
      <c r="P11" s="2" t="s">
        <v>43</v>
      </c>
      <c r="Q11" s="2" t="s">
        <v>13</v>
      </c>
      <c r="R11" s="2">
        <v>37</v>
      </c>
      <c r="S11" s="2" t="s">
        <v>45</v>
      </c>
      <c r="T11" s="2">
        <v>0</v>
      </c>
      <c r="U11" s="2" t="s">
        <v>33</v>
      </c>
      <c r="V11" s="2"/>
      <c r="W11" s="2"/>
      <c r="X11" s="2">
        <v>1</v>
      </c>
      <c r="Y11" s="2">
        <v>6</v>
      </c>
      <c r="Z11" s="2">
        <f t="shared" si="4"/>
        <v>0.16666666666666666</v>
      </c>
      <c r="AA11" s="2" t="s">
        <v>53</v>
      </c>
      <c r="AB11" s="2" t="s">
        <v>53</v>
      </c>
      <c r="AC11" s="2">
        <v>11</v>
      </c>
      <c r="AD11" s="4">
        <v>24</v>
      </c>
      <c r="AE11" s="4">
        <v>23.5</v>
      </c>
      <c r="AF11" s="4">
        <v>2.8612719908037101</v>
      </c>
      <c r="AG11" s="4">
        <v>2.8612719908037101</v>
      </c>
      <c r="AH11" s="4">
        <f t="shared" si="5"/>
        <v>9.4555887517988074E-2</v>
      </c>
      <c r="AI11" s="4">
        <f t="shared" si="6"/>
        <v>0</v>
      </c>
      <c r="AJ11" s="4">
        <f t="shared" si="7"/>
        <v>0</v>
      </c>
    </row>
    <row r="12" spans="1:36" x14ac:dyDescent="0.35">
      <c r="A12" s="2" t="s">
        <v>31</v>
      </c>
      <c r="B12" s="2">
        <v>2003</v>
      </c>
      <c r="C12" s="2" t="s">
        <v>39</v>
      </c>
      <c r="D12" s="2" t="s">
        <v>32</v>
      </c>
      <c r="E12" s="2" t="s">
        <v>7</v>
      </c>
      <c r="F12" s="2" t="s">
        <v>55</v>
      </c>
      <c r="G12" s="2" t="s">
        <v>8</v>
      </c>
      <c r="H12" s="2" t="s">
        <v>38</v>
      </c>
      <c r="I12" s="2" t="s">
        <v>54</v>
      </c>
      <c r="J12" s="2" t="s">
        <v>10</v>
      </c>
      <c r="K12" s="2">
        <v>10</v>
      </c>
      <c r="L12" s="2" t="s">
        <v>44</v>
      </c>
      <c r="M12" s="2" t="s">
        <v>30</v>
      </c>
      <c r="N12" s="2"/>
      <c r="O12" s="2" t="s">
        <v>34</v>
      </c>
      <c r="P12" s="2" t="s">
        <v>43</v>
      </c>
      <c r="Q12" s="2" t="s">
        <v>13</v>
      </c>
      <c r="R12" s="2">
        <v>37</v>
      </c>
      <c r="S12" s="2" t="s">
        <v>45</v>
      </c>
      <c r="T12" s="2">
        <v>0</v>
      </c>
      <c r="U12" s="2" t="s">
        <v>33</v>
      </c>
      <c r="V12" s="2"/>
      <c r="W12" s="2"/>
      <c r="X12" s="2">
        <v>1</v>
      </c>
      <c r="Y12" s="2">
        <v>6</v>
      </c>
      <c r="Z12" s="2">
        <f t="shared" si="4"/>
        <v>0.16666666666666666</v>
      </c>
      <c r="AA12" s="2" t="s">
        <v>53</v>
      </c>
      <c r="AB12" s="2" t="s">
        <v>53</v>
      </c>
      <c r="AC12" s="2">
        <v>12</v>
      </c>
      <c r="AD12" s="4">
        <v>0.5</v>
      </c>
      <c r="AE12" s="4">
        <v>0</v>
      </c>
      <c r="AF12" s="4">
        <v>29.3930636574221</v>
      </c>
      <c r="AG12" s="4">
        <v>29.3930636574221</v>
      </c>
      <c r="AH12" s="4">
        <f>AG12/$AG$12</f>
        <v>1</v>
      </c>
      <c r="AI12" s="4">
        <f>AG12-$AG$16</f>
        <v>16.3005763885593</v>
      </c>
      <c r="AJ12" s="4">
        <f>AI12/$AI$12</f>
        <v>1</v>
      </c>
    </row>
    <row r="13" spans="1:36" x14ac:dyDescent="0.35">
      <c r="A13" s="2" t="s">
        <v>31</v>
      </c>
      <c r="B13" s="2">
        <v>2003</v>
      </c>
      <c r="C13" s="2" t="s">
        <v>39</v>
      </c>
      <c r="D13" s="2" t="s">
        <v>32</v>
      </c>
      <c r="E13" s="2" t="s">
        <v>7</v>
      </c>
      <c r="F13" s="2" t="s">
        <v>55</v>
      </c>
      <c r="G13" s="2" t="s">
        <v>8</v>
      </c>
      <c r="H13" s="2" t="s">
        <v>38</v>
      </c>
      <c r="I13" s="2" t="s">
        <v>54</v>
      </c>
      <c r="J13" s="2" t="s">
        <v>10</v>
      </c>
      <c r="K13" s="2">
        <v>10</v>
      </c>
      <c r="L13" s="2" t="s">
        <v>44</v>
      </c>
      <c r="M13" s="2" t="s">
        <v>30</v>
      </c>
      <c r="N13" s="2"/>
      <c r="O13" s="2" t="s">
        <v>34</v>
      </c>
      <c r="P13" s="2" t="s">
        <v>43</v>
      </c>
      <c r="Q13" s="2" t="s">
        <v>13</v>
      </c>
      <c r="R13" s="2">
        <v>37</v>
      </c>
      <c r="S13" s="2" t="s">
        <v>45</v>
      </c>
      <c r="T13" s="2">
        <v>0</v>
      </c>
      <c r="U13" s="2" t="s">
        <v>33</v>
      </c>
      <c r="V13" s="2"/>
      <c r="W13" s="2"/>
      <c r="X13" s="2">
        <v>1</v>
      </c>
      <c r="Y13" s="2">
        <v>6</v>
      </c>
      <c r="Z13" s="2">
        <f t="shared" si="4"/>
        <v>0.16666666666666666</v>
      </c>
      <c r="AA13" s="2" t="s">
        <v>53</v>
      </c>
      <c r="AB13" s="2" t="s">
        <v>53</v>
      </c>
      <c r="AC13" s="2">
        <v>12</v>
      </c>
      <c r="AD13" s="4">
        <v>2</v>
      </c>
      <c r="AE13" s="4">
        <v>1.5</v>
      </c>
      <c r="AF13" s="4">
        <v>24.797687499927601</v>
      </c>
      <c r="AG13" s="4">
        <v>24.797687499927601</v>
      </c>
      <c r="AH13" s="4">
        <f t="shared" ref="AH13:AH16" si="8">AG13/$AG$12</f>
        <v>0.84365780270291379</v>
      </c>
      <c r="AI13" s="4">
        <f t="shared" ref="AI13:AI16" si="9">AG13-$AG$16</f>
        <v>11.705200231064801</v>
      </c>
      <c r="AJ13" s="4">
        <f t="shared" ref="AJ13:AJ16" si="10">AI13/$AI$12</f>
        <v>0.71808505123047039</v>
      </c>
    </row>
    <row r="14" spans="1:36" x14ac:dyDescent="0.35">
      <c r="A14" s="2" t="s">
        <v>31</v>
      </c>
      <c r="B14" s="2">
        <v>2003</v>
      </c>
      <c r="C14" s="2" t="s">
        <v>39</v>
      </c>
      <c r="D14" s="2" t="s">
        <v>32</v>
      </c>
      <c r="E14" s="2" t="s">
        <v>7</v>
      </c>
      <c r="F14" s="2" t="s">
        <v>55</v>
      </c>
      <c r="G14" s="2" t="s">
        <v>8</v>
      </c>
      <c r="H14" s="2" t="s">
        <v>38</v>
      </c>
      <c r="I14" s="2" t="s">
        <v>54</v>
      </c>
      <c r="J14" s="2" t="s">
        <v>10</v>
      </c>
      <c r="K14" s="2">
        <v>10</v>
      </c>
      <c r="L14" s="2" t="s">
        <v>44</v>
      </c>
      <c r="M14" s="2" t="s">
        <v>30</v>
      </c>
      <c r="N14" s="2"/>
      <c r="O14" s="2" t="s">
        <v>34</v>
      </c>
      <c r="P14" s="2" t="s">
        <v>43</v>
      </c>
      <c r="Q14" s="2" t="s">
        <v>13</v>
      </c>
      <c r="R14" s="2">
        <v>37</v>
      </c>
      <c r="S14" s="2" t="s">
        <v>45</v>
      </c>
      <c r="T14" s="2">
        <v>0</v>
      </c>
      <c r="U14" s="2" t="s">
        <v>33</v>
      </c>
      <c r="V14" s="2"/>
      <c r="W14" s="2"/>
      <c r="X14" s="2">
        <v>1</v>
      </c>
      <c r="Y14" s="2">
        <v>6</v>
      </c>
      <c r="Z14" s="2">
        <f t="shared" si="4"/>
        <v>0.16666666666666666</v>
      </c>
      <c r="AA14" s="2" t="s">
        <v>53</v>
      </c>
      <c r="AB14" s="2" t="s">
        <v>53</v>
      </c>
      <c r="AC14" s="2">
        <v>12</v>
      </c>
      <c r="AD14" s="4">
        <v>4</v>
      </c>
      <c r="AE14" s="4">
        <v>3.5</v>
      </c>
      <c r="AF14" s="4">
        <v>17.5144513889934</v>
      </c>
      <c r="AG14" s="4">
        <v>17.5144513889934</v>
      </c>
      <c r="AH14" s="4">
        <f t="shared" si="8"/>
        <v>0.59587022275477541</v>
      </c>
      <c r="AI14" s="4">
        <f t="shared" si="9"/>
        <v>4.4219641201305997</v>
      </c>
      <c r="AJ14" s="4">
        <f t="shared" si="10"/>
        <v>0.27127654965834175</v>
      </c>
    </row>
    <row r="15" spans="1:36" x14ac:dyDescent="0.35">
      <c r="A15" s="2" t="s">
        <v>31</v>
      </c>
      <c r="B15" s="2">
        <v>2003</v>
      </c>
      <c r="C15" s="2" t="s">
        <v>39</v>
      </c>
      <c r="D15" s="2" t="s">
        <v>32</v>
      </c>
      <c r="E15" s="2" t="s">
        <v>7</v>
      </c>
      <c r="F15" s="2" t="s">
        <v>55</v>
      </c>
      <c r="G15" s="2" t="s">
        <v>8</v>
      </c>
      <c r="H15" s="2" t="s">
        <v>38</v>
      </c>
      <c r="I15" s="2" t="s">
        <v>54</v>
      </c>
      <c r="J15" s="2" t="s">
        <v>10</v>
      </c>
      <c r="K15" s="2">
        <v>10</v>
      </c>
      <c r="L15" s="2" t="s">
        <v>44</v>
      </c>
      <c r="M15" s="2" t="s">
        <v>30</v>
      </c>
      <c r="N15" s="2"/>
      <c r="O15" s="2" t="s">
        <v>34</v>
      </c>
      <c r="P15" s="2" t="s">
        <v>43</v>
      </c>
      <c r="Q15" s="2" t="s">
        <v>13</v>
      </c>
      <c r="R15" s="2">
        <v>37</v>
      </c>
      <c r="S15" s="2" t="s">
        <v>45</v>
      </c>
      <c r="T15" s="2">
        <v>0</v>
      </c>
      <c r="U15" s="2" t="s">
        <v>33</v>
      </c>
      <c r="V15" s="2"/>
      <c r="W15" s="2"/>
      <c r="X15" s="2">
        <v>1</v>
      </c>
      <c r="Y15" s="2">
        <v>6</v>
      </c>
      <c r="Z15" s="2">
        <f t="shared" si="4"/>
        <v>0.16666666666666666</v>
      </c>
      <c r="AA15" s="2" t="s">
        <v>53</v>
      </c>
      <c r="AB15" s="2" t="s">
        <v>53</v>
      </c>
      <c r="AC15" s="2">
        <v>12</v>
      </c>
      <c r="AD15" s="4">
        <v>12</v>
      </c>
      <c r="AE15" s="4">
        <v>11.5</v>
      </c>
      <c r="AF15" s="4">
        <v>14.132947916654601</v>
      </c>
      <c r="AG15" s="4">
        <v>14.132947916654601</v>
      </c>
      <c r="AH15" s="4">
        <f t="shared" si="8"/>
        <v>0.48082595544904561</v>
      </c>
      <c r="AI15" s="4">
        <f t="shared" si="9"/>
        <v>1.0404606477918001</v>
      </c>
      <c r="AJ15" s="4">
        <f t="shared" si="10"/>
        <v>6.3829684484166857E-2</v>
      </c>
    </row>
    <row r="16" spans="1:36" x14ac:dyDescent="0.35">
      <c r="A16" s="2" t="s">
        <v>31</v>
      </c>
      <c r="B16" s="2">
        <v>2003</v>
      </c>
      <c r="C16" s="2" t="s">
        <v>39</v>
      </c>
      <c r="D16" s="2" t="s">
        <v>32</v>
      </c>
      <c r="E16" s="2" t="s">
        <v>7</v>
      </c>
      <c r="F16" s="2" t="s">
        <v>55</v>
      </c>
      <c r="G16" s="2" t="s">
        <v>8</v>
      </c>
      <c r="H16" s="2" t="s">
        <v>38</v>
      </c>
      <c r="I16" s="2" t="s">
        <v>54</v>
      </c>
      <c r="J16" s="2" t="s">
        <v>10</v>
      </c>
      <c r="K16" s="2">
        <v>10</v>
      </c>
      <c r="L16" s="2" t="s">
        <v>44</v>
      </c>
      <c r="M16" s="2" t="s">
        <v>30</v>
      </c>
      <c r="N16" s="2"/>
      <c r="O16" s="2" t="s">
        <v>34</v>
      </c>
      <c r="P16" s="2" t="s">
        <v>43</v>
      </c>
      <c r="Q16" s="2" t="s">
        <v>13</v>
      </c>
      <c r="R16" s="2">
        <v>37</v>
      </c>
      <c r="S16" s="2" t="s">
        <v>45</v>
      </c>
      <c r="T16" s="2">
        <v>0</v>
      </c>
      <c r="U16" s="2" t="s">
        <v>33</v>
      </c>
      <c r="V16" s="2"/>
      <c r="W16" s="2"/>
      <c r="X16" s="2">
        <v>1</v>
      </c>
      <c r="Y16" s="2">
        <v>6</v>
      </c>
      <c r="Z16" s="2">
        <f t="shared" si="4"/>
        <v>0.16666666666666666</v>
      </c>
      <c r="AA16" s="2" t="s">
        <v>53</v>
      </c>
      <c r="AB16" s="2" t="s">
        <v>53</v>
      </c>
      <c r="AC16" s="2">
        <v>12</v>
      </c>
      <c r="AD16" s="4">
        <v>24</v>
      </c>
      <c r="AE16" s="4">
        <v>23.5</v>
      </c>
      <c r="AF16" s="4">
        <v>13.092487268862801</v>
      </c>
      <c r="AG16" s="4">
        <v>13.092487268862801</v>
      </c>
      <c r="AH16" s="4">
        <f t="shared" si="8"/>
        <v>0.44542778600613109</v>
      </c>
      <c r="AI16" s="4">
        <f t="shared" si="9"/>
        <v>0</v>
      </c>
      <c r="AJ16" s="4">
        <f t="shared" si="10"/>
        <v>0</v>
      </c>
    </row>
    <row r="17" spans="1:36" x14ac:dyDescent="0.35">
      <c r="A17" s="2" t="s">
        <v>31</v>
      </c>
      <c r="B17" s="2">
        <v>2003</v>
      </c>
      <c r="C17" s="2" t="s">
        <v>35</v>
      </c>
      <c r="D17" s="2" t="s">
        <v>32</v>
      </c>
      <c r="E17" s="2" t="s">
        <v>7</v>
      </c>
      <c r="F17" s="2" t="s">
        <v>55</v>
      </c>
      <c r="G17" s="2" t="s">
        <v>8</v>
      </c>
      <c r="H17" s="2" t="s">
        <v>9</v>
      </c>
      <c r="I17" s="2"/>
      <c r="J17" s="2" t="s">
        <v>10</v>
      </c>
      <c r="K17" s="2">
        <v>10</v>
      </c>
      <c r="L17" s="2" t="s">
        <v>15</v>
      </c>
      <c r="M17" s="2" t="s">
        <v>30</v>
      </c>
      <c r="N17" s="2">
        <v>50</v>
      </c>
      <c r="O17" s="2"/>
      <c r="P17" s="2"/>
      <c r="Q17" s="2" t="s">
        <v>14</v>
      </c>
      <c r="R17" s="2">
        <v>37</v>
      </c>
      <c r="S17" s="2" t="s">
        <v>45</v>
      </c>
      <c r="T17" s="2">
        <v>0</v>
      </c>
      <c r="U17" s="2" t="s">
        <v>33</v>
      </c>
      <c r="V17" s="2"/>
      <c r="W17" s="2"/>
      <c r="X17" s="2">
        <v>80</v>
      </c>
      <c r="Y17" s="2">
        <v>6</v>
      </c>
      <c r="Z17" s="2">
        <f t="shared" si="4"/>
        <v>13.333333333333334</v>
      </c>
      <c r="AA17" s="2" t="s">
        <v>53</v>
      </c>
      <c r="AB17" s="2" t="s">
        <v>53</v>
      </c>
      <c r="AC17" s="2">
        <v>13</v>
      </c>
      <c r="AD17" s="4">
        <v>0</v>
      </c>
      <c r="AE17" s="4">
        <v>0</v>
      </c>
      <c r="AF17" s="4"/>
      <c r="AG17" s="4">
        <v>1</v>
      </c>
      <c r="AH17" s="4">
        <f>AG17</f>
        <v>1</v>
      </c>
      <c r="AI17" s="4">
        <f>AG17-$AG$23</f>
        <v>0.98165128474732455</v>
      </c>
      <c r="AJ17" s="4">
        <f>AI17/$AI$17</f>
        <v>1</v>
      </c>
    </row>
    <row r="18" spans="1:36" x14ac:dyDescent="0.35">
      <c r="A18" s="2" t="s">
        <v>31</v>
      </c>
      <c r="B18" s="2">
        <v>2003</v>
      </c>
      <c r="C18" s="2" t="s">
        <v>35</v>
      </c>
      <c r="D18" s="2" t="s">
        <v>32</v>
      </c>
      <c r="E18" s="2" t="s">
        <v>7</v>
      </c>
      <c r="F18" s="2" t="s">
        <v>55</v>
      </c>
      <c r="G18" s="2" t="s">
        <v>8</v>
      </c>
      <c r="H18" s="2" t="s">
        <v>9</v>
      </c>
      <c r="I18" s="2"/>
      <c r="J18" s="2" t="s">
        <v>10</v>
      </c>
      <c r="K18" s="2">
        <v>10</v>
      </c>
      <c r="L18" s="2" t="s">
        <v>15</v>
      </c>
      <c r="M18" s="2" t="s">
        <v>30</v>
      </c>
      <c r="N18" s="2">
        <v>50</v>
      </c>
      <c r="O18" s="2"/>
      <c r="P18" s="2"/>
      <c r="Q18" s="2" t="s">
        <v>14</v>
      </c>
      <c r="R18" s="2">
        <v>37</v>
      </c>
      <c r="S18" s="2" t="s">
        <v>45</v>
      </c>
      <c r="T18" s="2">
        <v>0</v>
      </c>
      <c r="U18" s="2" t="s">
        <v>33</v>
      </c>
      <c r="V18" s="2"/>
      <c r="W18" s="2"/>
      <c r="X18" s="2">
        <v>80</v>
      </c>
      <c r="Y18" s="2">
        <v>6</v>
      </c>
      <c r="Z18" s="2">
        <f t="shared" si="4"/>
        <v>13.333333333333334</v>
      </c>
      <c r="AA18" s="2" t="s">
        <v>53</v>
      </c>
      <c r="AB18" s="2" t="s">
        <v>53</v>
      </c>
      <c r="AC18" s="2">
        <v>13</v>
      </c>
      <c r="AD18" s="4">
        <v>1.00329996472223</v>
      </c>
      <c r="AE18" s="4">
        <v>1.00329996472223</v>
      </c>
      <c r="AF18" s="4"/>
      <c r="AG18" s="4">
        <v>0.174311978298644</v>
      </c>
      <c r="AH18" s="4">
        <f t="shared" ref="AH18:AH37" si="11">AG18</f>
        <v>0.174311978298644</v>
      </c>
      <c r="AI18" s="4">
        <f t="shared" ref="AI18:AI23" si="12">AG18-$AG$23</f>
        <v>0.1559632630459685</v>
      </c>
      <c r="AJ18" s="4">
        <f t="shared" ref="AJ18:AJ23" si="13">AI18/$AI$17</f>
        <v>0.1588784790172339</v>
      </c>
    </row>
    <row r="19" spans="1:36" x14ac:dyDescent="0.35">
      <c r="A19" s="2" t="s">
        <v>31</v>
      </c>
      <c r="B19" s="2">
        <v>2003</v>
      </c>
      <c r="C19" s="2" t="s">
        <v>35</v>
      </c>
      <c r="D19" s="2" t="s">
        <v>32</v>
      </c>
      <c r="E19" s="2" t="s">
        <v>7</v>
      </c>
      <c r="F19" s="2" t="s">
        <v>55</v>
      </c>
      <c r="G19" s="2" t="s">
        <v>8</v>
      </c>
      <c r="H19" s="2" t="s">
        <v>9</v>
      </c>
      <c r="I19" s="2"/>
      <c r="J19" s="2" t="s">
        <v>10</v>
      </c>
      <c r="K19" s="2">
        <v>10</v>
      </c>
      <c r="L19" s="2" t="s">
        <v>15</v>
      </c>
      <c r="M19" s="2" t="s">
        <v>30</v>
      </c>
      <c r="N19" s="2">
        <v>50</v>
      </c>
      <c r="O19" s="2"/>
      <c r="P19" s="2"/>
      <c r="Q19" s="2" t="s">
        <v>14</v>
      </c>
      <c r="R19" s="2">
        <v>37</v>
      </c>
      <c r="S19" s="2" t="s">
        <v>45</v>
      </c>
      <c r="T19" s="2">
        <v>0</v>
      </c>
      <c r="U19" s="2" t="s">
        <v>33</v>
      </c>
      <c r="V19" s="2"/>
      <c r="W19" s="2"/>
      <c r="X19" s="2">
        <v>80</v>
      </c>
      <c r="Y19" s="2">
        <v>6</v>
      </c>
      <c r="Z19" s="2">
        <f t="shared" si="4"/>
        <v>13.333333333333334</v>
      </c>
      <c r="AA19" s="2" t="s">
        <v>53</v>
      </c>
      <c r="AB19" s="2" t="s">
        <v>53</v>
      </c>
      <c r="AC19" s="2">
        <v>13</v>
      </c>
      <c r="AD19" s="4">
        <v>2.0066006344709799</v>
      </c>
      <c r="AE19" s="4">
        <v>2.0066006344709799</v>
      </c>
      <c r="AF19" s="4"/>
      <c r="AG19" s="4">
        <v>9.7859433600108695E-2</v>
      </c>
      <c r="AH19" s="4">
        <f t="shared" si="11"/>
        <v>9.7859433600108695E-2</v>
      </c>
      <c r="AI19" s="4">
        <f t="shared" si="12"/>
        <v>7.9510718347433201E-2</v>
      </c>
      <c r="AJ19" s="4">
        <f t="shared" si="13"/>
        <v>8.0996907540236279E-2</v>
      </c>
    </row>
    <row r="20" spans="1:36" x14ac:dyDescent="0.35">
      <c r="A20" s="2" t="s">
        <v>31</v>
      </c>
      <c r="B20" s="2">
        <v>2003</v>
      </c>
      <c r="C20" s="2" t="s">
        <v>35</v>
      </c>
      <c r="D20" s="2" t="s">
        <v>32</v>
      </c>
      <c r="E20" s="2" t="s">
        <v>7</v>
      </c>
      <c r="F20" s="2" t="s">
        <v>55</v>
      </c>
      <c r="G20" s="2" t="s">
        <v>8</v>
      </c>
      <c r="H20" s="2" t="s">
        <v>9</v>
      </c>
      <c r="I20" s="2"/>
      <c r="J20" s="2" t="s">
        <v>10</v>
      </c>
      <c r="K20" s="2">
        <v>10</v>
      </c>
      <c r="L20" s="2" t="s">
        <v>15</v>
      </c>
      <c r="M20" s="2" t="s">
        <v>30</v>
      </c>
      <c r="N20" s="2">
        <v>50</v>
      </c>
      <c r="O20" s="2"/>
      <c r="P20" s="2"/>
      <c r="Q20" s="2" t="s">
        <v>14</v>
      </c>
      <c r="R20" s="2">
        <v>37</v>
      </c>
      <c r="S20" s="2" t="s">
        <v>45</v>
      </c>
      <c r="T20" s="2">
        <v>0</v>
      </c>
      <c r="U20" s="2" t="s">
        <v>33</v>
      </c>
      <c r="V20" s="2"/>
      <c r="W20" s="2"/>
      <c r="X20" s="2">
        <v>80</v>
      </c>
      <c r="Y20" s="2">
        <v>6</v>
      </c>
      <c r="Z20" s="2">
        <f t="shared" si="4"/>
        <v>13.333333333333334</v>
      </c>
      <c r="AA20" s="2" t="s">
        <v>53</v>
      </c>
      <c r="AB20" s="2" t="s">
        <v>53</v>
      </c>
      <c r="AC20" s="2">
        <v>13</v>
      </c>
      <c r="AD20" s="4">
        <v>3.98679873105803</v>
      </c>
      <c r="AE20" s="4">
        <v>3.98679873105803</v>
      </c>
      <c r="AF20" s="4"/>
      <c r="AG20" s="4">
        <v>5.8103992766214599E-2</v>
      </c>
      <c r="AH20" s="4">
        <f t="shared" si="11"/>
        <v>5.8103992766214599E-2</v>
      </c>
      <c r="AI20" s="4">
        <f t="shared" si="12"/>
        <v>3.9755277513539099E-2</v>
      </c>
      <c r="AJ20" s="4">
        <f t="shared" si="13"/>
        <v>4.0498370583574431E-2</v>
      </c>
    </row>
    <row r="21" spans="1:36" x14ac:dyDescent="0.35">
      <c r="A21" s="2" t="s">
        <v>31</v>
      </c>
      <c r="B21" s="2">
        <v>2003</v>
      </c>
      <c r="C21" s="2" t="s">
        <v>35</v>
      </c>
      <c r="D21" s="2" t="s">
        <v>32</v>
      </c>
      <c r="E21" s="2" t="s">
        <v>7</v>
      </c>
      <c r="F21" s="2" t="s">
        <v>55</v>
      </c>
      <c r="G21" s="2" t="s">
        <v>8</v>
      </c>
      <c r="H21" s="2" t="s">
        <v>9</v>
      </c>
      <c r="I21" s="2"/>
      <c r="J21" s="2" t="s">
        <v>10</v>
      </c>
      <c r="K21" s="2">
        <v>10</v>
      </c>
      <c r="L21" s="2" t="s">
        <v>15</v>
      </c>
      <c r="M21" s="2" t="s">
        <v>30</v>
      </c>
      <c r="N21" s="2">
        <v>50</v>
      </c>
      <c r="O21" s="2"/>
      <c r="P21" s="2"/>
      <c r="Q21" s="2" t="s">
        <v>14</v>
      </c>
      <c r="R21" s="2">
        <v>37</v>
      </c>
      <c r="S21" s="2" t="s">
        <v>45</v>
      </c>
      <c r="T21" s="2">
        <v>0</v>
      </c>
      <c r="U21" s="2" t="s">
        <v>33</v>
      </c>
      <c r="V21" s="2"/>
      <c r="W21" s="2"/>
      <c r="X21" s="2">
        <v>80</v>
      </c>
      <c r="Y21" s="2">
        <v>6</v>
      </c>
      <c r="Z21" s="2">
        <f t="shared" si="4"/>
        <v>13.333333333333334</v>
      </c>
      <c r="AA21" s="2" t="s">
        <v>53</v>
      </c>
      <c r="AB21" s="2" t="s">
        <v>53</v>
      </c>
      <c r="AC21" s="2">
        <v>13</v>
      </c>
      <c r="AD21" s="4">
        <v>6.0462051463234001</v>
      </c>
      <c r="AE21" s="4">
        <v>6.0462051463234001</v>
      </c>
      <c r="AF21" s="4"/>
      <c r="AG21" s="4">
        <v>4.2813451162436497E-2</v>
      </c>
      <c r="AH21" s="4">
        <f t="shared" si="11"/>
        <v>4.2813451162436497E-2</v>
      </c>
      <c r="AI21" s="4">
        <f t="shared" si="12"/>
        <v>2.4464735909760997E-2</v>
      </c>
      <c r="AJ21" s="4">
        <f t="shared" si="13"/>
        <v>2.4922023013557386E-2</v>
      </c>
    </row>
    <row r="22" spans="1:36" x14ac:dyDescent="0.35">
      <c r="A22" s="2" t="s">
        <v>31</v>
      </c>
      <c r="B22" s="2">
        <v>2003</v>
      </c>
      <c r="C22" s="2" t="s">
        <v>35</v>
      </c>
      <c r="D22" s="2" t="s">
        <v>32</v>
      </c>
      <c r="E22" s="2" t="s">
        <v>7</v>
      </c>
      <c r="F22" s="2" t="s">
        <v>55</v>
      </c>
      <c r="G22" s="2" t="s">
        <v>8</v>
      </c>
      <c r="H22" s="2" t="s">
        <v>9</v>
      </c>
      <c r="I22" s="2"/>
      <c r="J22" s="2" t="s">
        <v>10</v>
      </c>
      <c r="K22" s="2">
        <v>10</v>
      </c>
      <c r="L22" s="2" t="s">
        <v>15</v>
      </c>
      <c r="M22" s="2" t="s">
        <v>30</v>
      </c>
      <c r="N22" s="2">
        <v>50</v>
      </c>
      <c r="O22" s="2"/>
      <c r="P22" s="2"/>
      <c r="Q22" s="2" t="s">
        <v>14</v>
      </c>
      <c r="R22" s="2">
        <v>37</v>
      </c>
      <c r="S22" s="2" t="s">
        <v>45</v>
      </c>
      <c r="T22" s="2">
        <v>0</v>
      </c>
      <c r="U22" s="2" t="s">
        <v>33</v>
      </c>
      <c r="V22" s="2"/>
      <c r="W22" s="2"/>
      <c r="X22" s="2">
        <v>80</v>
      </c>
      <c r="Y22" s="2">
        <v>6</v>
      </c>
      <c r="Z22" s="2">
        <f t="shared" si="4"/>
        <v>13.333333333333334</v>
      </c>
      <c r="AA22" s="2" t="s">
        <v>53</v>
      </c>
      <c r="AB22" s="2" t="s">
        <v>53</v>
      </c>
      <c r="AC22" s="2">
        <v>13</v>
      </c>
      <c r="AD22" s="4">
        <v>8.0264018328574203</v>
      </c>
      <c r="AE22" s="4">
        <v>8.0264018328574203</v>
      </c>
      <c r="AF22" s="4"/>
      <c r="AG22" s="4">
        <v>6.4220176743654905E-2</v>
      </c>
      <c r="AH22" s="4">
        <f t="shared" si="11"/>
        <v>6.4220176743654905E-2</v>
      </c>
      <c r="AI22" s="4">
        <f t="shared" si="12"/>
        <v>4.5871461490979405E-2</v>
      </c>
      <c r="AJ22" s="4">
        <f t="shared" si="13"/>
        <v>4.6728876336963841E-2</v>
      </c>
    </row>
    <row r="23" spans="1:36" x14ac:dyDescent="0.35">
      <c r="A23" s="2" t="s">
        <v>31</v>
      </c>
      <c r="B23" s="2">
        <v>2003</v>
      </c>
      <c r="C23" s="2" t="s">
        <v>35</v>
      </c>
      <c r="D23" s="2" t="s">
        <v>32</v>
      </c>
      <c r="E23" s="2" t="s">
        <v>7</v>
      </c>
      <c r="F23" s="2" t="s">
        <v>55</v>
      </c>
      <c r="G23" s="2" t="s">
        <v>8</v>
      </c>
      <c r="H23" s="2" t="s">
        <v>9</v>
      </c>
      <c r="I23" s="2"/>
      <c r="J23" s="2" t="s">
        <v>10</v>
      </c>
      <c r="K23" s="2">
        <v>10</v>
      </c>
      <c r="L23" s="2" t="s">
        <v>15</v>
      </c>
      <c r="M23" s="2" t="s">
        <v>30</v>
      </c>
      <c r="N23" s="2">
        <v>50</v>
      </c>
      <c r="O23" s="2"/>
      <c r="P23" s="2"/>
      <c r="Q23" s="2" t="s">
        <v>14</v>
      </c>
      <c r="R23" s="2">
        <v>37</v>
      </c>
      <c r="S23" s="2" t="s">
        <v>45</v>
      </c>
      <c r="T23" s="2">
        <v>0</v>
      </c>
      <c r="U23" s="2" t="s">
        <v>33</v>
      </c>
      <c r="V23" s="2"/>
      <c r="W23" s="2"/>
      <c r="X23" s="2">
        <v>80</v>
      </c>
      <c r="Y23" s="2">
        <v>6</v>
      </c>
      <c r="Z23" s="2">
        <f t="shared" si="4"/>
        <v>13.333333333333334</v>
      </c>
      <c r="AA23" s="2" t="s">
        <v>53</v>
      </c>
      <c r="AB23" s="2" t="s">
        <v>53</v>
      </c>
      <c r="AC23" s="2">
        <v>13</v>
      </c>
      <c r="AD23" s="4">
        <v>24</v>
      </c>
      <c r="AE23" s="4">
        <v>24</v>
      </c>
      <c r="AF23" s="4"/>
      <c r="AG23" s="4">
        <v>1.83487152526755E-2</v>
      </c>
      <c r="AH23" s="4">
        <f t="shared" si="11"/>
        <v>1.83487152526755E-2</v>
      </c>
      <c r="AI23" s="4">
        <f t="shared" si="12"/>
        <v>0</v>
      </c>
      <c r="AJ23" s="4">
        <f t="shared" si="13"/>
        <v>0</v>
      </c>
    </row>
    <row r="24" spans="1:36" x14ac:dyDescent="0.35">
      <c r="A24" s="2" t="s">
        <v>31</v>
      </c>
      <c r="B24" s="2">
        <v>2003</v>
      </c>
      <c r="C24" s="2" t="s">
        <v>36</v>
      </c>
      <c r="D24" s="2" t="s">
        <v>32</v>
      </c>
      <c r="E24" s="2" t="s">
        <v>7</v>
      </c>
      <c r="F24" s="2" t="s">
        <v>55</v>
      </c>
      <c r="G24" s="2" t="s">
        <v>8</v>
      </c>
      <c r="H24" s="2" t="s">
        <v>37</v>
      </c>
      <c r="I24" s="2" t="s">
        <v>50</v>
      </c>
      <c r="J24" s="2" t="s">
        <v>10</v>
      </c>
      <c r="K24" s="2">
        <v>10</v>
      </c>
      <c r="L24" s="2" t="s">
        <v>15</v>
      </c>
      <c r="M24" s="2" t="s">
        <v>30</v>
      </c>
      <c r="N24" s="2">
        <v>50</v>
      </c>
      <c r="O24" s="2"/>
      <c r="P24" s="2"/>
      <c r="Q24" s="2" t="s">
        <v>14</v>
      </c>
      <c r="R24" s="2">
        <v>37</v>
      </c>
      <c r="S24" s="2" t="s">
        <v>45</v>
      </c>
      <c r="T24" s="2">
        <v>0</v>
      </c>
      <c r="U24" s="2" t="s">
        <v>33</v>
      </c>
      <c r="V24" s="2"/>
      <c r="W24" s="2"/>
      <c r="X24" s="2">
        <v>80</v>
      </c>
      <c r="Y24" s="2">
        <v>6</v>
      </c>
      <c r="Z24" s="2">
        <f t="shared" si="4"/>
        <v>13.333333333333334</v>
      </c>
      <c r="AA24" s="2" t="s">
        <v>53</v>
      </c>
      <c r="AB24" s="2" t="s">
        <v>53</v>
      </c>
      <c r="AC24" s="2">
        <v>14</v>
      </c>
      <c r="AD24" s="4">
        <v>2.64025378839386E-2</v>
      </c>
      <c r="AE24" s="4">
        <v>2.64025378839386E-2</v>
      </c>
      <c r="AF24" s="4"/>
      <c r="AG24" s="4">
        <v>1</v>
      </c>
      <c r="AH24" s="4">
        <f t="shared" si="11"/>
        <v>1</v>
      </c>
      <c r="AI24" s="4">
        <f>AG24-$AG$30</f>
        <v>0.97510511910504383</v>
      </c>
      <c r="AJ24" s="4">
        <f>AI24/$AI$24</f>
        <v>1</v>
      </c>
    </row>
    <row r="25" spans="1:36" x14ac:dyDescent="0.35">
      <c r="A25" s="2" t="s">
        <v>31</v>
      </c>
      <c r="B25" s="2">
        <v>2003</v>
      </c>
      <c r="C25" s="2" t="s">
        <v>36</v>
      </c>
      <c r="D25" s="2" t="s">
        <v>32</v>
      </c>
      <c r="E25" s="2" t="s">
        <v>7</v>
      </c>
      <c r="F25" s="2" t="s">
        <v>55</v>
      </c>
      <c r="G25" s="2" t="s">
        <v>8</v>
      </c>
      <c r="H25" s="2" t="s">
        <v>37</v>
      </c>
      <c r="I25" s="2" t="s">
        <v>50</v>
      </c>
      <c r="J25" s="2" t="s">
        <v>10</v>
      </c>
      <c r="K25" s="2">
        <v>10</v>
      </c>
      <c r="L25" s="2" t="s">
        <v>15</v>
      </c>
      <c r="M25" s="2" t="s">
        <v>30</v>
      </c>
      <c r="N25" s="2">
        <v>50</v>
      </c>
      <c r="O25" s="2"/>
      <c r="P25" s="2"/>
      <c r="Q25" s="2" t="s">
        <v>14</v>
      </c>
      <c r="R25" s="2">
        <v>37</v>
      </c>
      <c r="S25" s="2" t="s">
        <v>45</v>
      </c>
      <c r="T25" s="2">
        <v>0</v>
      </c>
      <c r="U25" s="2" t="s">
        <v>33</v>
      </c>
      <c r="V25" s="2"/>
      <c r="W25" s="2"/>
      <c r="X25" s="2">
        <v>80</v>
      </c>
      <c r="Y25" s="2">
        <v>6</v>
      </c>
      <c r="Z25" s="2">
        <f t="shared" si="4"/>
        <v>13.333333333333334</v>
      </c>
      <c r="AA25" s="2" t="s">
        <v>53</v>
      </c>
      <c r="AB25" s="2" t="s">
        <v>53</v>
      </c>
      <c r="AC25" s="2">
        <v>14</v>
      </c>
      <c r="AD25" s="4">
        <v>1.00329996472223</v>
      </c>
      <c r="AE25" s="4">
        <v>1.00329996472223</v>
      </c>
      <c r="AF25" s="4"/>
      <c r="AG25" s="4">
        <v>0.17474195996348399</v>
      </c>
      <c r="AH25" s="4">
        <f t="shared" si="11"/>
        <v>0.17474195996348399</v>
      </c>
      <c r="AI25" s="4">
        <f t="shared" ref="AI25:AI30" si="14">AG25-$AG$30</f>
        <v>0.14984707906852779</v>
      </c>
      <c r="AJ25" s="4">
        <f t="shared" ref="AJ25:AJ30" si="15">AI25/$AI$24</f>
        <v>0.15367274372024439</v>
      </c>
    </row>
    <row r="26" spans="1:36" x14ac:dyDescent="0.35">
      <c r="A26" s="2" t="s">
        <v>31</v>
      </c>
      <c r="B26" s="2">
        <v>2003</v>
      </c>
      <c r="C26" s="2" t="s">
        <v>36</v>
      </c>
      <c r="D26" s="2" t="s">
        <v>32</v>
      </c>
      <c r="E26" s="2" t="s">
        <v>7</v>
      </c>
      <c r="F26" s="2" t="s">
        <v>55</v>
      </c>
      <c r="G26" s="2" t="s">
        <v>8</v>
      </c>
      <c r="H26" s="2" t="s">
        <v>37</v>
      </c>
      <c r="I26" s="2" t="s">
        <v>50</v>
      </c>
      <c r="J26" s="2" t="s">
        <v>10</v>
      </c>
      <c r="K26" s="2">
        <v>10</v>
      </c>
      <c r="L26" s="2" t="s">
        <v>15</v>
      </c>
      <c r="M26" s="2" t="s">
        <v>30</v>
      </c>
      <c r="N26" s="2">
        <v>50</v>
      </c>
      <c r="O26" s="2"/>
      <c r="P26" s="2"/>
      <c r="Q26" s="2" t="s">
        <v>14</v>
      </c>
      <c r="R26" s="2">
        <v>37</v>
      </c>
      <c r="S26" s="2" t="s">
        <v>45</v>
      </c>
      <c r="T26" s="2">
        <v>0</v>
      </c>
      <c r="U26" s="2" t="s">
        <v>33</v>
      </c>
      <c r="V26" s="2"/>
      <c r="W26" s="2"/>
      <c r="X26" s="2">
        <v>80</v>
      </c>
      <c r="Y26" s="2">
        <v>6</v>
      </c>
      <c r="Z26" s="2">
        <f t="shared" si="4"/>
        <v>13.333333333333334</v>
      </c>
      <c r="AA26" s="2" t="s">
        <v>53</v>
      </c>
      <c r="AB26" s="2" t="s">
        <v>53</v>
      </c>
      <c r="AC26" s="2">
        <v>14</v>
      </c>
      <c r="AD26" s="4">
        <v>1.98019739156053</v>
      </c>
      <c r="AE26" s="4">
        <v>1.98019739156053</v>
      </c>
      <c r="AF26" s="4"/>
      <c r="AG26" s="4">
        <v>0.144161040076283</v>
      </c>
      <c r="AH26" s="4">
        <f t="shared" si="11"/>
        <v>0.144161040076283</v>
      </c>
      <c r="AI26" s="4">
        <f t="shared" si="14"/>
        <v>0.1192661591813268</v>
      </c>
      <c r="AJ26" s="4">
        <f t="shared" si="15"/>
        <v>0.12231107892325481</v>
      </c>
    </row>
    <row r="27" spans="1:36" x14ac:dyDescent="0.35">
      <c r="A27" s="2" t="s">
        <v>31</v>
      </c>
      <c r="B27" s="2">
        <v>2003</v>
      </c>
      <c r="C27" s="2" t="s">
        <v>36</v>
      </c>
      <c r="D27" s="2" t="s">
        <v>32</v>
      </c>
      <c r="E27" s="2" t="s">
        <v>7</v>
      </c>
      <c r="F27" s="2" t="s">
        <v>55</v>
      </c>
      <c r="G27" s="2" t="s">
        <v>8</v>
      </c>
      <c r="H27" s="2" t="s">
        <v>37</v>
      </c>
      <c r="I27" s="2" t="s">
        <v>50</v>
      </c>
      <c r="J27" s="2" t="s">
        <v>10</v>
      </c>
      <c r="K27" s="2">
        <v>10</v>
      </c>
      <c r="L27" s="2" t="s">
        <v>15</v>
      </c>
      <c r="M27" s="2" t="s">
        <v>30</v>
      </c>
      <c r="N27" s="2">
        <v>50</v>
      </c>
      <c r="O27" s="2"/>
      <c r="P27" s="2"/>
      <c r="Q27" s="2" t="s">
        <v>14</v>
      </c>
      <c r="R27" s="2">
        <v>37</v>
      </c>
      <c r="S27" s="2" t="s">
        <v>45</v>
      </c>
      <c r="T27" s="2">
        <v>0</v>
      </c>
      <c r="U27" s="2" t="s">
        <v>33</v>
      </c>
      <c r="V27" s="2"/>
      <c r="W27" s="2"/>
      <c r="X27" s="2">
        <v>80</v>
      </c>
      <c r="Y27" s="2">
        <v>6</v>
      </c>
      <c r="Z27" s="2">
        <f t="shared" si="4"/>
        <v>13.333333333333334</v>
      </c>
      <c r="AA27" s="2" t="s">
        <v>53</v>
      </c>
      <c r="AB27" s="2" t="s">
        <v>53</v>
      </c>
      <c r="AC27" s="2">
        <v>14</v>
      </c>
      <c r="AD27" s="4">
        <v>4.0132005639154498</v>
      </c>
      <c r="AE27" s="4">
        <v>4.0132005639154498</v>
      </c>
      <c r="AF27" s="4"/>
      <c r="AG27" s="4">
        <v>9.52314049364065E-2</v>
      </c>
      <c r="AH27" s="4">
        <f t="shared" si="11"/>
        <v>9.52314049364065E-2</v>
      </c>
      <c r="AI27" s="4">
        <f t="shared" si="14"/>
        <v>7.0336524041450299E-2</v>
      </c>
      <c r="AJ27" s="4">
        <f t="shared" si="15"/>
        <v>7.213224775807299E-2</v>
      </c>
    </row>
    <row r="28" spans="1:36" x14ac:dyDescent="0.35">
      <c r="A28" s="2" t="s">
        <v>31</v>
      </c>
      <c r="B28" s="2">
        <v>2003</v>
      </c>
      <c r="C28" s="2" t="s">
        <v>36</v>
      </c>
      <c r="D28" s="2" t="s">
        <v>32</v>
      </c>
      <c r="E28" s="2" t="s">
        <v>7</v>
      </c>
      <c r="F28" s="2" t="s">
        <v>55</v>
      </c>
      <c r="G28" s="2" t="s">
        <v>8</v>
      </c>
      <c r="H28" s="2" t="s">
        <v>37</v>
      </c>
      <c r="I28" s="2" t="s">
        <v>50</v>
      </c>
      <c r="J28" s="2" t="s">
        <v>10</v>
      </c>
      <c r="K28" s="2">
        <v>10</v>
      </c>
      <c r="L28" s="2" t="s">
        <v>15</v>
      </c>
      <c r="M28" s="2" t="s">
        <v>30</v>
      </c>
      <c r="N28" s="2">
        <v>50</v>
      </c>
      <c r="O28" s="2"/>
      <c r="P28" s="2"/>
      <c r="Q28" s="2" t="s">
        <v>14</v>
      </c>
      <c r="R28" s="2">
        <v>37</v>
      </c>
      <c r="S28" s="2" t="s">
        <v>45</v>
      </c>
      <c r="T28" s="2">
        <v>0</v>
      </c>
      <c r="U28" s="2" t="s">
        <v>33</v>
      </c>
      <c r="V28" s="2"/>
      <c r="W28" s="2"/>
      <c r="X28" s="2">
        <v>80</v>
      </c>
      <c r="Y28" s="2">
        <v>6</v>
      </c>
      <c r="Z28" s="2">
        <f t="shared" si="4"/>
        <v>13.333333333333334</v>
      </c>
      <c r="AA28" s="2" t="s">
        <v>53</v>
      </c>
      <c r="AB28" s="2" t="s">
        <v>53</v>
      </c>
      <c r="AC28" s="2">
        <v>14</v>
      </c>
      <c r="AD28" s="4">
        <v>5.9933986605024998</v>
      </c>
      <c r="AE28" s="4">
        <v>5.9933986605024998</v>
      </c>
      <c r="AF28" s="4"/>
      <c r="AG28" s="4">
        <v>7.3824679355188105E-2</v>
      </c>
      <c r="AH28" s="4">
        <f t="shared" si="11"/>
        <v>7.3824679355188105E-2</v>
      </c>
      <c r="AI28" s="4">
        <f t="shared" si="14"/>
        <v>4.8929798460231905E-2</v>
      </c>
      <c r="AJ28" s="4">
        <f t="shared" si="15"/>
        <v>5.0178998655180794E-2</v>
      </c>
    </row>
    <row r="29" spans="1:36" x14ac:dyDescent="0.35">
      <c r="A29" s="2" t="s">
        <v>31</v>
      </c>
      <c r="B29" s="2">
        <v>2003</v>
      </c>
      <c r="C29" s="2" t="s">
        <v>36</v>
      </c>
      <c r="D29" s="2" t="s">
        <v>32</v>
      </c>
      <c r="E29" s="2" t="s">
        <v>7</v>
      </c>
      <c r="F29" s="2" t="s">
        <v>55</v>
      </c>
      <c r="G29" s="2" t="s">
        <v>8</v>
      </c>
      <c r="H29" s="2" t="s">
        <v>37</v>
      </c>
      <c r="I29" s="2" t="s">
        <v>50</v>
      </c>
      <c r="J29" s="2" t="s">
        <v>10</v>
      </c>
      <c r="K29" s="2">
        <v>10</v>
      </c>
      <c r="L29" s="2" t="s">
        <v>15</v>
      </c>
      <c r="M29" s="2" t="s">
        <v>30</v>
      </c>
      <c r="N29" s="2">
        <v>50</v>
      </c>
      <c r="O29" s="2"/>
      <c r="P29" s="2"/>
      <c r="Q29" s="2" t="s">
        <v>14</v>
      </c>
      <c r="R29" s="2">
        <v>37</v>
      </c>
      <c r="S29" s="2" t="s">
        <v>45</v>
      </c>
      <c r="T29" s="2">
        <v>0</v>
      </c>
      <c r="U29" s="2" t="s">
        <v>33</v>
      </c>
      <c r="V29" s="2"/>
      <c r="W29" s="2"/>
      <c r="X29" s="2">
        <v>80</v>
      </c>
      <c r="Y29" s="2">
        <v>6</v>
      </c>
      <c r="Z29" s="2">
        <f t="shared" si="4"/>
        <v>13.333333333333334</v>
      </c>
      <c r="AA29" s="2" t="s">
        <v>53</v>
      </c>
      <c r="AB29" s="2" t="s">
        <v>53</v>
      </c>
      <c r="AC29" s="2">
        <v>14</v>
      </c>
      <c r="AD29" s="4">
        <v>7.9735967570895498</v>
      </c>
      <c r="AE29" s="4">
        <v>7.9735967570895498</v>
      </c>
      <c r="AF29" s="4"/>
      <c r="AG29" s="4">
        <v>5.8534137751410101E-2</v>
      </c>
      <c r="AH29" s="4">
        <f t="shared" si="11"/>
        <v>5.8534137751410101E-2</v>
      </c>
      <c r="AI29" s="4">
        <f t="shared" si="14"/>
        <v>3.36392568564539E-2</v>
      </c>
      <c r="AJ29" s="4">
        <f t="shared" si="15"/>
        <v>3.4498082511686713E-2</v>
      </c>
    </row>
    <row r="30" spans="1:36" x14ac:dyDescent="0.35">
      <c r="A30" s="2" t="s">
        <v>31</v>
      </c>
      <c r="B30" s="2">
        <v>2003</v>
      </c>
      <c r="C30" s="2" t="s">
        <v>36</v>
      </c>
      <c r="D30" s="2" t="s">
        <v>32</v>
      </c>
      <c r="E30" s="2" t="s">
        <v>7</v>
      </c>
      <c r="F30" s="2" t="s">
        <v>55</v>
      </c>
      <c r="G30" s="2" t="s">
        <v>8</v>
      </c>
      <c r="H30" s="2" t="s">
        <v>37</v>
      </c>
      <c r="I30" s="2" t="s">
        <v>50</v>
      </c>
      <c r="J30" s="2" t="s">
        <v>10</v>
      </c>
      <c r="K30" s="2">
        <v>10</v>
      </c>
      <c r="L30" s="2" t="s">
        <v>15</v>
      </c>
      <c r="M30" s="2" t="s">
        <v>30</v>
      </c>
      <c r="N30" s="2">
        <v>50</v>
      </c>
      <c r="O30" s="2"/>
      <c r="P30" s="2"/>
      <c r="Q30" s="2" t="s">
        <v>14</v>
      </c>
      <c r="R30" s="2">
        <v>37</v>
      </c>
      <c r="S30" s="2" t="s">
        <v>45</v>
      </c>
      <c r="T30" s="2">
        <v>0</v>
      </c>
      <c r="U30" s="2" t="s">
        <v>33</v>
      </c>
      <c r="V30" s="2"/>
      <c r="W30" s="2"/>
      <c r="X30" s="2">
        <v>80</v>
      </c>
      <c r="Y30" s="2">
        <v>6</v>
      </c>
      <c r="Z30" s="2">
        <f t="shared" si="4"/>
        <v>13.333333333333334</v>
      </c>
      <c r="AA30" s="2" t="s">
        <v>53</v>
      </c>
      <c r="AB30" s="2" t="s">
        <v>53</v>
      </c>
      <c r="AC30" s="2">
        <v>14</v>
      </c>
      <c r="AD30" s="4">
        <v>24</v>
      </c>
      <c r="AE30" s="4">
        <v>24</v>
      </c>
      <c r="AF30" s="4"/>
      <c r="AG30" s="4">
        <v>2.4894880894956201E-2</v>
      </c>
      <c r="AH30" s="4">
        <f t="shared" si="11"/>
        <v>2.4894880894956201E-2</v>
      </c>
      <c r="AI30" s="4">
        <f t="shared" si="14"/>
        <v>0</v>
      </c>
      <c r="AJ30" s="4">
        <f t="shared" si="15"/>
        <v>0</v>
      </c>
    </row>
    <row r="31" spans="1:36" x14ac:dyDescent="0.35">
      <c r="A31" s="2" t="s">
        <v>31</v>
      </c>
      <c r="B31" s="2">
        <v>2003</v>
      </c>
      <c r="C31" s="2" t="s">
        <v>39</v>
      </c>
      <c r="D31" s="2" t="s">
        <v>32</v>
      </c>
      <c r="E31" s="2" t="s">
        <v>7</v>
      </c>
      <c r="F31" s="2" t="s">
        <v>55</v>
      </c>
      <c r="G31" s="2" t="s">
        <v>8</v>
      </c>
      <c r="H31" s="2" t="s">
        <v>38</v>
      </c>
      <c r="I31" s="2" t="s">
        <v>54</v>
      </c>
      <c r="J31" s="2" t="s">
        <v>10</v>
      </c>
      <c r="K31" s="2">
        <v>10</v>
      </c>
      <c r="L31" s="2" t="s">
        <v>15</v>
      </c>
      <c r="M31" s="2" t="s">
        <v>30</v>
      </c>
      <c r="N31" s="2">
        <v>50</v>
      </c>
      <c r="O31" s="2"/>
      <c r="P31" s="2"/>
      <c r="Q31" s="2" t="s">
        <v>14</v>
      </c>
      <c r="R31" s="2">
        <v>37</v>
      </c>
      <c r="S31" s="2" t="s">
        <v>45</v>
      </c>
      <c r="T31" s="2">
        <v>0</v>
      </c>
      <c r="U31" s="2" t="s">
        <v>33</v>
      </c>
      <c r="V31" s="2"/>
      <c r="W31" s="2"/>
      <c r="X31" s="2">
        <v>80</v>
      </c>
      <c r="Y31" s="2">
        <v>6</v>
      </c>
      <c r="Z31" s="2">
        <f t="shared" si="4"/>
        <v>13.333333333333334</v>
      </c>
      <c r="AA31" s="2" t="s">
        <v>53</v>
      </c>
      <c r="AB31" s="2" t="s">
        <v>53</v>
      </c>
      <c r="AC31" s="2">
        <v>15</v>
      </c>
      <c r="AD31" s="4">
        <v>0</v>
      </c>
      <c r="AE31" s="4">
        <v>0</v>
      </c>
      <c r="AF31" s="4"/>
      <c r="AG31" s="4">
        <v>1</v>
      </c>
      <c r="AH31" s="4">
        <f t="shared" si="11"/>
        <v>1</v>
      </c>
      <c r="AI31" s="4">
        <f>AG31-$AG$37</f>
        <v>0.66623660334164903</v>
      </c>
      <c r="AJ31" s="4">
        <f>AI31/$AI$31</f>
        <v>1</v>
      </c>
    </row>
    <row r="32" spans="1:36" x14ac:dyDescent="0.35">
      <c r="A32" s="2" t="s">
        <v>31</v>
      </c>
      <c r="B32" s="2">
        <v>2003</v>
      </c>
      <c r="C32" s="2" t="s">
        <v>39</v>
      </c>
      <c r="D32" s="2" t="s">
        <v>32</v>
      </c>
      <c r="E32" s="2" t="s">
        <v>7</v>
      </c>
      <c r="F32" s="2" t="s">
        <v>55</v>
      </c>
      <c r="G32" s="2" t="s">
        <v>8</v>
      </c>
      <c r="H32" s="2" t="s">
        <v>38</v>
      </c>
      <c r="I32" s="2" t="s">
        <v>54</v>
      </c>
      <c r="J32" s="2" t="s">
        <v>10</v>
      </c>
      <c r="K32" s="2">
        <v>10</v>
      </c>
      <c r="L32" s="2" t="s">
        <v>15</v>
      </c>
      <c r="M32" s="2" t="s">
        <v>30</v>
      </c>
      <c r="N32" s="2">
        <v>50</v>
      </c>
      <c r="O32" s="2"/>
      <c r="P32" s="2"/>
      <c r="Q32" s="2" t="s">
        <v>14</v>
      </c>
      <c r="R32" s="2">
        <v>37</v>
      </c>
      <c r="S32" s="2" t="s">
        <v>45</v>
      </c>
      <c r="T32" s="2">
        <v>0</v>
      </c>
      <c r="U32" s="2" t="s">
        <v>33</v>
      </c>
      <c r="V32" s="2"/>
      <c r="W32" s="2"/>
      <c r="X32" s="2">
        <v>80</v>
      </c>
      <c r="Y32" s="2">
        <v>6</v>
      </c>
      <c r="Z32" s="2">
        <f t="shared" si="4"/>
        <v>13.333333333333334</v>
      </c>
      <c r="AA32" s="2" t="s">
        <v>53</v>
      </c>
      <c r="AB32" s="2" t="s">
        <v>53</v>
      </c>
      <c r="AC32" s="2">
        <v>15</v>
      </c>
      <c r="AD32" s="4">
        <v>1.00329996472223</v>
      </c>
      <c r="AE32" s="4">
        <v>1.00329996472223</v>
      </c>
      <c r="AF32" s="4"/>
      <c r="AG32" s="4">
        <v>0.50501728296827497</v>
      </c>
      <c r="AH32" s="4">
        <f t="shared" si="11"/>
        <v>0.50501728296827497</v>
      </c>
      <c r="AI32" s="4">
        <f t="shared" ref="AI32:AI37" si="16">AG32-$AG$37</f>
        <v>0.171253886309924</v>
      </c>
      <c r="AJ32" s="4">
        <f t="shared" ref="AJ32:AJ37" si="17">AI32/$AI$31</f>
        <v>0.25704664896969681</v>
      </c>
    </row>
    <row r="33" spans="1:36" x14ac:dyDescent="0.35">
      <c r="A33" s="2" t="s">
        <v>31</v>
      </c>
      <c r="B33" s="2">
        <v>2003</v>
      </c>
      <c r="C33" s="2" t="s">
        <v>39</v>
      </c>
      <c r="D33" s="2" t="s">
        <v>32</v>
      </c>
      <c r="E33" s="2" t="s">
        <v>7</v>
      </c>
      <c r="F33" s="2" t="s">
        <v>55</v>
      </c>
      <c r="G33" s="2" t="s">
        <v>8</v>
      </c>
      <c r="H33" s="2" t="s">
        <v>38</v>
      </c>
      <c r="I33" s="2" t="s">
        <v>54</v>
      </c>
      <c r="J33" s="2" t="s">
        <v>10</v>
      </c>
      <c r="K33" s="2">
        <v>10</v>
      </c>
      <c r="L33" s="2" t="s">
        <v>15</v>
      </c>
      <c r="M33" s="2" t="s">
        <v>30</v>
      </c>
      <c r="N33" s="2">
        <v>50</v>
      </c>
      <c r="O33" s="2"/>
      <c r="P33" s="2"/>
      <c r="Q33" s="2" t="s">
        <v>14</v>
      </c>
      <c r="R33" s="2">
        <v>37</v>
      </c>
      <c r="S33" s="2" t="s">
        <v>45</v>
      </c>
      <c r="T33" s="2">
        <v>0</v>
      </c>
      <c r="U33" s="2" t="s">
        <v>33</v>
      </c>
      <c r="V33" s="2"/>
      <c r="W33" s="2"/>
      <c r="X33" s="2">
        <v>80</v>
      </c>
      <c r="Y33" s="2">
        <v>6</v>
      </c>
      <c r="Z33" s="2">
        <f t="shared" si="4"/>
        <v>13.333333333333334</v>
      </c>
      <c r="AA33" s="2" t="s">
        <v>53</v>
      </c>
      <c r="AB33" s="2" t="s">
        <v>53</v>
      </c>
      <c r="AC33" s="2">
        <v>15</v>
      </c>
      <c r="AD33" s="4">
        <v>2.0066006344709799</v>
      </c>
      <c r="AE33" s="4">
        <v>2.0066006344709799</v>
      </c>
      <c r="AF33" s="4"/>
      <c r="AG33" s="4">
        <v>0.47749429174943903</v>
      </c>
      <c r="AH33" s="4">
        <f t="shared" si="11"/>
        <v>0.47749429174943903</v>
      </c>
      <c r="AI33" s="4">
        <f t="shared" si="16"/>
        <v>0.14373089509108805</v>
      </c>
      <c r="AJ33" s="4">
        <f t="shared" si="17"/>
        <v>0.21573551253439946</v>
      </c>
    </row>
    <row r="34" spans="1:36" x14ac:dyDescent="0.35">
      <c r="A34" s="2" t="s">
        <v>31</v>
      </c>
      <c r="B34" s="2">
        <v>2003</v>
      </c>
      <c r="C34" s="2" t="s">
        <v>39</v>
      </c>
      <c r="D34" s="2" t="s">
        <v>32</v>
      </c>
      <c r="E34" s="2" t="s">
        <v>7</v>
      </c>
      <c r="F34" s="2" t="s">
        <v>55</v>
      </c>
      <c r="G34" s="2" t="s">
        <v>8</v>
      </c>
      <c r="H34" s="2" t="s">
        <v>38</v>
      </c>
      <c r="I34" s="2" t="s">
        <v>54</v>
      </c>
      <c r="J34" s="2" t="s">
        <v>10</v>
      </c>
      <c r="K34" s="2">
        <v>10</v>
      </c>
      <c r="L34" s="2" t="s">
        <v>15</v>
      </c>
      <c r="M34" s="2" t="s">
        <v>30</v>
      </c>
      <c r="N34" s="2">
        <v>50</v>
      </c>
      <c r="O34" s="2"/>
      <c r="P34" s="2"/>
      <c r="Q34" s="2" t="s">
        <v>14</v>
      </c>
      <c r="R34" s="2">
        <v>37</v>
      </c>
      <c r="S34" s="2" t="s">
        <v>45</v>
      </c>
      <c r="T34" s="2">
        <v>0</v>
      </c>
      <c r="U34" s="2" t="s">
        <v>33</v>
      </c>
      <c r="V34" s="2"/>
      <c r="W34" s="2"/>
      <c r="X34" s="2">
        <v>80</v>
      </c>
      <c r="Y34" s="2">
        <v>6</v>
      </c>
      <c r="Z34" s="2">
        <f t="shared" si="4"/>
        <v>13.333333333333334</v>
      </c>
      <c r="AA34" s="2" t="s">
        <v>53</v>
      </c>
      <c r="AB34" s="2" t="s">
        <v>53</v>
      </c>
      <c r="AC34" s="2">
        <v>15</v>
      </c>
      <c r="AD34" s="4">
        <v>4.0132005639154498</v>
      </c>
      <c r="AE34" s="4">
        <v>4.0132005639154498</v>
      </c>
      <c r="AF34" s="4"/>
      <c r="AG34" s="4">
        <v>0.410216023017064</v>
      </c>
      <c r="AH34" s="4">
        <f t="shared" si="11"/>
        <v>0.410216023017064</v>
      </c>
      <c r="AI34" s="4">
        <f t="shared" si="16"/>
        <v>7.6452626358713027E-2</v>
      </c>
      <c r="AJ34" s="4">
        <f t="shared" si="17"/>
        <v>0.11475296610130528</v>
      </c>
    </row>
    <row r="35" spans="1:36" x14ac:dyDescent="0.35">
      <c r="A35" s="2" t="s">
        <v>31</v>
      </c>
      <c r="B35" s="2">
        <v>2003</v>
      </c>
      <c r="C35" s="2" t="s">
        <v>39</v>
      </c>
      <c r="D35" s="2" t="s">
        <v>32</v>
      </c>
      <c r="E35" s="2" t="s">
        <v>7</v>
      </c>
      <c r="F35" s="2" t="s">
        <v>55</v>
      </c>
      <c r="G35" s="2" t="s">
        <v>8</v>
      </c>
      <c r="H35" s="2" t="s">
        <v>38</v>
      </c>
      <c r="I35" s="2" t="s">
        <v>54</v>
      </c>
      <c r="J35" s="2" t="s">
        <v>10</v>
      </c>
      <c r="K35" s="2">
        <v>10</v>
      </c>
      <c r="L35" s="2" t="s">
        <v>15</v>
      </c>
      <c r="M35" s="2" t="s">
        <v>30</v>
      </c>
      <c r="N35" s="2">
        <v>50</v>
      </c>
      <c r="O35" s="2"/>
      <c r="P35" s="2"/>
      <c r="Q35" s="2" t="s">
        <v>14</v>
      </c>
      <c r="R35" s="2">
        <v>37</v>
      </c>
      <c r="S35" s="2" t="s">
        <v>45</v>
      </c>
      <c r="T35" s="2">
        <v>0</v>
      </c>
      <c r="U35" s="2" t="s">
        <v>33</v>
      </c>
      <c r="V35" s="2"/>
      <c r="W35" s="2"/>
      <c r="X35" s="2">
        <v>80</v>
      </c>
      <c r="Y35" s="2">
        <v>6</v>
      </c>
      <c r="Z35" s="2">
        <f t="shared" si="4"/>
        <v>13.333333333333334</v>
      </c>
      <c r="AA35" s="2" t="s">
        <v>53</v>
      </c>
      <c r="AB35" s="2" t="s">
        <v>53</v>
      </c>
      <c r="AC35" s="2">
        <v>15</v>
      </c>
      <c r="AD35" s="4">
        <v>6.01980190341295</v>
      </c>
      <c r="AE35" s="4">
        <v>6.01980190341295</v>
      </c>
      <c r="AF35" s="4"/>
      <c r="AG35" s="4">
        <v>0.37963502146968497</v>
      </c>
      <c r="AH35" s="4">
        <f t="shared" si="11"/>
        <v>0.37963502146968497</v>
      </c>
      <c r="AI35" s="4">
        <f t="shared" si="16"/>
        <v>4.5871624811334E-2</v>
      </c>
      <c r="AJ35" s="4">
        <f t="shared" si="17"/>
        <v>6.8851853202383767E-2</v>
      </c>
    </row>
    <row r="36" spans="1:36" x14ac:dyDescent="0.35">
      <c r="A36" s="2" t="s">
        <v>31</v>
      </c>
      <c r="B36" s="2">
        <v>2003</v>
      </c>
      <c r="C36" s="2" t="s">
        <v>39</v>
      </c>
      <c r="D36" s="2" t="s">
        <v>32</v>
      </c>
      <c r="E36" s="2" t="s">
        <v>7</v>
      </c>
      <c r="F36" s="2" t="s">
        <v>55</v>
      </c>
      <c r="G36" s="2" t="s">
        <v>8</v>
      </c>
      <c r="H36" s="2" t="s">
        <v>38</v>
      </c>
      <c r="I36" s="2" t="s">
        <v>54</v>
      </c>
      <c r="J36" s="2" t="s">
        <v>10</v>
      </c>
      <c r="K36" s="2">
        <v>10</v>
      </c>
      <c r="L36" s="2" t="s">
        <v>15</v>
      </c>
      <c r="M36" s="2" t="s">
        <v>30</v>
      </c>
      <c r="N36" s="2">
        <v>50</v>
      </c>
      <c r="O36" s="2"/>
      <c r="P36" s="2"/>
      <c r="Q36" s="2" t="s">
        <v>14</v>
      </c>
      <c r="R36" s="2">
        <v>37</v>
      </c>
      <c r="S36" s="2" t="s">
        <v>45</v>
      </c>
      <c r="T36" s="2">
        <v>0</v>
      </c>
      <c r="U36" s="2" t="s">
        <v>33</v>
      </c>
      <c r="V36" s="2"/>
      <c r="W36" s="2"/>
      <c r="X36" s="2">
        <v>80</v>
      </c>
      <c r="Y36" s="2">
        <v>6</v>
      </c>
      <c r="Z36" s="2">
        <f t="shared" si="4"/>
        <v>13.333333333333334</v>
      </c>
      <c r="AA36" s="2" t="s">
        <v>53</v>
      </c>
      <c r="AB36" s="2" t="s">
        <v>53</v>
      </c>
      <c r="AC36" s="2">
        <v>15</v>
      </c>
      <c r="AD36" s="4">
        <v>8</v>
      </c>
      <c r="AE36" s="4">
        <v>8</v>
      </c>
      <c r="AF36" s="4"/>
      <c r="AG36" s="4">
        <v>0.36128638787718698</v>
      </c>
      <c r="AH36" s="4">
        <f t="shared" si="11"/>
        <v>0.36128638787718698</v>
      </c>
      <c r="AI36" s="4">
        <f t="shared" si="16"/>
        <v>2.7522991218836002E-2</v>
      </c>
      <c r="AJ36" s="4">
        <f t="shared" si="17"/>
        <v>4.1311136435297435E-2</v>
      </c>
    </row>
    <row r="37" spans="1:36" x14ac:dyDescent="0.35">
      <c r="A37" s="2" t="s">
        <v>31</v>
      </c>
      <c r="B37" s="2">
        <v>2003</v>
      </c>
      <c r="C37" s="2" t="s">
        <v>39</v>
      </c>
      <c r="D37" s="2" t="s">
        <v>32</v>
      </c>
      <c r="E37" s="2" t="s">
        <v>7</v>
      </c>
      <c r="F37" s="2" t="s">
        <v>55</v>
      </c>
      <c r="G37" s="2" t="s">
        <v>8</v>
      </c>
      <c r="H37" s="2" t="s">
        <v>38</v>
      </c>
      <c r="I37" s="2" t="s">
        <v>54</v>
      </c>
      <c r="J37" s="2" t="s">
        <v>10</v>
      </c>
      <c r="K37" s="2">
        <v>10</v>
      </c>
      <c r="L37" s="2" t="s">
        <v>15</v>
      </c>
      <c r="M37" s="2" t="s">
        <v>30</v>
      </c>
      <c r="N37" s="2">
        <v>50</v>
      </c>
      <c r="O37" s="2"/>
      <c r="P37" s="2"/>
      <c r="Q37" s="2" t="s">
        <v>14</v>
      </c>
      <c r="R37" s="2">
        <v>37</v>
      </c>
      <c r="S37" s="2" t="s">
        <v>45</v>
      </c>
      <c r="T37" s="2">
        <v>0</v>
      </c>
      <c r="U37" s="2" t="s">
        <v>33</v>
      </c>
      <c r="V37" s="2"/>
      <c r="W37" s="2"/>
      <c r="X37" s="2">
        <v>80</v>
      </c>
      <c r="Y37" s="2">
        <v>6</v>
      </c>
      <c r="Z37" s="2">
        <f t="shared" si="4"/>
        <v>13.333333333333334</v>
      </c>
      <c r="AA37" s="2" t="s">
        <v>53</v>
      </c>
      <c r="AB37" s="2" t="s">
        <v>53</v>
      </c>
      <c r="AC37" s="2">
        <v>15</v>
      </c>
      <c r="AD37" s="4">
        <v>24</v>
      </c>
      <c r="AE37" s="4">
        <v>24</v>
      </c>
      <c r="AF37" s="4"/>
      <c r="AG37" s="4">
        <v>0.33376339665835097</v>
      </c>
      <c r="AH37" s="4">
        <f t="shared" si="11"/>
        <v>0.33376339665835097</v>
      </c>
      <c r="AI37" s="4">
        <f t="shared" si="16"/>
        <v>0</v>
      </c>
      <c r="AJ37" s="4">
        <f t="shared" si="17"/>
        <v>0</v>
      </c>
    </row>
  </sheetData>
  <autoFilter ref="A1:AJ37" xr:uid="{00000000-0001-0000-0000-000000000000}"/>
  <phoneticPr fontId="5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e07cc12-1caa-41c8-8b8a-8a4d69845ee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B083FACC59754EB9150178957B48BD" ma:contentTypeVersion="12" ma:contentTypeDescription="Create a new document." ma:contentTypeScope="" ma:versionID="3eb496b6b42e6f75c3faf036a851724b">
  <xsd:schema xmlns:xsd="http://www.w3.org/2001/XMLSchema" xmlns:xs="http://www.w3.org/2001/XMLSchema" xmlns:p="http://schemas.microsoft.com/office/2006/metadata/properties" xmlns:ns3="3e07cc12-1caa-41c8-8b8a-8a4d69845eea" xmlns:ns4="1e133985-2f62-4281-a30c-96133a65d317" targetNamespace="http://schemas.microsoft.com/office/2006/metadata/properties" ma:root="true" ma:fieldsID="780b430c8615451aa49a7ac4bbda8cdd" ns3:_="" ns4:_="">
    <xsd:import namespace="3e07cc12-1caa-41c8-8b8a-8a4d69845eea"/>
    <xsd:import namespace="1e133985-2f62-4281-a30c-96133a65d3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7cc12-1caa-41c8-8b8a-8a4d69845e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133985-2f62-4281-a30c-96133a65d31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606194-602C-4E65-89FC-156AF65D97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D43837-5C54-481E-B323-106377359CA9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www.w3.org/XML/1998/namespace"/>
    <ds:schemaRef ds:uri="3e07cc12-1caa-41c8-8b8a-8a4d69845eea"/>
    <ds:schemaRef ds:uri="http://purl.org/dc/elements/1.1/"/>
    <ds:schemaRef ds:uri="http://schemas.openxmlformats.org/package/2006/metadata/core-properties"/>
    <ds:schemaRef ds:uri="1e133985-2f62-4281-a30c-96133a65d317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11CED1E-CF35-4E8D-826E-7F7BE6F30B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7cc12-1caa-41c8-8b8a-8a4d69845eea"/>
    <ds:schemaRef ds:uri="1e133985-2f62-4281-a30c-96133a65d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a25fff9c-3f63-4fb2-9a8a-d9bdd0321f9a}" enabled="0" method="" siteId="{a25fff9c-3f63-4fb2-9a8a-d9bdd0321f9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Radstake, Wilhelmina E., Ph.D.</dc:creator>
  <cp:lastModifiedBy>Radstake, Wilhelmina E., Ph.D.</cp:lastModifiedBy>
  <dcterms:created xsi:type="dcterms:W3CDTF">2015-06-05T18:17:20Z</dcterms:created>
  <dcterms:modified xsi:type="dcterms:W3CDTF">2023-11-06T15:35:41Z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0x01010061B083FACC59754EB9150178957B48BD</vt:lpwstr>
  </property>
</Properties>
</file>