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bruiker\Dropbox\onderzoek\Decision making ENT surgery\Data\"/>
    </mc:Choice>
  </mc:AlternateContent>
  <bookViews>
    <workbookView xWindow="0" yWindow="0" windowWidth="23040" windowHeight="9384" firstSheet="1" activeTab="3"/>
  </bookViews>
  <sheets>
    <sheet name="Explanation parameters" sheetId="2" r:id="rId1"/>
    <sheet name="Meeting 1" sheetId="1" r:id="rId2"/>
    <sheet name="Meeting 2" sheetId="3" r:id="rId3"/>
    <sheet name="Combined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4" l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W56" i="4"/>
  <c r="X56" i="4" s="1"/>
  <c r="W57" i="4"/>
  <c r="W58" i="4"/>
  <c r="W59" i="4"/>
  <c r="W60" i="4"/>
  <c r="X60" i="4" s="1"/>
  <c r="W61" i="4"/>
  <c r="W62" i="4"/>
  <c r="W63" i="4"/>
  <c r="W64" i="4"/>
  <c r="X64" i="4" s="1"/>
  <c r="W65" i="4"/>
  <c r="W66" i="4"/>
  <c r="W67" i="4"/>
  <c r="W68" i="4"/>
  <c r="X68" i="4" s="1"/>
  <c r="W69" i="4"/>
  <c r="X69" i="4" s="1"/>
  <c r="W70" i="4"/>
  <c r="W71" i="4"/>
  <c r="W72" i="4"/>
  <c r="X72" i="4" s="1"/>
  <c r="W73" i="4"/>
  <c r="W74" i="4"/>
  <c r="W75" i="4"/>
  <c r="W76" i="4"/>
  <c r="X76" i="4" s="1"/>
  <c r="W77" i="4"/>
  <c r="W78" i="4"/>
  <c r="W79" i="4"/>
  <c r="W80" i="4"/>
  <c r="X80" i="4" s="1"/>
  <c r="W81" i="4"/>
  <c r="W82" i="4"/>
  <c r="W83" i="4"/>
  <c r="W84" i="4"/>
  <c r="X84" i="4" s="1"/>
  <c r="W85" i="4"/>
  <c r="X85" i="4" s="1"/>
  <c r="W86" i="4"/>
  <c r="W87" i="4"/>
  <c r="W88" i="4"/>
  <c r="X88" i="4" s="1"/>
  <c r="W89" i="4"/>
  <c r="W90" i="4"/>
  <c r="W91" i="4"/>
  <c r="W92" i="4"/>
  <c r="X92" i="4" s="1"/>
  <c r="W93" i="4"/>
  <c r="W94" i="4"/>
  <c r="W95" i="4"/>
  <c r="W96" i="4"/>
  <c r="X96" i="4" s="1"/>
  <c r="W97" i="4"/>
  <c r="W98" i="4"/>
  <c r="W99" i="4"/>
  <c r="W100" i="4"/>
  <c r="X100" i="4" s="1"/>
  <c r="W101" i="4"/>
  <c r="X101" i="4" s="1"/>
  <c r="W102" i="4"/>
  <c r="W103" i="4"/>
  <c r="W104" i="4"/>
  <c r="X104" i="4" s="1"/>
  <c r="W105" i="4"/>
  <c r="W106" i="4"/>
  <c r="W107" i="4"/>
  <c r="W108" i="4"/>
  <c r="X108" i="4" s="1"/>
  <c r="W109" i="4"/>
  <c r="X109" i="4" s="1"/>
  <c r="W110" i="4"/>
  <c r="W111" i="4"/>
  <c r="W112" i="4"/>
  <c r="X112" i="4" s="1"/>
  <c r="W113" i="4"/>
  <c r="X113" i="4" s="1"/>
  <c r="W114" i="4"/>
  <c r="W115" i="4"/>
  <c r="W116" i="4"/>
  <c r="X116" i="4" s="1"/>
  <c r="W117" i="4"/>
  <c r="X117" i="4" s="1"/>
  <c r="W55" i="4"/>
  <c r="W54" i="4"/>
  <c r="W53" i="4"/>
  <c r="W52" i="4"/>
  <c r="W51" i="4"/>
  <c r="X51" i="4" s="1"/>
  <c r="W50" i="4"/>
  <c r="X50" i="4" s="1"/>
  <c r="W49" i="4"/>
  <c r="W48" i="4"/>
  <c r="W47" i="4"/>
  <c r="X47" i="4" s="1"/>
  <c r="W46" i="4"/>
  <c r="X46" i="4" s="1"/>
  <c r="W45" i="4"/>
  <c r="W44" i="4"/>
  <c r="W43" i="4"/>
  <c r="X43" i="4" s="1"/>
  <c r="W42" i="4"/>
  <c r="X42" i="4" s="1"/>
  <c r="W41" i="4"/>
  <c r="W40" i="4"/>
  <c r="W39" i="4"/>
  <c r="X39" i="4" s="1"/>
  <c r="W38" i="4"/>
  <c r="X38" i="4" s="1"/>
  <c r="W37" i="4"/>
  <c r="W36" i="4"/>
  <c r="W35" i="4"/>
  <c r="X35" i="4" s="1"/>
  <c r="W34" i="4"/>
  <c r="X34" i="4" s="1"/>
  <c r="W33" i="4"/>
  <c r="W32" i="4"/>
  <c r="W31" i="4"/>
  <c r="X31" i="4" s="1"/>
  <c r="W30" i="4"/>
  <c r="X30" i="4" s="1"/>
  <c r="W29" i="4"/>
  <c r="W28" i="4"/>
  <c r="W27" i="4"/>
  <c r="X27" i="4" s="1"/>
  <c r="W26" i="4"/>
  <c r="X26" i="4" s="1"/>
  <c r="W25" i="4"/>
  <c r="W24" i="4"/>
  <c r="W23" i="4"/>
  <c r="X23" i="4" s="1"/>
  <c r="W22" i="4"/>
  <c r="X22" i="4" s="1"/>
  <c r="W21" i="4"/>
  <c r="W20" i="4"/>
  <c r="W19" i="4"/>
  <c r="W18" i="4"/>
  <c r="W17" i="4"/>
  <c r="W16" i="4"/>
  <c r="W15" i="4"/>
  <c r="X15" i="4" s="1"/>
  <c r="W14" i="4"/>
  <c r="X14" i="4" s="1"/>
  <c r="W13" i="4"/>
  <c r="X13" i="4" s="1"/>
  <c r="W12" i="4"/>
  <c r="X12" i="4" s="1"/>
  <c r="W11" i="4"/>
  <c r="X11" i="4" s="1"/>
  <c r="W10" i="4"/>
  <c r="X10" i="4" s="1"/>
  <c r="W9" i="4"/>
  <c r="W8" i="4"/>
  <c r="X8" i="4" s="1"/>
  <c r="W7" i="4"/>
  <c r="W6" i="4"/>
  <c r="X6" i="4" s="1"/>
  <c r="W5" i="4"/>
  <c r="W4" i="4"/>
  <c r="W3" i="4"/>
  <c r="W2" i="4"/>
  <c r="X81" i="4" l="1"/>
  <c r="X57" i="4"/>
  <c r="X89" i="4"/>
  <c r="X65" i="4"/>
  <c r="X97" i="4"/>
  <c r="X73" i="4"/>
  <c r="X105" i="4"/>
  <c r="X58" i="4"/>
  <c r="X66" i="4"/>
  <c r="X74" i="4"/>
  <c r="X82" i="4"/>
  <c r="X90" i="4"/>
  <c r="X98" i="4"/>
  <c r="X106" i="4"/>
  <c r="X61" i="4"/>
  <c r="X77" i="4"/>
  <c r="X93" i="4"/>
  <c r="X110" i="4"/>
  <c r="X62" i="4"/>
  <c r="X70" i="4"/>
  <c r="X78" i="4"/>
  <c r="X86" i="4"/>
  <c r="X94" i="4"/>
  <c r="X102" i="4"/>
  <c r="X114" i="4"/>
  <c r="X24" i="4"/>
  <c r="X36" i="4"/>
  <c r="X44" i="4"/>
  <c r="X54" i="4"/>
  <c r="X111" i="4"/>
  <c r="X103" i="4"/>
  <c r="X95" i="4"/>
  <c r="X87" i="4"/>
  <c r="X79" i="4"/>
  <c r="X71" i="4"/>
  <c r="X63" i="4"/>
  <c r="X2" i="4"/>
  <c r="X4" i="4"/>
  <c r="X20" i="4"/>
  <c r="X28" i="4"/>
  <c r="X40" i="4"/>
  <c r="X52" i="4"/>
  <c r="X115" i="4"/>
  <c r="X107" i="4"/>
  <c r="X99" i="4"/>
  <c r="X91" i="4"/>
  <c r="X83" i="4"/>
  <c r="X75" i="4"/>
  <c r="X67" i="4"/>
  <c r="X59" i="4"/>
  <c r="X16" i="4"/>
  <c r="X32" i="4"/>
  <c r="X48" i="4"/>
  <c r="X7" i="4"/>
  <c r="X9" i="4"/>
  <c r="X18" i="4"/>
  <c r="X3" i="4"/>
  <c r="X19" i="4"/>
  <c r="X21" i="4"/>
  <c r="X25" i="4"/>
  <c r="X33" i="4"/>
  <c r="X37" i="4"/>
  <c r="X41" i="4"/>
  <c r="X45" i="4"/>
  <c r="X49" i="4"/>
  <c r="X53" i="4"/>
  <c r="X55" i="4"/>
  <c r="X5" i="4"/>
  <c r="X17" i="4"/>
  <c r="X29" i="4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2" i="1"/>
  <c r="X2" i="1"/>
</calcChain>
</file>

<file path=xl/sharedStrings.xml><?xml version="1.0" encoding="utf-8"?>
<sst xmlns="http://schemas.openxmlformats.org/spreadsheetml/2006/main" count="965" uniqueCount="97">
  <si>
    <t>Meeting</t>
  </si>
  <si>
    <t xml:space="preserve">Disease number </t>
  </si>
  <si>
    <t xml:space="preserve">Name </t>
  </si>
  <si>
    <t>indicator if this is the first, second or third time etc. the meeting was held</t>
  </si>
  <si>
    <t xml:space="preserve">The number of the disease </t>
  </si>
  <si>
    <t>m/s</t>
  </si>
  <si>
    <t>Indicator if this disease had a mild indication. For example, for 24.a</t>
  </si>
  <si>
    <t xml:space="preserve">The name of the participant </t>
  </si>
  <si>
    <t>Disease number</t>
  </si>
  <si>
    <t>mild</t>
  </si>
  <si>
    <t>severe</t>
  </si>
  <si>
    <t xml:space="preserve">mild </t>
  </si>
  <si>
    <t xml:space="preserve">severe </t>
  </si>
  <si>
    <t xml:space="preserve">Severe </t>
  </si>
  <si>
    <t>missing data for now</t>
  </si>
  <si>
    <t xml:space="preserve">For questions please feel free to contact </t>
  </si>
  <si>
    <t>Eline Krijkamp, e.krijkamp@erasmusmc.nl or 0683531555</t>
  </si>
  <si>
    <t>Isabel  Retel Helmrich, i.retelhelmrich@erasmusmc.nl, 0640262853</t>
  </si>
  <si>
    <t>Pre-post</t>
  </si>
  <si>
    <t xml:space="preserve">Pre </t>
  </si>
  <si>
    <t xml:space="preserve">Post </t>
  </si>
  <si>
    <t>Post</t>
  </si>
  <si>
    <t>Indication</t>
  </si>
  <si>
    <t xml:space="preserve">Brandt </t>
  </si>
  <si>
    <t>post</t>
  </si>
  <si>
    <t>bangma</t>
  </si>
  <si>
    <t>bindels</t>
  </si>
  <si>
    <t>goudswaard</t>
  </si>
  <si>
    <t>Baatenburg de jong</t>
  </si>
  <si>
    <t>gavesteijn</t>
  </si>
  <si>
    <t>polinder</t>
  </si>
  <si>
    <t>saase</t>
  </si>
  <si>
    <t>hazes</t>
  </si>
  <si>
    <t>diepen</t>
  </si>
  <si>
    <t>roes</t>
  </si>
  <si>
    <t>hanneke T</t>
  </si>
  <si>
    <t>vledder</t>
  </si>
  <si>
    <t>dirven</t>
  </si>
  <si>
    <t>nier</t>
  </si>
  <si>
    <t>pre</t>
  </si>
  <si>
    <t>blaas</t>
  </si>
  <si>
    <t>penis carcinoom</t>
  </si>
  <si>
    <t>Mean</t>
  </si>
  <si>
    <t>SE</t>
  </si>
  <si>
    <t>beetz</t>
  </si>
  <si>
    <t>galema</t>
  </si>
  <si>
    <t>lagarde</t>
  </si>
  <si>
    <t>rode pen 
zonder naam</t>
  </si>
  <si>
    <t>Patients with resectable hepatocellular carcinoma</t>
  </si>
  <si>
    <t>Patients with resectable sarcoma</t>
  </si>
  <si>
    <t>Patients with COPD with substantial emphysema</t>
  </si>
  <si>
    <t>Patients with empyema</t>
  </si>
  <si>
    <t>Patients with end-stage liver failure</t>
  </si>
  <si>
    <t>Patients with (recurrent) pneumotorax</t>
  </si>
  <si>
    <t>Patients with arrythmias, not fully treated by pacemaker (e.g. AV block, with an atrial pacemaker tip)</t>
  </si>
  <si>
    <t>Patients with apparent arrythmias</t>
  </si>
  <si>
    <t>Patients with abdominal/iliacal aneurysmata (&gt;6cm) of the aorta (not ruptured)</t>
  </si>
  <si>
    <t>Patients with abdominal aneurysmata (&gt;6cm)(not ruptured)</t>
  </si>
  <si>
    <t>Patients with dissection of the abdominal aorta</t>
  </si>
  <si>
    <t>Patients with thoracal aortic aneurysm (&gt;6cm) (not ruptured)</t>
  </si>
  <si>
    <t>Patients with dissection of the thoracic aorta</t>
  </si>
  <si>
    <t>Patients with symptomatic carotid artery plaques (symptoms = TIA/strokes)</t>
  </si>
  <si>
    <t>Peripheral arterial disease</t>
  </si>
  <si>
    <t>Patients with non-complicated humerus fracture</t>
  </si>
  <si>
    <t>Patients with non-complicated clavicle fracture</t>
  </si>
  <si>
    <t>Patients with end-stage renal disease</t>
  </si>
  <si>
    <t>Patients with substantial aortic valve stenosis/regurgitation</t>
  </si>
  <si>
    <t>Patients with aortic valve insufficiency, or stenosis</t>
  </si>
  <si>
    <t xml:space="preserve">Patients with testis carcinoma </t>
  </si>
  <si>
    <t>Patients with prostate carcinoma</t>
  </si>
  <si>
    <t>Patients with resectable cervix carcinoma</t>
  </si>
  <si>
    <t>Patients with endometrium carcinoma</t>
  </si>
  <si>
    <t>Patients with low-grade glioma</t>
  </si>
  <si>
    <t>Patients with high-grade glioma</t>
  </si>
  <si>
    <t>Patients with end-stage renal disease (shunt)</t>
  </si>
  <si>
    <t>Patient with bladder carcinoma</t>
  </si>
  <si>
    <t>Patient with renal cel carcinoma</t>
  </si>
  <si>
    <t>Patient with uterine cell carcinoma of the upper urinary tract</t>
  </si>
  <si>
    <t>Patient with penis carcinoma</t>
  </si>
  <si>
    <t>Patient with postrenal renal obstruction (retroperitoneale fibrose)</t>
  </si>
  <si>
    <t>Patients with end-stage heart failure</t>
  </si>
  <si>
    <t>Patients with stable angina pectoris (CABG)</t>
  </si>
  <si>
    <t>Patients with stable angina pectoris (PCI)</t>
  </si>
  <si>
    <t>Patients with peritonitis carcinomatosa (ovarium)</t>
  </si>
  <si>
    <t>Patients with peritonitis carcinomatosa (colon)</t>
  </si>
  <si>
    <t>Patient with congenital cardiac malformation</t>
  </si>
  <si>
    <t>Patients with adrenal adenoma</t>
  </si>
  <si>
    <t>Patient with Thyroid adenoma</t>
  </si>
  <si>
    <t>Patient with Thyroid carcinoma</t>
  </si>
  <si>
    <t xml:space="preserve">Patients with carcinoma of the saliva glands  </t>
  </si>
  <si>
    <t>Patients with pituitary adenoma</t>
  </si>
  <si>
    <t>Patient with maligne tumor hals</t>
  </si>
  <si>
    <t>Maligne neoplasma rectum</t>
  </si>
  <si>
    <t>Endometriose</t>
  </si>
  <si>
    <t>lo</t>
  </si>
  <si>
    <t>hi</t>
  </si>
  <si>
    <t>Patients with end-stage heart failure (LVAD)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</si>
</sst>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72C4"/>
      <name val="Calibri"/>
      <family val="2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trike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0" xfId="0" applyFill="1"/>
    <xf numFmtId="0" fontId="1" fillId="3" borderId="0" xfId="0" applyFont="1" applyFill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4" fillId="3" borderId="0" xfId="0" applyFont="1" applyFill="1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Fill="1" applyBorder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/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0" fontId="7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/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2" fontId="0" fillId="0" borderId="0" xfId="0" applyNumberFormat="1" applyFill="1" applyAlignment="1">
      <alignment horizontal="center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 wrapText="1"/>
    </xf>
  </cellXfs>
  <cellStyles count="1">
    <cellStyle name="Standaard" xfId="0" builtinId="0"/>
  </cellStyles>
  <dxfs count="25"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Y117" totalsRowShown="0" dataDxfId="24">
  <autoFilter ref="A1:Y117"/>
  <tableColumns count="25">
    <tableColumn id="1" name="Meeting" dataDxfId="23"/>
    <tableColumn id="2" name="Disease number" dataDxfId="22"/>
    <tableColumn id="3" name="Indication" dataDxfId="21"/>
    <tableColumn id="4" name="Pre-post" dataDxfId="20"/>
    <tableColumn id="5" name="Brandt " dataDxfId="19"/>
    <tableColumn id="6" name="Baatenburg de jong" dataDxfId="18"/>
    <tableColumn id="7" name="bangma" dataDxfId="17"/>
    <tableColumn id="8" name="bindels" dataDxfId="16"/>
    <tableColumn id="9" name="goudswaard" dataDxfId="15"/>
    <tableColumn id="10" name="gavesteijn" dataDxfId="14"/>
    <tableColumn id="11" name="polinder" dataDxfId="13"/>
    <tableColumn id="12" name="saase" dataDxfId="12"/>
    <tableColumn id="13" name="hazes" dataDxfId="11"/>
    <tableColumn id="14" name="diepen" dataDxfId="10"/>
    <tableColumn id="15" name="roes" dataDxfId="9"/>
    <tableColumn id="16" name="hanneke T" dataDxfId="8"/>
    <tableColumn id="17" name="vledder" dataDxfId="7"/>
    <tableColumn id="18" name="dirven" dataDxfId="6"/>
    <tableColumn id="19" name="beetz" dataDxfId="5"/>
    <tableColumn id="20" name="galema" dataDxfId="4"/>
    <tableColumn id="21" name="lagarde" dataDxfId="3"/>
    <tableColumn id="22" name="rode pen _x000a_zonder naam" dataDxfId="2"/>
    <tableColumn id="23" name="Mean"/>
    <tableColumn id="25" name="lo" dataDxfId="1">
      <calculatedColumnFormula>Tabel1[[#This Row],[Mean]]-1.96*(_xlfn.STDEV.S(E2:R2)/SQRT(COUNT(E2:R2))/100)</calculatedColumnFormula>
    </tableColumn>
    <tableColumn id="26" name="hi" dataDxfId="0">
      <calculatedColumnFormula>Tabel1[[#This Row],[Mean]]+1.96*(_xlfn.STDEV.S(E2:R2)/SQRT(COUNT(E2:R2))/100)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/>
  </sheetViews>
  <sheetFormatPr defaultColWidth="11.19921875" defaultRowHeight="15.6" x14ac:dyDescent="0.3"/>
  <cols>
    <col min="2" max="2" width="24.296875" customWidth="1"/>
  </cols>
  <sheetData>
    <row r="2" spans="2:8" ht="21" x14ac:dyDescent="0.4">
      <c r="B2" s="6" t="s">
        <v>0</v>
      </c>
      <c r="C2" s="3" t="s">
        <v>3</v>
      </c>
      <c r="D2" s="3"/>
      <c r="E2" s="3"/>
      <c r="F2" s="3"/>
      <c r="G2" s="3"/>
      <c r="H2" s="3"/>
    </row>
    <row r="3" spans="2:8" ht="21" x14ac:dyDescent="0.4">
      <c r="B3" s="6" t="s">
        <v>1</v>
      </c>
      <c r="C3" s="3" t="s">
        <v>4</v>
      </c>
      <c r="D3" s="3"/>
      <c r="E3" s="3"/>
      <c r="F3" s="3"/>
      <c r="G3" s="3"/>
      <c r="H3" s="3"/>
    </row>
    <row r="4" spans="2:8" ht="21" x14ac:dyDescent="0.4">
      <c r="B4" s="6" t="s">
        <v>5</v>
      </c>
      <c r="C4" s="3" t="s">
        <v>6</v>
      </c>
      <c r="D4" s="3"/>
      <c r="E4" s="3"/>
      <c r="F4" s="3"/>
      <c r="G4" s="3"/>
      <c r="H4" s="3"/>
    </row>
    <row r="5" spans="2:8" ht="21" x14ac:dyDescent="0.4">
      <c r="B5" s="6" t="s">
        <v>2</v>
      </c>
      <c r="C5" s="3" t="s">
        <v>7</v>
      </c>
      <c r="D5" s="3"/>
      <c r="E5" s="3"/>
      <c r="F5" s="3"/>
      <c r="G5" s="3"/>
      <c r="H5" s="3"/>
    </row>
    <row r="6" spans="2:8" ht="21" x14ac:dyDescent="0.4">
      <c r="B6" s="3"/>
      <c r="C6" s="3"/>
      <c r="D6" s="3"/>
      <c r="E6" s="3"/>
      <c r="F6" s="3"/>
      <c r="G6" s="3"/>
      <c r="H6" s="3"/>
    </row>
    <row r="7" spans="2:8" ht="21" x14ac:dyDescent="0.4">
      <c r="B7" s="4"/>
      <c r="C7" s="3" t="s">
        <v>14</v>
      </c>
      <c r="D7" s="3"/>
      <c r="E7" s="3"/>
      <c r="F7" s="3"/>
      <c r="G7" s="3"/>
      <c r="H7" s="3"/>
    </row>
    <row r="8" spans="2:8" ht="21" x14ac:dyDescent="0.4">
      <c r="B8" s="3"/>
      <c r="C8" s="3"/>
      <c r="D8" s="3"/>
      <c r="E8" s="3"/>
      <c r="F8" s="3"/>
      <c r="G8" s="3"/>
      <c r="H8" s="3"/>
    </row>
    <row r="9" spans="2:8" ht="21" x14ac:dyDescent="0.4">
      <c r="B9" s="3"/>
      <c r="C9" s="3"/>
      <c r="D9" s="3"/>
      <c r="E9" s="3"/>
      <c r="F9" s="3"/>
      <c r="G9" s="3"/>
      <c r="H9" s="3"/>
    </row>
    <row r="10" spans="2:8" ht="21" x14ac:dyDescent="0.4">
      <c r="B10" s="5" t="s">
        <v>15</v>
      </c>
      <c r="C10" s="3"/>
      <c r="D10" s="3"/>
      <c r="E10" s="3"/>
      <c r="F10" s="3"/>
      <c r="G10" s="3"/>
      <c r="H10" s="3"/>
    </row>
    <row r="11" spans="2:8" ht="21" x14ac:dyDescent="0.4">
      <c r="B11" s="5" t="s">
        <v>16</v>
      </c>
    </row>
    <row r="12" spans="2:8" ht="21" x14ac:dyDescent="0.4">
      <c r="B12" s="5" t="s">
        <v>17</v>
      </c>
    </row>
    <row r="13" spans="2:8" ht="21" x14ac:dyDescent="0.4">
      <c r="B1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workbookViewId="0">
      <pane xSplit="4" ySplit="1" topLeftCell="E19" activePane="bottomRight" state="frozen"/>
      <selection pane="topRight" activeCell="E1" sqref="E1"/>
      <selection pane="bottomLeft" activeCell="A2" sqref="A2"/>
      <selection pane="bottomRight" activeCell="C7" sqref="C7"/>
    </sheetView>
  </sheetViews>
  <sheetFormatPr defaultColWidth="11.19921875" defaultRowHeight="15.6" x14ac:dyDescent="0.3"/>
  <cols>
    <col min="1" max="1" width="8.296875" style="12" customWidth="1"/>
    <col min="2" max="2" width="14.69921875" style="12" customWidth="1"/>
    <col min="3" max="3" width="10.296875" customWidth="1"/>
    <col min="5" max="5" width="13.69921875" style="12" customWidth="1"/>
    <col min="6" max="6" width="17.69921875" style="12" customWidth="1"/>
    <col min="7" max="7" width="15.296875" style="12" customWidth="1"/>
    <col min="8" max="8" width="11.19921875" style="12"/>
    <col min="9" max="10" width="14.796875" style="12" customWidth="1"/>
    <col min="11" max="11" width="14.796875" style="20" customWidth="1"/>
    <col min="12" max="13" width="14.796875" style="12" customWidth="1"/>
    <col min="14" max="18" width="11.19921875" style="12"/>
    <col min="19" max="22" width="11.19921875" style="38"/>
  </cols>
  <sheetData>
    <row r="1" spans="1:24" ht="46.8" x14ac:dyDescent="0.3">
      <c r="A1" s="11" t="s">
        <v>0</v>
      </c>
      <c r="B1" s="11" t="s">
        <v>8</v>
      </c>
      <c r="C1" s="2" t="s">
        <v>22</v>
      </c>
      <c r="D1" s="2" t="s">
        <v>18</v>
      </c>
      <c r="E1" s="11" t="s">
        <v>23</v>
      </c>
      <c r="F1" s="11" t="s">
        <v>28</v>
      </c>
      <c r="G1" s="11" t="s">
        <v>25</v>
      </c>
      <c r="H1" s="11" t="s">
        <v>26</v>
      </c>
      <c r="I1" s="11" t="s">
        <v>27</v>
      </c>
      <c r="J1" s="11" t="s">
        <v>29</v>
      </c>
      <c r="K1" s="21" t="s">
        <v>30</v>
      </c>
      <c r="L1" s="11" t="s">
        <v>31</v>
      </c>
      <c r="M1" s="11" t="s">
        <v>32</v>
      </c>
      <c r="N1" s="11" t="s">
        <v>33</v>
      </c>
      <c r="O1" s="11" t="s">
        <v>34</v>
      </c>
      <c r="P1" s="11" t="s">
        <v>35</v>
      </c>
      <c r="Q1" s="11" t="s">
        <v>36</v>
      </c>
      <c r="R1" s="11" t="s">
        <v>37</v>
      </c>
      <c r="S1" s="41" t="s">
        <v>44</v>
      </c>
      <c r="T1" s="41" t="s">
        <v>45</v>
      </c>
      <c r="U1" s="41" t="s">
        <v>46</v>
      </c>
      <c r="V1" s="65" t="s">
        <v>47</v>
      </c>
      <c r="W1" s="11" t="s">
        <v>42</v>
      </c>
      <c r="X1" s="11" t="s">
        <v>43</v>
      </c>
    </row>
    <row r="2" spans="1:24" x14ac:dyDescent="0.3">
      <c r="A2" s="16">
        <v>1</v>
      </c>
      <c r="B2" s="66" t="s">
        <v>48</v>
      </c>
      <c r="C2" t="s">
        <v>11</v>
      </c>
      <c r="D2" t="s">
        <v>19</v>
      </c>
      <c r="E2" s="12">
        <v>84.5</v>
      </c>
      <c r="F2" s="12">
        <v>85</v>
      </c>
      <c r="H2" s="12">
        <v>77</v>
      </c>
      <c r="J2" s="12">
        <v>87</v>
      </c>
      <c r="K2" s="20">
        <v>75</v>
      </c>
      <c r="L2" s="12">
        <v>70</v>
      </c>
      <c r="M2" s="12">
        <v>65</v>
      </c>
      <c r="N2" s="12">
        <v>75</v>
      </c>
      <c r="O2" s="12">
        <v>86</v>
      </c>
      <c r="P2" s="12">
        <v>60</v>
      </c>
      <c r="Q2" s="12">
        <v>70</v>
      </c>
      <c r="R2" s="12">
        <v>75</v>
      </c>
      <c r="S2" s="58">
        <v>37</v>
      </c>
      <c r="T2" s="58">
        <v>40</v>
      </c>
      <c r="U2" s="58"/>
      <c r="V2" s="58">
        <v>30</v>
      </c>
      <c r="W2" s="37">
        <f>AVERAGE(E2:R2)/100</f>
        <v>0.75791666666666668</v>
      </c>
      <c r="X2" s="37">
        <f>_xlfn.STDEV.S(E2:R2)/SQRT(COUNT(E2:R2))/100</f>
        <v>2.5026185781046987E-2</v>
      </c>
    </row>
    <row r="3" spans="1:24" x14ac:dyDescent="0.3">
      <c r="A3" s="16">
        <v>1</v>
      </c>
      <c r="B3" s="66" t="s">
        <v>48</v>
      </c>
      <c r="C3" t="s">
        <v>11</v>
      </c>
      <c r="D3" t="s">
        <v>21</v>
      </c>
      <c r="E3" s="12">
        <v>90</v>
      </c>
      <c r="F3" s="12">
        <v>90</v>
      </c>
      <c r="H3" s="12">
        <v>86</v>
      </c>
      <c r="J3" s="12">
        <v>94</v>
      </c>
      <c r="K3" s="20">
        <v>90</v>
      </c>
      <c r="L3" s="12">
        <v>90</v>
      </c>
      <c r="M3" s="12">
        <v>97</v>
      </c>
      <c r="N3" s="12">
        <v>95</v>
      </c>
      <c r="O3" s="12">
        <v>97</v>
      </c>
      <c r="P3" s="12">
        <v>95</v>
      </c>
      <c r="Q3" s="12">
        <v>90</v>
      </c>
      <c r="R3" s="12">
        <v>90</v>
      </c>
      <c r="S3" s="62">
        <v>85</v>
      </c>
      <c r="T3" s="62">
        <v>75</v>
      </c>
      <c r="U3" s="62"/>
      <c r="V3" s="62">
        <v>80</v>
      </c>
      <c r="W3" s="37">
        <f t="shared" ref="W3:W66" si="0">AVERAGE(E3:R3)/100</f>
        <v>0.92</v>
      </c>
      <c r="X3" s="37">
        <f t="shared" ref="X3:X66" si="1">_xlfn.STDEV.S(E3:R3)/SQRT(COUNT(E3:R3))/100</f>
        <v>0.01</v>
      </c>
    </row>
    <row r="4" spans="1:24" x14ac:dyDescent="0.3">
      <c r="A4" s="16">
        <v>1</v>
      </c>
      <c r="B4" s="66" t="s">
        <v>48</v>
      </c>
      <c r="C4" t="s">
        <v>12</v>
      </c>
      <c r="D4" t="s">
        <v>19</v>
      </c>
      <c r="E4" s="12">
        <v>60</v>
      </c>
      <c r="I4" s="12">
        <v>75</v>
      </c>
      <c r="O4" s="12">
        <v>77</v>
      </c>
      <c r="S4" s="58">
        <v>30</v>
      </c>
      <c r="T4" s="58">
        <v>25</v>
      </c>
      <c r="U4" s="58"/>
      <c r="V4" s="58">
        <v>26</v>
      </c>
      <c r="W4" s="37">
        <f t="shared" si="0"/>
        <v>0.70666666666666667</v>
      </c>
      <c r="X4" s="37">
        <f t="shared" si="1"/>
        <v>5.3644923131436845E-2</v>
      </c>
    </row>
    <row r="5" spans="1:24" s="7" customFormat="1" x14ac:dyDescent="0.3">
      <c r="A5" s="16">
        <v>1</v>
      </c>
      <c r="B5" s="66" t="s">
        <v>48</v>
      </c>
      <c r="C5" s="7" t="s">
        <v>12</v>
      </c>
      <c r="D5" s="7" t="s">
        <v>20</v>
      </c>
      <c r="E5" s="13">
        <v>80</v>
      </c>
      <c r="F5" s="13"/>
      <c r="G5" s="13"/>
      <c r="H5" s="13"/>
      <c r="I5" s="13">
        <v>90</v>
      </c>
      <c r="J5" s="13"/>
      <c r="K5" s="22"/>
      <c r="L5" s="13"/>
      <c r="M5" s="13"/>
      <c r="N5" s="13"/>
      <c r="O5" s="13">
        <v>93</v>
      </c>
      <c r="P5" s="13"/>
      <c r="Q5" s="13"/>
      <c r="R5" s="13"/>
      <c r="S5" s="62">
        <v>52</v>
      </c>
      <c r="T5" s="62">
        <v>50</v>
      </c>
      <c r="U5" s="62"/>
      <c r="V5" s="62">
        <v>50</v>
      </c>
      <c r="W5" s="37">
        <f t="shared" si="0"/>
        <v>0.87666666666666671</v>
      </c>
      <c r="X5" s="37">
        <f t="shared" si="1"/>
        <v>3.9299420408505321E-2</v>
      </c>
    </row>
    <row r="6" spans="1:24" x14ac:dyDescent="0.3">
      <c r="A6" s="16">
        <v>1</v>
      </c>
      <c r="B6" s="66" t="s">
        <v>49</v>
      </c>
      <c r="C6" t="s">
        <v>11</v>
      </c>
      <c r="D6" t="s">
        <v>19</v>
      </c>
      <c r="E6" s="12">
        <v>75</v>
      </c>
      <c r="F6" s="12">
        <v>94</v>
      </c>
      <c r="H6" s="12">
        <v>74</v>
      </c>
      <c r="I6" s="12">
        <v>75</v>
      </c>
      <c r="J6" s="12">
        <v>81</v>
      </c>
      <c r="K6" s="20">
        <v>74</v>
      </c>
      <c r="L6" s="12">
        <v>70</v>
      </c>
      <c r="N6" s="12">
        <v>70</v>
      </c>
      <c r="O6" s="12">
        <v>77</v>
      </c>
      <c r="P6" s="12">
        <v>70</v>
      </c>
      <c r="Q6" s="12">
        <v>77</v>
      </c>
      <c r="R6" s="12">
        <v>80</v>
      </c>
      <c r="S6" s="58">
        <v>84</v>
      </c>
      <c r="T6" s="58">
        <v>98</v>
      </c>
      <c r="U6" s="58"/>
      <c r="V6" s="58">
        <v>71</v>
      </c>
      <c r="W6" s="37">
        <f t="shared" si="0"/>
        <v>0.76416666666666666</v>
      </c>
      <c r="X6" s="37">
        <f t="shared" si="1"/>
        <v>1.9127100135565758E-2</v>
      </c>
    </row>
    <row r="7" spans="1:24" x14ac:dyDescent="0.3">
      <c r="A7" s="16">
        <v>1</v>
      </c>
      <c r="B7" s="66" t="s">
        <v>49</v>
      </c>
      <c r="C7" t="s">
        <v>11</v>
      </c>
      <c r="D7" t="s">
        <v>21</v>
      </c>
      <c r="E7" s="12">
        <v>88</v>
      </c>
      <c r="F7" s="12">
        <v>95.5</v>
      </c>
      <c r="H7" s="12">
        <v>85</v>
      </c>
      <c r="I7" s="12">
        <v>95</v>
      </c>
      <c r="J7" s="12">
        <v>97</v>
      </c>
      <c r="K7" s="20">
        <v>95</v>
      </c>
      <c r="L7" s="12">
        <v>90</v>
      </c>
      <c r="N7" s="12">
        <v>93</v>
      </c>
      <c r="O7" s="12">
        <v>95</v>
      </c>
      <c r="P7" s="12">
        <v>93</v>
      </c>
      <c r="Q7" s="12">
        <v>95</v>
      </c>
      <c r="R7" s="12">
        <v>97</v>
      </c>
      <c r="S7" s="62">
        <v>99</v>
      </c>
      <c r="T7" s="62"/>
      <c r="U7" s="62"/>
      <c r="V7" s="62">
        <v>92</v>
      </c>
      <c r="W7" s="37">
        <f t="shared" si="0"/>
        <v>0.93208333333333326</v>
      </c>
      <c r="X7" s="37">
        <f t="shared" si="1"/>
        <v>1.0721303017070189E-2</v>
      </c>
    </row>
    <row r="8" spans="1:24" x14ac:dyDescent="0.3">
      <c r="A8" s="16">
        <v>1</v>
      </c>
      <c r="B8" s="66" t="s">
        <v>49</v>
      </c>
      <c r="C8" t="s">
        <v>10</v>
      </c>
      <c r="D8" t="s">
        <v>19</v>
      </c>
      <c r="F8" s="12">
        <v>49.5</v>
      </c>
      <c r="H8" s="12">
        <v>60</v>
      </c>
      <c r="I8" s="12">
        <v>65</v>
      </c>
      <c r="J8" s="12">
        <v>65</v>
      </c>
      <c r="K8" s="20">
        <v>45</v>
      </c>
      <c r="L8" s="12">
        <v>30.5</v>
      </c>
      <c r="N8" s="12">
        <v>51</v>
      </c>
      <c r="O8" s="12">
        <v>60</v>
      </c>
      <c r="P8" s="12">
        <v>50</v>
      </c>
      <c r="Q8" s="12">
        <v>86</v>
      </c>
      <c r="R8" s="12">
        <v>60</v>
      </c>
      <c r="S8" s="58">
        <v>43</v>
      </c>
      <c r="T8" s="58">
        <v>43</v>
      </c>
      <c r="U8" s="58"/>
      <c r="V8" s="58">
        <v>40</v>
      </c>
      <c r="W8" s="37">
        <f t="shared" si="0"/>
        <v>0.56545454545454543</v>
      </c>
      <c r="X8" s="37">
        <f t="shared" si="1"/>
        <v>4.2439553514137474E-2</v>
      </c>
    </row>
    <row r="9" spans="1:24" s="7" customFormat="1" x14ac:dyDescent="0.3">
      <c r="A9" s="16">
        <v>1</v>
      </c>
      <c r="B9" s="66" t="s">
        <v>49</v>
      </c>
      <c r="C9" s="7" t="s">
        <v>10</v>
      </c>
      <c r="D9" s="7" t="s">
        <v>20</v>
      </c>
      <c r="E9" s="13"/>
      <c r="F9" s="13">
        <v>76.5</v>
      </c>
      <c r="G9" s="13"/>
      <c r="H9" s="13">
        <v>80</v>
      </c>
      <c r="I9" s="13">
        <v>80</v>
      </c>
      <c r="J9" s="13">
        <v>86</v>
      </c>
      <c r="K9" s="22">
        <v>80.5</v>
      </c>
      <c r="L9" s="13">
        <v>75</v>
      </c>
      <c r="M9" s="13"/>
      <c r="N9" s="13">
        <v>77</v>
      </c>
      <c r="O9" s="13">
        <v>80</v>
      </c>
      <c r="P9" s="13">
        <v>88</v>
      </c>
      <c r="Q9" s="13">
        <v>87</v>
      </c>
      <c r="R9" s="13">
        <v>75</v>
      </c>
      <c r="S9" s="62">
        <v>53</v>
      </c>
      <c r="T9" s="62"/>
      <c r="U9" s="62"/>
      <c r="V9" s="62">
        <v>60</v>
      </c>
      <c r="W9" s="37">
        <f t="shared" si="0"/>
        <v>0.80454545454545456</v>
      </c>
      <c r="X9" s="37">
        <f t="shared" si="1"/>
        <v>1.4085042767136567E-2</v>
      </c>
    </row>
    <row r="10" spans="1:24" x14ac:dyDescent="0.3">
      <c r="A10" s="16">
        <v>1</v>
      </c>
      <c r="B10" s="67" t="s">
        <v>52</v>
      </c>
      <c r="C10" s="10" t="s">
        <v>9</v>
      </c>
      <c r="D10" t="s">
        <v>19</v>
      </c>
      <c r="F10" s="12">
        <v>19.5</v>
      </c>
      <c r="G10" s="12">
        <v>36.5</v>
      </c>
      <c r="J10" s="12">
        <v>36</v>
      </c>
      <c r="L10" s="12">
        <v>10</v>
      </c>
      <c r="M10" s="12">
        <v>79</v>
      </c>
      <c r="P10" s="12">
        <v>37</v>
      </c>
      <c r="Q10" s="12">
        <v>40</v>
      </c>
      <c r="R10" s="12">
        <v>30</v>
      </c>
      <c r="S10" s="58">
        <v>77</v>
      </c>
      <c r="T10" s="58">
        <v>80</v>
      </c>
      <c r="U10" s="58"/>
      <c r="V10" s="58">
        <v>90</v>
      </c>
      <c r="W10" s="37">
        <f t="shared" si="0"/>
        <v>0.36</v>
      </c>
      <c r="X10" s="37">
        <f t="shared" si="1"/>
        <v>7.1345487393587634E-2</v>
      </c>
    </row>
    <row r="11" spans="1:24" s="7" customFormat="1" x14ac:dyDescent="0.3">
      <c r="A11" s="16">
        <v>1</v>
      </c>
      <c r="B11" s="67" t="s">
        <v>52</v>
      </c>
      <c r="C11" s="7" t="s">
        <v>9</v>
      </c>
      <c r="D11" s="7" t="s">
        <v>21</v>
      </c>
      <c r="E11" s="13"/>
      <c r="F11" s="13">
        <v>83.5</v>
      </c>
      <c r="G11" s="13">
        <v>67.5</v>
      </c>
      <c r="H11" s="13"/>
      <c r="I11" s="13"/>
      <c r="J11" s="13">
        <v>80</v>
      </c>
      <c r="K11" s="22"/>
      <c r="L11" s="13">
        <v>85</v>
      </c>
      <c r="M11" s="13">
        <v>79</v>
      </c>
      <c r="N11" s="13"/>
      <c r="O11" s="13"/>
      <c r="P11" s="13">
        <v>79</v>
      </c>
      <c r="Q11" s="13">
        <v>90</v>
      </c>
      <c r="R11" s="13">
        <v>70</v>
      </c>
      <c r="S11" s="58">
        <v>94</v>
      </c>
      <c r="T11" s="58">
        <v>95</v>
      </c>
      <c r="U11" s="58"/>
      <c r="V11" s="58">
        <v>97</v>
      </c>
      <c r="W11" s="37">
        <f t="shared" si="0"/>
        <v>0.79249999999999998</v>
      </c>
      <c r="X11" s="37">
        <f t="shared" si="1"/>
        <v>2.6423744732991302E-2</v>
      </c>
    </row>
    <row r="12" spans="1:24" s="9" customFormat="1" x14ac:dyDescent="0.3">
      <c r="A12" s="16">
        <v>1</v>
      </c>
      <c r="B12" s="67" t="s">
        <v>52</v>
      </c>
      <c r="C12" s="10" t="s">
        <v>10</v>
      </c>
      <c r="D12" s="10" t="s">
        <v>19</v>
      </c>
      <c r="E12" s="16"/>
      <c r="F12" s="16"/>
      <c r="G12" s="16"/>
      <c r="H12" s="16">
        <v>30</v>
      </c>
      <c r="I12" s="16">
        <v>30</v>
      </c>
      <c r="J12" s="16"/>
      <c r="K12" s="23">
        <v>25</v>
      </c>
      <c r="L12" s="16"/>
      <c r="M12" s="16">
        <v>32</v>
      </c>
      <c r="N12" s="16">
        <v>29</v>
      </c>
      <c r="O12" s="16">
        <v>20</v>
      </c>
      <c r="P12" s="16"/>
      <c r="Q12" s="16"/>
      <c r="R12" s="16"/>
      <c r="S12" s="58">
        <v>69</v>
      </c>
      <c r="T12" s="58">
        <v>65</v>
      </c>
      <c r="U12" s="58"/>
      <c r="V12" s="58">
        <v>71</v>
      </c>
      <c r="W12" s="37">
        <f t="shared" si="0"/>
        <v>0.27666666666666667</v>
      </c>
      <c r="X12" s="37">
        <f t="shared" si="1"/>
        <v>1.8012341448141699E-2</v>
      </c>
    </row>
    <row r="13" spans="1:24" s="9" customFormat="1" x14ac:dyDescent="0.3">
      <c r="A13" s="16">
        <v>1</v>
      </c>
      <c r="B13" s="67" t="s">
        <v>52</v>
      </c>
      <c r="C13" s="10" t="s">
        <v>10</v>
      </c>
      <c r="D13" s="10" t="s">
        <v>24</v>
      </c>
      <c r="E13" s="16"/>
      <c r="F13" s="16"/>
      <c r="G13" s="16"/>
      <c r="H13" s="16">
        <v>70</v>
      </c>
      <c r="I13" s="16">
        <v>70</v>
      </c>
      <c r="J13" s="16"/>
      <c r="K13" s="23">
        <v>70</v>
      </c>
      <c r="L13" s="16"/>
      <c r="M13" s="16">
        <v>70</v>
      </c>
      <c r="N13" s="16">
        <v>73</v>
      </c>
      <c r="O13" s="16">
        <v>75</v>
      </c>
      <c r="P13" s="16"/>
      <c r="Q13" s="16"/>
      <c r="R13" s="16"/>
      <c r="S13" s="62">
        <v>90</v>
      </c>
      <c r="T13" s="62">
        <v>90</v>
      </c>
      <c r="U13" s="62"/>
      <c r="V13" s="62">
        <v>80</v>
      </c>
      <c r="W13" s="37">
        <f t="shared" si="0"/>
        <v>0.71333333333333326</v>
      </c>
      <c r="X13" s="37">
        <f t="shared" si="1"/>
        <v>8.8191710368819686E-3</v>
      </c>
    </row>
    <row r="14" spans="1:24" x14ac:dyDescent="0.3">
      <c r="A14" s="16">
        <v>1</v>
      </c>
      <c r="B14" s="67" t="s">
        <v>50</v>
      </c>
      <c r="C14" s="10" t="s">
        <v>9</v>
      </c>
      <c r="D14" s="9" t="s">
        <v>19</v>
      </c>
      <c r="F14" s="12">
        <v>45</v>
      </c>
      <c r="G14" s="12">
        <v>43.5</v>
      </c>
      <c r="H14" s="12">
        <v>35</v>
      </c>
      <c r="J14" s="12">
        <v>47</v>
      </c>
      <c r="N14" s="12">
        <v>35</v>
      </c>
      <c r="Q14" s="12">
        <v>49</v>
      </c>
      <c r="S14" s="58"/>
      <c r="T14" s="58"/>
      <c r="U14" s="58"/>
      <c r="V14" s="58"/>
      <c r="W14" s="37">
        <f t="shared" si="0"/>
        <v>0.42416666666666664</v>
      </c>
      <c r="X14" s="37">
        <f t="shared" si="1"/>
        <v>2.4644697423809311E-2</v>
      </c>
    </row>
    <row r="15" spans="1:24" s="7" customFormat="1" x14ac:dyDescent="0.3">
      <c r="A15" s="16">
        <v>1</v>
      </c>
      <c r="B15" s="67" t="s">
        <v>50</v>
      </c>
      <c r="C15" s="7" t="s">
        <v>9</v>
      </c>
      <c r="D15" s="7" t="s">
        <v>20</v>
      </c>
      <c r="E15" s="13"/>
      <c r="F15" s="13">
        <v>53</v>
      </c>
      <c r="G15" s="13">
        <v>56.5</v>
      </c>
      <c r="H15" s="13">
        <v>50</v>
      </c>
      <c r="I15" s="13"/>
      <c r="J15" s="13">
        <v>54</v>
      </c>
      <c r="K15" s="22"/>
      <c r="L15" s="13"/>
      <c r="M15" s="13"/>
      <c r="N15" s="13">
        <v>52</v>
      </c>
      <c r="O15" s="13"/>
      <c r="P15" s="13"/>
      <c r="Q15" s="13">
        <v>60</v>
      </c>
      <c r="R15" s="13"/>
      <c r="S15" s="58"/>
      <c r="T15" s="58"/>
      <c r="U15" s="58"/>
      <c r="V15" s="58"/>
      <c r="W15" s="37">
        <f t="shared" si="0"/>
        <v>0.54249999999999998</v>
      </c>
      <c r="X15" s="37">
        <f t="shared" si="1"/>
        <v>1.4476993242152646E-2</v>
      </c>
    </row>
    <row r="16" spans="1:24" s="9" customFormat="1" x14ac:dyDescent="0.3">
      <c r="A16" s="16">
        <v>1</v>
      </c>
      <c r="B16" s="67" t="s">
        <v>50</v>
      </c>
      <c r="C16" s="10" t="s">
        <v>10</v>
      </c>
      <c r="D16" s="10" t="s">
        <v>19</v>
      </c>
      <c r="E16" s="16"/>
      <c r="F16" s="16"/>
      <c r="G16" s="16"/>
      <c r="H16" s="16"/>
      <c r="I16" s="16">
        <v>35</v>
      </c>
      <c r="J16" s="16"/>
      <c r="K16" s="23">
        <v>35</v>
      </c>
      <c r="L16" s="16">
        <v>25</v>
      </c>
      <c r="M16" s="16">
        <v>30</v>
      </c>
      <c r="N16" s="16"/>
      <c r="O16" s="16">
        <v>35</v>
      </c>
      <c r="P16" s="16">
        <v>40</v>
      </c>
      <c r="Q16" s="16"/>
      <c r="R16" s="16">
        <v>35</v>
      </c>
      <c r="S16" s="58"/>
      <c r="T16" s="58"/>
      <c r="U16" s="58"/>
      <c r="V16" s="58"/>
      <c r="W16" s="37">
        <f t="shared" si="0"/>
        <v>0.33571428571428569</v>
      </c>
      <c r="X16" s="37">
        <f t="shared" si="1"/>
        <v>1.7975796274454139E-2</v>
      </c>
    </row>
    <row r="17" spans="1:24" s="9" customFormat="1" x14ac:dyDescent="0.3">
      <c r="A17" s="16">
        <v>1</v>
      </c>
      <c r="B17" s="67" t="s">
        <v>50</v>
      </c>
      <c r="C17" s="10" t="s">
        <v>10</v>
      </c>
      <c r="D17" s="10" t="s">
        <v>24</v>
      </c>
      <c r="E17" s="16"/>
      <c r="F17" s="16"/>
      <c r="G17" s="16"/>
      <c r="H17" s="16"/>
      <c r="I17" s="19">
        <v>40</v>
      </c>
      <c r="J17" s="16"/>
      <c r="K17" s="23">
        <v>39</v>
      </c>
      <c r="L17" s="16">
        <v>40</v>
      </c>
      <c r="M17" s="16">
        <v>40</v>
      </c>
      <c r="N17" s="16"/>
      <c r="O17" s="16">
        <v>50</v>
      </c>
      <c r="P17" s="16">
        <v>50</v>
      </c>
      <c r="Q17" s="16"/>
      <c r="R17" s="16">
        <v>50</v>
      </c>
      <c r="S17" s="62"/>
      <c r="T17" s="62"/>
      <c r="U17" s="62"/>
      <c r="V17" s="62"/>
      <c r="W17" s="37">
        <f t="shared" si="0"/>
        <v>0.44142857142857145</v>
      </c>
      <c r="X17" s="37">
        <f t="shared" si="1"/>
        <v>2.0751198637619941E-2</v>
      </c>
    </row>
    <row r="18" spans="1:24" x14ac:dyDescent="0.3">
      <c r="A18" s="16">
        <v>1</v>
      </c>
      <c r="B18" s="67" t="s">
        <v>51</v>
      </c>
      <c r="C18" s="10" t="s">
        <v>9</v>
      </c>
      <c r="D18" t="s">
        <v>19</v>
      </c>
      <c r="F18" s="12">
        <v>66</v>
      </c>
      <c r="G18" s="12">
        <v>56</v>
      </c>
      <c r="H18" s="12">
        <v>60</v>
      </c>
      <c r="J18" s="12">
        <v>54</v>
      </c>
      <c r="L18" s="12">
        <v>50</v>
      </c>
      <c r="M18" s="12">
        <v>60</v>
      </c>
      <c r="N18" s="12">
        <v>58</v>
      </c>
      <c r="Q18" s="12">
        <v>65</v>
      </c>
      <c r="R18" s="12">
        <v>60</v>
      </c>
      <c r="S18" s="58"/>
      <c r="T18" s="58"/>
      <c r="U18" s="58"/>
      <c r="V18" s="58"/>
      <c r="W18" s="37">
        <f t="shared" si="0"/>
        <v>0.58777777777777773</v>
      </c>
      <c r="X18" s="37">
        <f t="shared" si="1"/>
        <v>1.6814162167135063E-2</v>
      </c>
    </row>
    <row r="19" spans="1:24" s="7" customFormat="1" x14ac:dyDescent="0.3">
      <c r="A19" s="16">
        <v>1</v>
      </c>
      <c r="B19" s="67" t="s">
        <v>51</v>
      </c>
      <c r="C19" s="7" t="s">
        <v>9</v>
      </c>
      <c r="D19" s="7" t="s">
        <v>21</v>
      </c>
      <c r="E19" s="13"/>
      <c r="F19" s="13">
        <v>89</v>
      </c>
      <c r="G19" s="13">
        <v>82</v>
      </c>
      <c r="H19" s="13">
        <v>90</v>
      </c>
      <c r="I19" s="13"/>
      <c r="J19" s="13">
        <v>94</v>
      </c>
      <c r="K19" s="22"/>
      <c r="L19" s="13">
        <v>75</v>
      </c>
      <c r="M19" s="13"/>
      <c r="N19" s="13">
        <v>79</v>
      </c>
      <c r="O19" s="13"/>
      <c r="P19" s="13"/>
      <c r="Q19" s="13">
        <v>96</v>
      </c>
      <c r="R19" s="13">
        <v>80</v>
      </c>
      <c r="S19" s="58"/>
      <c r="T19" s="58"/>
      <c r="U19" s="58"/>
      <c r="V19" s="58"/>
      <c r="W19" s="37">
        <f t="shared" si="0"/>
        <v>0.85624999999999996</v>
      </c>
      <c r="X19" s="37">
        <f t="shared" si="1"/>
        <v>2.7054013433447221E-2</v>
      </c>
    </row>
    <row r="20" spans="1:24" s="9" customFormat="1" x14ac:dyDescent="0.3">
      <c r="A20" s="16">
        <v>1</v>
      </c>
      <c r="B20" s="67" t="s">
        <v>51</v>
      </c>
      <c r="C20" s="10" t="s">
        <v>10</v>
      </c>
      <c r="D20" s="10" t="s">
        <v>19</v>
      </c>
      <c r="E20" s="16"/>
      <c r="F20" s="16"/>
      <c r="G20" s="16"/>
      <c r="H20" s="16"/>
      <c r="I20" s="16">
        <v>45</v>
      </c>
      <c r="J20" s="16"/>
      <c r="K20" s="23">
        <v>50</v>
      </c>
      <c r="L20" s="16"/>
      <c r="M20" s="16">
        <v>60</v>
      </c>
      <c r="N20" s="16"/>
      <c r="O20" s="16">
        <v>70</v>
      </c>
      <c r="P20" s="16">
        <v>65</v>
      </c>
      <c r="Q20" s="16"/>
      <c r="R20" s="16"/>
      <c r="S20" s="58"/>
      <c r="T20" s="58"/>
      <c r="U20" s="58"/>
      <c r="V20" s="58"/>
      <c r="W20" s="37">
        <f t="shared" si="0"/>
        <v>0.57999999999999996</v>
      </c>
      <c r="X20" s="37">
        <f t="shared" si="1"/>
        <v>4.6368092477478508E-2</v>
      </c>
    </row>
    <row r="21" spans="1:24" s="9" customFormat="1" x14ac:dyDescent="0.3">
      <c r="A21" s="16">
        <v>1</v>
      </c>
      <c r="B21" s="67" t="s">
        <v>51</v>
      </c>
      <c r="C21" s="10" t="s">
        <v>10</v>
      </c>
      <c r="D21" s="10" t="s">
        <v>24</v>
      </c>
      <c r="E21" s="16"/>
      <c r="F21" s="16"/>
      <c r="G21" s="16"/>
      <c r="H21" s="16"/>
      <c r="I21" s="16">
        <v>80</v>
      </c>
      <c r="J21" s="16"/>
      <c r="K21" s="23">
        <v>80</v>
      </c>
      <c r="L21" s="16"/>
      <c r="M21" s="16">
        <v>95</v>
      </c>
      <c r="N21" s="16"/>
      <c r="O21" s="16">
        <v>90</v>
      </c>
      <c r="P21" s="16">
        <v>75</v>
      </c>
      <c r="Q21" s="16"/>
      <c r="R21" s="16"/>
      <c r="S21" s="62"/>
      <c r="T21" s="62"/>
      <c r="U21" s="62"/>
      <c r="V21" s="62"/>
      <c r="W21" s="37">
        <f t="shared" si="0"/>
        <v>0.84</v>
      </c>
      <c r="X21" s="37">
        <f t="shared" si="1"/>
        <v>3.6742346141747671E-2</v>
      </c>
    </row>
    <row r="22" spans="1:24" x14ac:dyDescent="0.3">
      <c r="A22" s="16">
        <v>1</v>
      </c>
      <c r="B22" s="67" t="s">
        <v>53</v>
      </c>
      <c r="C22" s="10" t="s">
        <v>9</v>
      </c>
      <c r="D22" t="s">
        <v>19</v>
      </c>
      <c r="F22" s="12">
        <v>33.5</v>
      </c>
      <c r="G22" s="12">
        <v>90</v>
      </c>
      <c r="H22" s="12">
        <v>80</v>
      </c>
      <c r="J22" s="12">
        <v>69</v>
      </c>
      <c r="K22" s="20">
        <v>85</v>
      </c>
      <c r="M22" s="12">
        <v>85</v>
      </c>
      <c r="N22" s="12">
        <v>65</v>
      </c>
      <c r="O22" s="12">
        <v>75</v>
      </c>
      <c r="P22" s="12">
        <v>63</v>
      </c>
      <c r="Q22" s="12">
        <v>80</v>
      </c>
      <c r="S22" s="58">
        <v>87</v>
      </c>
      <c r="T22" s="58"/>
      <c r="U22" s="58">
        <v>90</v>
      </c>
      <c r="V22" s="58"/>
      <c r="W22" s="37">
        <f t="shared" si="0"/>
        <v>0.72549999999999992</v>
      </c>
      <c r="X22" s="37">
        <f t="shared" si="1"/>
        <v>5.1824758133111958E-2</v>
      </c>
    </row>
    <row r="23" spans="1:24" s="7" customFormat="1" x14ac:dyDescent="0.3">
      <c r="A23" s="16">
        <v>1</v>
      </c>
      <c r="B23" s="67" t="s">
        <v>53</v>
      </c>
      <c r="C23" s="7" t="s">
        <v>9</v>
      </c>
      <c r="D23" s="7" t="s">
        <v>20</v>
      </c>
      <c r="E23" s="13"/>
      <c r="F23" s="13">
        <v>97.5</v>
      </c>
      <c r="G23" s="13">
        <v>99</v>
      </c>
      <c r="H23" s="13">
        <v>99</v>
      </c>
      <c r="I23" s="13"/>
      <c r="J23" s="13">
        <v>100</v>
      </c>
      <c r="K23" s="22">
        <v>100</v>
      </c>
      <c r="L23" s="13"/>
      <c r="M23" s="13">
        <v>99</v>
      </c>
      <c r="N23" s="13">
        <v>99</v>
      </c>
      <c r="O23" s="13">
        <v>99</v>
      </c>
      <c r="P23" s="13">
        <v>97</v>
      </c>
      <c r="Q23" s="13">
        <v>97</v>
      </c>
      <c r="R23" s="13"/>
      <c r="S23" s="58">
        <v>92</v>
      </c>
      <c r="T23" s="58"/>
      <c r="U23" s="58">
        <v>94</v>
      </c>
      <c r="V23" s="58"/>
      <c r="W23" s="37">
        <f t="shared" si="0"/>
        <v>0.98650000000000004</v>
      </c>
      <c r="X23" s="37">
        <f t="shared" si="1"/>
        <v>3.4999999999999996E-3</v>
      </c>
    </row>
    <row r="24" spans="1:24" s="9" customFormat="1" x14ac:dyDescent="0.3">
      <c r="A24" s="16">
        <v>1</v>
      </c>
      <c r="B24" s="67" t="s">
        <v>53</v>
      </c>
      <c r="C24" s="10" t="s">
        <v>10</v>
      </c>
      <c r="D24" s="10" t="s">
        <v>19</v>
      </c>
      <c r="E24" s="16"/>
      <c r="F24" s="16"/>
      <c r="G24" s="16"/>
      <c r="H24" s="16"/>
      <c r="I24" s="16">
        <v>80</v>
      </c>
      <c r="J24" s="16"/>
      <c r="K24" s="23"/>
      <c r="L24" s="16">
        <v>85</v>
      </c>
      <c r="M24" s="16"/>
      <c r="N24" s="16"/>
      <c r="O24" s="16"/>
      <c r="P24" s="16"/>
      <c r="Q24" s="16"/>
      <c r="R24" s="16">
        <v>80</v>
      </c>
      <c r="S24" s="58">
        <v>58</v>
      </c>
      <c r="T24" s="58"/>
      <c r="U24" s="58">
        <v>75</v>
      </c>
      <c r="V24" s="58"/>
      <c r="W24" s="37">
        <f t="shared" si="0"/>
        <v>0.81666666666666676</v>
      </c>
      <c r="X24" s="37">
        <f t="shared" si="1"/>
        <v>1.6666666666666666E-2</v>
      </c>
    </row>
    <row r="25" spans="1:24" s="9" customFormat="1" x14ac:dyDescent="0.3">
      <c r="A25" s="16">
        <v>1</v>
      </c>
      <c r="B25" s="67" t="s">
        <v>53</v>
      </c>
      <c r="C25" s="10" t="s">
        <v>10</v>
      </c>
      <c r="D25" s="10" t="s">
        <v>24</v>
      </c>
      <c r="E25" s="16"/>
      <c r="F25" s="16"/>
      <c r="G25" s="16"/>
      <c r="H25" s="16"/>
      <c r="I25" s="16">
        <v>100</v>
      </c>
      <c r="J25" s="16"/>
      <c r="K25" s="23"/>
      <c r="L25" s="16">
        <v>95</v>
      </c>
      <c r="M25" s="16"/>
      <c r="N25" s="16"/>
      <c r="O25" s="16"/>
      <c r="P25" s="16"/>
      <c r="Q25" s="16"/>
      <c r="R25" s="16">
        <v>98</v>
      </c>
      <c r="S25" s="62">
        <v>82</v>
      </c>
      <c r="T25" s="62"/>
      <c r="U25" s="62">
        <v>69</v>
      </c>
      <c r="V25" s="62"/>
      <c r="W25" s="37">
        <f t="shared" si="0"/>
        <v>0.97666666666666668</v>
      </c>
      <c r="X25" s="37">
        <f t="shared" si="1"/>
        <v>1.4529663145135579E-2</v>
      </c>
    </row>
    <row r="26" spans="1:24" s="1" customFormat="1" x14ac:dyDescent="0.3">
      <c r="A26" s="16">
        <v>1</v>
      </c>
      <c r="B26" s="70" t="s">
        <v>54</v>
      </c>
      <c r="C26" s="1" t="s">
        <v>9</v>
      </c>
      <c r="D26" t="s">
        <v>19</v>
      </c>
      <c r="E26" s="14"/>
      <c r="F26" s="14"/>
      <c r="G26" s="14"/>
      <c r="H26" s="14"/>
      <c r="I26" s="14"/>
      <c r="J26" s="14"/>
      <c r="K26" s="24"/>
      <c r="L26" s="14"/>
      <c r="M26" s="14"/>
      <c r="N26" s="14"/>
      <c r="O26" s="14"/>
      <c r="P26" s="14"/>
      <c r="Q26" s="14"/>
      <c r="R26" s="14"/>
      <c r="S26" s="45">
        <v>77</v>
      </c>
      <c r="T26" s="38"/>
      <c r="U26" s="45">
        <v>85</v>
      </c>
      <c r="V26" s="38"/>
      <c r="W26" s="37" t="e">
        <f t="shared" si="0"/>
        <v>#DIV/0!</v>
      </c>
      <c r="X26" s="37" t="e">
        <f t="shared" si="1"/>
        <v>#DIV/0!</v>
      </c>
    </row>
    <row r="27" spans="1:24" s="8" customFormat="1" x14ac:dyDescent="0.3">
      <c r="A27" s="16">
        <v>1</v>
      </c>
      <c r="B27" s="70" t="s">
        <v>54</v>
      </c>
      <c r="C27" s="8" t="s">
        <v>9</v>
      </c>
      <c r="D27" s="7" t="s">
        <v>21</v>
      </c>
      <c r="E27" s="15"/>
      <c r="F27" s="15"/>
      <c r="G27" s="15"/>
      <c r="H27" s="15"/>
      <c r="I27" s="15"/>
      <c r="J27" s="15"/>
      <c r="K27" s="25"/>
      <c r="L27" s="15"/>
      <c r="M27" s="15"/>
      <c r="N27" s="15"/>
      <c r="O27" s="15"/>
      <c r="P27" s="15"/>
      <c r="Q27" s="15"/>
      <c r="R27" s="15"/>
      <c r="S27" s="45">
        <v>95</v>
      </c>
      <c r="T27" s="38"/>
      <c r="U27" s="45">
        <v>97</v>
      </c>
      <c r="V27" s="38"/>
      <c r="W27" s="37" t="e">
        <f t="shared" si="0"/>
        <v>#DIV/0!</v>
      </c>
      <c r="X27" s="37" t="e">
        <f t="shared" si="1"/>
        <v>#DIV/0!</v>
      </c>
    </row>
    <row r="28" spans="1:24" s="1" customFormat="1" x14ac:dyDescent="0.3">
      <c r="A28" s="16">
        <v>1</v>
      </c>
      <c r="B28" s="67" t="s">
        <v>55</v>
      </c>
      <c r="D28" t="s">
        <v>19</v>
      </c>
      <c r="E28" s="14"/>
      <c r="F28" s="14"/>
      <c r="G28" s="14"/>
      <c r="H28" s="14"/>
      <c r="I28" s="14"/>
      <c r="J28" s="14"/>
      <c r="K28" s="24"/>
      <c r="L28" s="14"/>
      <c r="M28" s="14"/>
      <c r="N28" s="14"/>
      <c r="O28" s="14"/>
      <c r="P28" s="14"/>
      <c r="Q28" s="14"/>
      <c r="R28" s="14"/>
      <c r="S28" s="45">
        <v>68</v>
      </c>
      <c r="T28" s="38"/>
      <c r="U28" s="45">
        <v>76</v>
      </c>
      <c r="V28" s="38"/>
      <c r="W28" s="37" t="e">
        <f t="shared" si="0"/>
        <v>#DIV/0!</v>
      </c>
      <c r="X28" s="37" t="e">
        <f t="shared" si="1"/>
        <v>#DIV/0!</v>
      </c>
    </row>
    <row r="29" spans="1:24" s="8" customFormat="1" x14ac:dyDescent="0.3">
      <c r="A29" s="16">
        <v>1</v>
      </c>
      <c r="B29" s="67" t="s">
        <v>55</v>
      </c>
      <c r="D29" s="7" t="s">
        <v>20</v>
      </c>
      <c r="E29" s="15"/>
      <c r="F29" s="15"/>
      <c r="G29" s="15"/>
      <c r="H29" s="15"/>
      <c r="I29" s="15"/>
      <c r="J29" s="15"/>
      <c r="K29" s="25"/>
      <c r="L29" s="15"/>
      <c r="M29" s="15"/>
      <c r="N29" s="15"/>
      <c r="O29" s="15"/>
      <c r="P29" s="15"/>
      <c r="Q29" s="15"/>
      <c r="R29" s="15"/>
      <c r="S29" s="47">
        <v>89</v>
      </c>
      <c r="T29" s="47"/>
      <c r="U29" s="47">
        <v>93</v>
      </c>
      <c r="V29" s="47"/>
      <c r="W29" s="37" t="e">
        <f t="shared" si="0"/>
        <v>#DIV/0!</v>
      </c>
      <c r="X29" s="37" t="e">
        <f t="shared" si="1"/>
        <v>#DIV/0!</v>
      </c>
    </row>
    <row r="30" spans="1:24" x14ac:dyDescent="0.3">
      <c r="A30" s="16">
        <v>1</v>
      </c>
      <c r="B30" s="67" t="s">
        <v>56</v>
      </c>
      <c r="C30" s="17" t="s">
        <v>9</v>
      </c>
      <c r="D30" t="s">
        <v>19</v>
      </c>
      <c r="F30" s="12">
        <v>70.5</v>
      </c>
      <c r="G30" s="12">
        <v>81.5</v>
      </c>
      <c r="H30" s="12">
        <v>65</v>
      </c>
      <c r="I30" s="12">
        <v>70</v>
      </c>
      <c r="J30" s="12">
        <v>69</v>
      </c>
      <c r="K30" s="20">
        <v>75</v>
      </c>
      <c r="L30" s="12">
        <v>65</v>
      </c>
      <c r="M30" s="12">
        <v>62</v>
      </c>
      <c r="N30" s="12">
        <v>74</v>
      </c>
      <c r="O30" s="12">
        <v>70</v>
      </c>
      <c r="Q30" s="12">
        <v>78</v>
      </c>
      <c r="R30" s="12">
        <v>75</v>
      </c>
      <c r="S30" s="45">
        <v>63</v>
      </c>
      <c r="U30" s="45">
        <v>75</v>
      </c>
      <c r="W30" s="37">
        <f t="shared" si="0"/>
        <v>0.71250000000000002</v>
      </c>
      <c r="X30" s="37">
        <f t="shared" si="1"/>
        <v>1.648576061424838E-2</v>
      </c>
    </row>
    <row r="31" spans="1:24" s="7" customFormat="1" x14ac:dyDescent="0.3">
      <c r="A31" s="16">
        <v>1</v>
      </c>
      <c r="B31" s="67" t="s">
        <v>56</v>
      </c>
      <c r="C31" s="7" t="s">
        <v>9</v>
      </c>
      <c r="D31" s="7" t="s">
        <v>21</v>
      </c>
      <c r="E31" s="13"/>
      <c r="F31" s="13">
        <v>87.5</v>
      </c>
      <c r="G31" s="13">
        <v>87</v>
      </c>
      <c r="H31" s="13">
        <v>90</v>
      </c>
      <c r="I31" s="13">
        <v>85</v>
      </c>
      <c r="J31" s="13">
        <v>90</v>
      </c>
      <c r="K31" s="22">
        <v>85</v>
      </c>
      <c r="L31" s="13">
        <v>80</v>
      </c>
      <c r="M31" s="13">
        <v>87</v>
      </c>
      <c r="N31" s="13">
        <v>88</v>
      </c>
      <c r="O31" s="13">
        <v>85</v>
      </c>
      <c r="P31" s="13"/>
      <c r="Q31" s="13">
        <v>90</v>
      </c>
      <c r="R31" s="13">
        <v>95</v>
      </c>
      <c r="S31" s="47">
        <v>81</v>
      </c>
      <c r="T31" s="47"/>
      <c r="U31" s="47">
        <v>86</v>
      </c>
      <c r="V31" s="47"/>
      <c r="W31" s="37">
        <f t="shared" si="0"/>
        <v>0.87458333333333327</v>
      </c>
      <c r="X31" s="37">
        <f t="shared" si="1"/>
        <v>1.0685914215745074E-2</v>
      </c>
    </row>
    <row r="32" spans="1:24" s="9" customFormat="1" x14ac:dyDescent="0.3">
      <c r="A32" s="16">
        <v>1</v>
      </c>
      <c r="B32" s="67" t="s">
        <v>56</v>
      </c>
      <c r="C32" s="17" t="s">
        <v>10</v>
      </c>
      <c r="D32" s="10" t="s">
        <v>19</v>
      </c>
      <c r="E32" s="16"/>
      <c r="F32" s="16"/>
      <c r="G32" s="16"/>
      <c r="H32" s="16"/>
      <c r="I32" s="16"/>
      <c r="J32" s="16"/>
      <c r="K32" s="23"/>
      <c r="L32" s="16"/>
      <c r="M32" s="16"/>
      <c r="N32" s="16"/>
      <c r="O32" s="16"/>
      <c r="P32" s="16">
        <v>57</v>
      </c>
      <c r="Q32" s="16"/>
      <c r="R32" s="16"/>
      <c r="S32" s="40"/>
      <c r="T32" s="40"/>
      <c r="U32" s="40">
        <v>58</v>
      </c>
      <c r="V32" s="40"/>
      <c r="W32" s="37">
        <f t="shared" si="0"/>
        <v>0.56999999999999995</v>
      </c>
      <c r="X32" s="37" t="e">
        <f t="shared" si="1"/>
        <v>#DIV/0!</v>
      </c>
    </row>
    <row r="33" spans="1:24" s="9" customFormat="1" x14ac:dyDescent="0.3">
      <c r="A33" s="16">
        <v>1</v>
      </c>
      <c r="B33" s="67" t="s">
        <v>56</v>
      </c>
      <c r="C33" s="9" t="s">
        <v>10</v>
      </c>
      <c r="D33" s="10" t="s">
        <v>24</v>
      </c>
      <c r="E33" s="16"/>
      <c r="F33" s="16"/>
      <c r="G33" s="16"/>
      <c r="H33" s="16"/>
      <c r="I33" s="16"/>
      <c r="J33" s="16"/>
      <c r="K33" s="23"/>
      <c r="L33" s="16"/>
      <c r="M33" s="16"/>
      <c r="N33" s="16"/>
      <c r="O33" s="16"/>
      <c r="P33" s="16">
        <v>85</v>
      </c>
      <c r="Q33" s="16"/>
      <c r="R33" s="16"/>
      <c r="S33" s="47"/>
      <c r="T33" s="47"/>
      <c r="U33" s="47">
        <v>60</v>
      </c>
      <c r="V33" s="47"/>
      <c r="W33" s="37">
        <f t="shared" si="0"/>
        <v>0.85</v>
      </c>
      <c r="X33" s="37" t="e">
        <f t="shared" si="1"/>
        <v>#DIV/0!</v>
      </c>
    </row>
    <row r="34" spans="1:24" x14ac:dyDescent="0.3">
      <c r="A34" s="16">
        <v>1</v>
      </c>
      <c r="B34" s="67" t="s">
        <v>57</v>
      </c>
      <c r="C34" s="17" t="s">
        <v>9</v>
      </c>
      <c r="D34" t="s">
        <v>19</v>
      </c>
      <c r="F34" s="18">
        <v>69.5</v>
      </c>
      <c r="G34" s="12">
        <v>81.5</v>
      </c>
      <c r="H34" s="12">
        <v>65</v>
      </c>
      <c r="J34" s="12">
        <v>69</v>
      </c>
      <c r="K34" s="20">
        <v>75</v>
      </c>
      <c r="N34" s="12">
        <v>75</v>
      </c>
      <c r="P34" s="12">
        <v>57</v>
      </c>
      <c r="Q34" s="12">
        <v>60</v>
      </c>
      <c r="W34" s="37">
        <f t="shared" si="0"/>
        <v>0.69</v>
      </c>
      <c r="X34" s="37">
        <f t="shared" si="1"/>
        <v>2.8955014369584711E-2</v>
      </c>
    </row>
    <row r="35" spans="1:24" s="7" customFormat="1" x14ac:dyDescent="0.3">
      <c r="A35" s="16">
        <v>1</v>
      </c>
      <c r="B35" s="67" t="s">
        <v>57</v>
      </c>
      <c r="C35" s="7" t="s">
        <v>9</v>
      </c>
      <c r="D35" s="7" t="s">
        <v>20</v>
      </c>
      <c r="E35" s="13"/>
      <c r="F35" s="13">
        <v>88.5</v>
      </c>
      <c r="G35" s="13">
        <v>90</v>
      </c>
      <c r="H35" s="13">
        <v>85</v>
      </c>
      <c r="I35" s="13"/>
      <c r="J35" s="13">
        <v>95</v>
      </c>
      <c r="K35" s="22">
        <v>90</v>
      </c>
      <c r="L35" s="26"/>
      <c r="M35" s="13"/>
      <c r="N35" s="13">
        <v>91</v>
      </c>
      <c r="O35" s="13"/>
      <c r="P35" s="13">
        <v>90</v>
      </c>
      <c r="Q35" s="13">
        <v>90</v>
      </c>
      <c r="R35" s="13"/>
      <c r="S35" s="40"/>
      <c r="T35" s="40"/>
      <c r="U35" s="40"/>
      <c r="V35" s="40"/>
      <c r="W35" s="37">
        <f t="shared" si="0"/>
        <v>0.89937500000000004</v>
      </c>
      <c r="X35" s="37">
        <f t="shared" si="1"/>
        <v>9.7485117911841872E-3</v>
      </c>
    </row>
    <row r="36" spans="1:24" s="9" customFormat="1" x14ac:dyDescent="0.3">
      <c r="A36" s="16">
        <v>1</v>
      </c>
      <c r="B36" s="67" t="s">
        <v>57</v>
      </c>
      <c r="C36" s="17" t="s">
        <v>10</v>
      </c>
      <c r="D36" s="10" t="s">
        <v>19</v>
      </c>
      <c r="E36" s="16"/>
      <c r="F36" s="16"/>
      <c r="G36" s="16"/>
      <c r="H36" s="16"/>
      <c r="I36" s="16">
        <v>70</v>
      </c>
      <c r="J36" s="16"/>
      <c r="K36" s="23"/>
      <c r="L36" s="27">
        <v>65</v>
      </c>
      <c r="M36" s="16"/>
      <c r="N36" s="16"/>
      <c r="O36" s="16">
        <v>60</v>
      </c>
      <c r="P36" s="16"/>
      <c r="Q36" s="16"/>
      <c r="R36" s="16">
        <v>75</v>
      </c>
      <c r="S36" s="40"/>
      <c r="T36" s="40"/>
      <c r="U36" s="40"/>
      <c r="V36" s="40"/>
      <c r="W36" s="37">
        <f t="shared" si="0"/>
        <v>0.67500000000000004</v>
      </c>
      <c r="X36" s="37">
        <f t="shared" si="1"/>
        <v>3.2274861218395137E-2</v>
      </c>
    </row>
    <row r="37" spans="1:24" s="9" customFormat="1" x14ac:dyDescent="0.3">
      <c r="A37" s="16">
        <v>1</v>
      </c>
      <c r="B37" s="67" t="s">
        <v>57</v>
      </c>
      <c r="C37" s="10" t="s">
        <v>10</v>
      </c>
      <c r="D37" s="10" t="s">
        <v>24</v>
      </c>
      <c r="E37" s="16"/>
      <c r="F37" s="16"/>
      <c r="G37" s="16"/>
      <c r="H37" s="16"/>
      <c r="I37" s="16">
        <v>90</v>
      </c>
      <c r="J37" s="16"/>
      <c r="K37" s="23"/>
      <c r="L37" s="27">
        <v>85</v>
      </c>
      <c r="M37" s="16"/>
      <c r="N37" s="16"/>
      <c r="O37" s="16">
        <v>85</v>
      </c>
      <c r="P37" s="16"/>
      <c r="Q37" s="16"/>
      <c r="R37" s="16">
        <v>97</v>
      </c>
      <c r="S37" s="47"/>
      <c r="T37" s="47"/>
      <c r="U37" s="47"/>
      <c r="V37" s="47"/>
      <c r="W37" s="37">
        <f t="shared" si="0"/>
        <v>0.89249999999999996</v>
      </c>
      <c r="X37" s="37">
        <f t="shared" si="1"/>
        <v>2.8394541729001369E-2</v>
      </c>
    </row>
    <row r="38" spans="1:24" s="1" customFormat="1" x14ac:dyDescent="0.3">
      <c r="A38" s="16">
        <v>1</v>
      </c>
      <c r="B38" s="67" t="s">
        <v>58</v>
      </c>
      <c r="D38" t="s">
        <v>19</v>
      </c>
      <c r="E38" s="14"/>
      <c r="F38" s="14"/>
      <c r="G38" s="14"/>
      <c r="H38" s="14"/>
      <c r="I38" s="14"/>
      <c r="J38" s="14"/>
      <c r="K38" s="24"/>
      <c r="L38" s="28"/>
      <c r="M38" s="14"/>
      <c r="N38" s="14"/>
      <c r="O38" s="14"/>
      <c r="P38" s="14"/>
      <c r="Q38" s="14"/>
      <c r="R38" s="14"/>
      <c r="S38" s="45">
        <v>78</v>
      </c>
      <c r="T38" s="45">
        <v>80</v>
      </c>
      <c r="U38" s="45">
        <v>93</v>
      </c>
      <c r="V38" s="38"/>
      <c r="W38" s="37" t="e">
        <f t="shared" si="0"/>
        <v>#DIV/0!</v>
      </c>
      <c r="X38" s="37" t="e">
        <f t="shared" si="1"/>
        <v>#DIV/0!</v>
      </c>
    </row>
    <row r="39" spans="1:24" s="8" customFormat="1" x14ac:dyDescent="0.3">
      <c r="A39" s="16">
        <v>1</v>
      </c>
      <c r="B39" s="67" t="s">
        <v>58</v>
      </c>
      <c r="D39" s="7" t="s">
        <v>21</v>
      </c>
      <c r="E39" s="15"/>
      <c r="F39" s="15"/>
      <c r="G39" s="15"/>
      <c r="H39" s="15"/>
      <c r="I39" s="15"/>
      <c r="J39" s="15"/>
      <c r="K39" s="25"/>
      <c r="L39" s="29"/>
      <c r="M39" s="15"/>
      <c r="N39" s="15"/>
      <c r="O39" s="15"/>
      <c r="P39" s="15"/>
      <c r="Q39" s="15"/>
      <c r="R39" s="15"/>
      <c r="S39" s="47">
        <v>87</v>
      </c>
      <c r="T39" s="47">
        <v>90</v>
      </c>
      <c r="U39" s="47">
        <v>97</v>
      </c>
      <c r="V39" s="47"/>
      <c r="W39" s="37" t="e">
        <f t="shared" si="0"/>
        <v>#DIV/0!</v>
      </c>
      <c r="X39" s="37" t="e">
        <f t="shared" si="1"/>
        <v>#DIV/0!</v>
      </c>
    </row>
    <row r="40" spans="1:24" s="1" customFormat="1" x14ac:dyDescent="0.3">
      <c r="A40" s="16">
        <v>1</v>
      </c>
      <c r="B40" s="67" t="s">
        <v>59</v>
      </c>
      <c r="D40" t="s">
        <v>19</v>
      </c>
      <c r="E40" s="14"/>
      <c r="F40" s="14"/>
      <c r="G40" s="14"/>
      <c r="H40" s="14"/>
      <c r="I40" s="14"/>
      <c r="J40" s="14"/>
      <c r="K40" s="24"/>
      <c r="L40" s="30"/>
      <c r="M40" s="14"/>
      <c r="N40" s="14"/>
      <c r="O40" s="14"/>
      <c r="P40" s="14"/>
      <c r="Q40" s="14"/>
      <c r="R40" s="14"/>
      <c r="S40" s="45">
        <v>14</v>
      </c>
      <c r="T40" s="45">
        <v>30</v>
      </c>
      <c r="U40" s="45">
        <v>35</v>
      </c>
      <c r="V40" s="38"/>
      <c r="W40" s="37" t="e">
        <f t="shared" si="0"/>
        <v>#DIV/0!</v>
      </c>
      <c r="X40" s="37" t="e">
        <f t="shared" si="1"/>
        <v>#DIV/0!</v>
      </c>
    </row>
    <row r="41" spans="1:24" s="8" customFormat="1" x14ac:dyDescent="0.3">
      <c r="A41" s="16">
        <v>1</v>
      </c>
      <c r="B41" s="67" t="s">
        <v>59</v>
      </c>
      <c r="D41" s="7" t="s">
        <v>20</v>
      </c>
      <c r="E41" s="15"/>
      <c r="F41" s="15"/>
      <c r="G41" s="15"/>
      <c r="H41" s="15"/>
      <c r="I41" s="15"/>
      <c r="J41" s="15"/>
      <c r="K41" s="25"/>
      <c r="L41" s="31"/>
      <c r="M41" s="15"/>
      <c r="N41" s="15"/>
      <c r="O41" s="15"/>
      <c r="P41" s="15"/>
      <c r="Q41" s="15"/>
      <c r="R41" s="15"/>
      <c r="S41" s="47">
        <v>43</v>
      </c>
      <c r="T41" s="47">
        <v>60</v>
      </c>
      <c r="U41" s="47">
        <v>60</v>
      </c>
      <c r="V41" s="47"/>
      <c r="W41" s="37" t="e">
        <f t="shared" si="0"/>
        <v>#DIV/0!</v>
      </c>
      <c r="X41" s="37" t="e">
        <f t="shared" si="1"/>
        <v>#DIV/0!</v>
      </c>
    </row>
    <row r="42" spans="1:24" s="1" customFormat="1" x14ac:dyDescent="0.3">
      <c r="A42" s="16">
        <v>1</v>
      </c>
      <c r="B42" s="67" t="s">
        <v>60</v>
      </c>
      <c r="D42" t="s">
        <v>19</v>
      </c>
      <c r="E42" s="14"/>
      <c r="F42" s="14"/>
      <c r="G42" s="14"/>
      <c r="H42" s="14"/>
      <c r="I42" s="14"/>
      <c r="J42" s="14"/>
      <c r="K42" s="24"/>
      <c r="L42" s="30"/>
      <c r="M42" s="14"/>
      <c r="N42" s="14"/>
      <c r="O42" s="14"/>
      <c r="P42" s="14"/>
      <c r="Q42" s="14"/>
      <c r="R42" s="14"/>
      <c r="S42" s="40">
        <v>57</v>
      </c>
      <c r="T42" s="40">
        <v>82</v>
      </c>
      <c r="U42" s="40">
        <v>86</v>
      </c>
      <c r="V42" s="40"/>
      <c r="W42" s="37" t="e">
        <f t="shared" si="0"/>
        <v>#DIV/0!</v>
      </c>
      <c r="X42" s="37" t="e">
        <f t="shared" si="1"/>
        <v>#DIV/0!</v>
      </c>
    </row>
    <row r="43" spans="1:24" s="8" customFormat="1" x14ac:dyDescent="0.3">
      <c r="A43" s="16">
        <v>1</v>
      </c>
      <c r="B43" s="67" t="s">
        <v>60</v>
      </c>
      <c r="D43" s="7" t="s">
        <v>21</v>
      </c>
      <c r="E43" s="15"/>
      <c r="F43" s="15"/>
      <c r="G43" s="15"/>
      <c r="H43" s="15"/>
      <c r="I43" s="15"/>
      <c r="J43" s="15"/>
      <c r="K43" s="25"/>
      <c r="L43" s="31"/>
      <c r="M43" s="15"/>
      <c r="N43" s="15"/>
      <c r="O43" s="15"/>
      <c r="P43" s="15"/>
      <c r="Q43" s="15"/>
      <c r="R43" s="15"/>
      <c r="S43" s="47">
        <v>92</v>
      </c>
      <c r="T43" s="47">
        <v>96</v>
      </c>
      <c r="U43" s="47">
        <v>96</v>
      </c>
      <c r="V43" s="47"/>
      <c r="W43" s="37" t="e">
        <f t="shared" si="0"/>
        <v>#DIV/0!</v>
      </c>
      <c r="X43" s="37" t="e">
        <f t="shared" si="1"/>
        <v>#DIV/0!</v>
      </c>
    </row>
    <row r="44" spans="1:24" x14ac:dyDescent="0.3">
      <c r="A44" s="16">
        <v>1</v>
      </c>
      <c r="B44" s="67" t="s">
        <v>61</v>
      </c>
      <c r="C44" t="s">
        <v>9</v>
      </c>
      <c r="D44" t="s">
        <v>19</v>
      </c>
      <c r="E44" s="12">
        <v>59</v>
      </c>
      <c r="F44" s="12">
        <v>62.5</v>
      </c>
      <c r="H44" s="12">
        <v>60</v>
      </c>
      <c r="J44" s="12">
        <v>80</v>
      </c>
      <c r="K44" s="20">
        <v>80</v>
      </c>
      <c r="L44" s="32">
        <v>65</v>
      </c>
      <c r="M44" s="12">
        <v>55</v>
      </c>
      <c r="N44" s="12">
        <v>74</v>
      </c>
      <c r="Q44" s="12">
        <v>75</v>
      </c>
      <c r="R44" s="12">
        <v>65</v>
      </c>
      <c r="S44" s="40">
        <v>57</v>
      </c>
      <c r="T44" s="40">
        <v>82</v>
      </c>
      <c r="U44" s="40">
        <v>86</v>
      </c>
      <c r="V44" s="40"/>
      <c r="W44" s="37">
        <f t="shared" si="0"/>
        <v>0.67549999999999999</v>
      </c>
      <c r="X44" s="37">
        <f t="shared" si="1"/>
        <v>2.854285277340796E-2</v>
      </c>
    </row>
    <row r="45" spans="1:24" s="7" customFormat="1" x14ac:dyDescent="0.3">
      <c r="A45" s="16">
        <v>1</v>
      </c>
      <c r="B45" s="67" t="s">
        <v>61</v>
      </c>
      <c r="C45" s="7" t="s">
        <v>9</v>
      </c>
      <c r="D45" s="7" t="s">
        <v>20</v>
      </c>
      <c r="E45" s="13">
        <v>75</v>
      </c>
      <c r="F45" s="13">
        <v>75</v>
      </c>
      <c r="G45" s="13"/>
      <c r="H45" s="13">
        <v>75</v>
      </c>
      <c r="I45" s="13"/>
      <c r="J45" s="13">
        <v>85</v>
      </c>
      <c r="K45" s="22">
        <v>85</v>
      </c>
      <c r="L45" s="33">
        <v>75</v>
      </c>
      <c r="M45" s="13">
        <v>75</v>
      </c>
      <c r="N45" s="13">
        <v>90</v>
      </c>
      <c r="O45" s="13"/>
      <c r="P45" s="13"/>
      <c r="Q45" s="13">
        <v>97</v>
      </c>
      <c r="R45" s="13">
        <v>80</v>
      </c>
      <c r="S45" s="47">
        <v>92</v>
      </c>
      <c r="T45" s="47">
        <v>96</v>
      </c>
      <c r="U45" s="47">
        <v>96</v>
      </c>
      <c r="V45" s="47"/>
      <c r="W45" s="37">
        <f t="shared" si="0"/>
        <v>0.81200000000000006</v>
      </c>
      <c r="X45" s="37">
        <f t="shared" si="1"/>
        <v>2.4711670657134185E-2</v>
      </c>
    </row>
    <row r="46" spans="1:24" s="9" customFormat="1" x14ac:dyDescent="0.3">
      <c r="A46" s="16">
        <v>1</v>
      </c>
      <c r="B46" s="67" t="s">
        <v>61</v>
      </c>
      <c r="C46" s="9" t="s">
        <v>10</v>
      </c>
      <c r="D46" s="10" t="s">
        <v>19</v>
      </c>
      <c r="E46" s="16"/>
      <c r="F46" s="16"/>
      <c r="G46" s="16"/>
      <c r="H46" s="16"/>
      <c r="I46" s="16">
        <v>80</v>
      </c>
      <c r="J46" s="16"/>
      <c r="K46" s="23"/>
      <c r="L46" s="34"/>
      <c r="M46" s="16"/>
      <c r="N46" s="16"/>
      <c r="O46" s="16">
        <v>75</v>
      </c>
      <c r="P46" s="16">
        <v>75</v>
      </c>
      <c r="Q46" s="16"/>
      <c r="R46" s="16"/>
      <c r="S46" s="40">
        <v>55</v>
      </c>
      <c r="T46" s="40"/>
      <c r="U46" s="40">
        <v>60</v>
      </c>
      <c r="V46" s="40"/>
      <c r="W46" s="37">
        <f t="shared" si="0"/>
        <v>0.76666666666666672</v>
      </c>
      <c r="X46" s="37">
        <f t="shared" si="1"/>
        <v>1.6666666666666666E-2</v>
      </c>
    </row>
    <row r="47" spans="1:24" s="9" customFormat="1" x14ac:dyDescent="0.3">
      <c r="A47" s="16">
        <v>1</v>
      </c>
      <c r="B47" s="67" t="s">
        <v>61</v>
      </c>
      <c r="C47" s="10" t="s">
        <v>10</v>
      </c>
      <c r="D47" s="10" t="s">
        <v>24</v>
      </c>
      <c r="E47" s="16"/>
      <c r="F47" s="16"/>
      <c r="G47" s="16"/>
      <c r="H47" s="16"/>
      <c r="I47" s="16">
        <v>90</v>
      </c>
      <c r="J47" s="16"/>
      <c r="K47" s="23"/>
      <c r="L47" s="34"/>
      <c r="M47" s="16"/>
      <c r="N47" s="16"/>
      <c r="O47" s="16">
        <v>85</v>
      </c>
      <c r="P47" s="16">
        <v>85</v>
      </c>
      <c r="Q47" s="16"/>
      <c r="R47" s="16"/>
      <c r="S47" s="47">
        <v>63</v>
      </c>
      <c r="T47" s="47"/>
      <c r="U47" s="47">
        <v>74</v>
      </c>
      <c r="V47" s="47"/>
      <c r="W47" s="37">
        <f t="shared" si="0"/>
        <v>0.8666666666666667</v>
      </c>
      <c r="X47" s="37">
        <f t="shared" si="1"/>
        <v>1.6666666666666666E-2</v>
      </c>
    </row>
    <row r="48" spans="1:24" x14ac:dyDescent="0.3">
      <c r="A48" s="16">
        <v>1</v>
      </c>
      <c r="B48" s="67" t="s">
        <v>62</v>
      </c>
      <c r="C48" t="s">
        <v>9</v>
      </c>
      <c r="D48" t="s">
        <v>19</v>
      </c>
      <c r="E48" s="12">
        <v>65</v>
      </c>
      <c r="F48" s="12">
        <v>47</v>
      </c>
      <c r="H48" s="12">
        <v>65</v>
      </c>
      <c r="I48" s="12">
        <v>49.5</v>
      </c>
      <c r="J48" s="12">
        <v>62</v>
      </c>
      <c r="K48" s="20">
        <v>45</v>
      </c>
      <c r="L48" s="35">
        <v>70</v>
      </c>
      <c r="M48" s="12">
        <v>70</v>
      </c>
      <c r="N48" s="12">
        <v>79</v>
      </c>
      <c r="O48" s="12">
        <v>60</v>
      </c>
      <c r="P48" s="12">
        <v>60</v>
      </c>
      <c r="Q48" s="12">
        <v>80</v>
      </c>
      <c r="R48" s="12">
        <v>65</v>
      </c>
      <c r="S48" s="45">
        <v>42</v>
      </c>
      <c r="U48" s="45">
        <v>66</v>
      </c>
      <c r="W48" s="37">
        <f t="shared" si="0"/>
        <v>0.62884615384615383</v>
      </c>
      <c r="X48" s="37">
        <f t="shared" si="1"/>
        <v>3.0340766802727875E-2</v>
      </c>
    </row>
    <row r="49" spans="1:24" x14ac:dyDescent="0.3">
      <c r="A49" s="16">
        <v>1</v>
      </c>
      <c r="B49" s="67" t="s">
        <v>62</v>
      </c>
      <c r="C49" t="s">
        <v>9</v>
      </c>
      <c r="D49" t="s">
        <v>21</v>
      </c>
      <c r="E49" s="12">
        <v>80</v>
      </c>
      <c r="F49" s="12">
        <v>72</v>
      </c>
      <c r="H49" s="12">
        <v>80</v>
      </c>
      <c r="I49" s="12">
        <v>75</v>
      </c>
      <c r="J49" s="12">
        <v>90</v>
      </c>
      <c r="K49" s="18">
        <v>49.5</v>
      </c>
      <c r="L49" s="35">
        <v>85</v>
      </c>
      <c r="M49" s="12">
        <v>82</v>
      </c>
      <c r="N49" s="12">
        <v>92</v>
      </c>
      <c r="O49" s="12">
        <v>80</v>
      </c>
      <c r="P49" s="12">
        <v>70</v>
      </c>
      <c r="Q49" s="12">
        <v>95</v>
      </c>
      <c r="R49" s="12">
        <v>80</v>
      </c>
      <c r="S49" s="47">
        <v>65</v>
      </c>
      <c r="T49" s="47"/>
      <c r="U49" s="47">
        <v>93</v>
      </c>
      <c r="V49" s="47"/>
      <c r="W49" s="37">
        <f t="shared" si="0"/>
        <v>0.7926923076923077</v>
      </c>
      <c r="X49" s="37">
        <f t="shared" si="1"/>
        <v>3.2128624631472424E-2</v>
      </c>
    </row>
    <row r="50" spans="1:24" x14ac:dyDescent="0.3">
      <c r="A50" s="16">
        <v>1</v>
      </c>
      <c r="B50" s="67" t="s">
        <v>62</v>
      </c>
      <c r="C50" t="s">
        <v>10</v>
      </c>
      <c r="D50" t="s">
        <v>19</v>
      </c>
      <c r="E50" s="12">
        <v>39</v>
      </c>
      <c r="F50" s="12">
        <v>28.5</v>
      </c>
      <c r="H50" s="12">
        <v>53</v>
      </c>
      <c r="I50" s="12">
        <v>35</v>
      </c>
      <c r="J50" s="12">
        <v>54</v>
      </c>
      <c r="K50" s="20">
        <v>35</v>
      </c>
      <c r="L50" s="35">
        <v>30</v>
      </c>
      <c r="M50" s="12">
        <v>47</v>
      </c>
      <c r="N50" s="12">
        <v>51</v>
      </c>
      <c r="O50" s="12">
        <v>30</v>
      </c>
      <c r="P50" s="12">
        <v>50</v>
      </c>
      <c r="Q50" s="12">
        <v>42</v>
      </c>
      <c r="R50" s="12">
        <v>45</v>
      </c>
      <c r="S50" s="45">
        <v>84</v>
      </c>
      <c r="T50" s="45">
        <v>75</v>
      </c>
      <c r="U50" s="45">
        <v>92</v>
      </c>
      <c r="W50" s="37">
        <f t="shared" si="0"/>
        <v>0.41499999999999998</v>
      </c>
      <c r="X50" s="37">
        <f t="shared" si="1"/>
        <v>2.5545334262132929E-2</v>
      </c>
    </row>
    <row r="51" spans="1:24" s="7" customFormat="1" x14ac:dyDescent="0.3">
      <c r="A51" s="16">
        <v>1</v>
      </c>
      <c r="B51" s="67" t="s">
        <v>62</v>
      </c>
      <c r="C51" s="7" t="s">
        <v>10</v>
      </c>
      <c r="D51" s="7" t="s">
        <v>20</v>
      </c>
      <c r="E51" s="13">
        <v>65</v>
      </c>
      <c r="F51" s="13">
        <v>52.5</v>
      </c>
      <c r="G51" s="13"/>
      <c r="H51" s="13">
        <v>75</v>
      </c>
      <c r="I51" s="13">
        <v>65</v>
      </c>
      <c r="J51" s="13">
        <v>82</v>
      </c>
      <c r="K51" s="22">
        <v>80</v>
      </c>
      <c r="L51" s="36">
        <v>85</v>
      </c>
      <c r="M51" s="13">
        <v>77</v>
      </c>
      <c r="N51" s="13">
        <v>74</v>
      </c>
      <c r="O51" s="13">
        <v>65</v>
      </c>
      <c r="P51" s="13">
        <v>60</v>
      </c>
      <c r="Q51" s="13">
        <v>95</v>
      </c>
      <c r="R51" s="13">
        <v>65</v>
      </c>
      <c r="S51" s="40">
        <v>92</v>
      </c>
      <c r="T51" s="40">
        <v>95</v>
      </c>
      <c r="U51" s="40">
        <v>96</v>
      </c>
      <c r="V51" s="40"/>
      <c r="W51" s="37">
        <f t="shared" si="0"/>
        <v>0.72346153846153838</v>
      </c>
      <c r="X51" s="37">
        <f t="shared" si="1"/>
        <v>3.2212160346082638E-2</v>
      </c>
    </row>
    <row r="52" spans="1:24" s="1" customFormat="1" x14ac:dyDescent="0.3">
      <c r="A52" s="16">
        <v>1</v>
      </c>
      <c r="B52" s="14">
        <v>17</v>
      </c>
      <c r="D52" t="s">
        <v>19</v>
      </c>
      <c r="E52" s="14"/>
      <c r="F52" s="14"/>
      <c r="G52" s="14"/>
      <c r="H52" s="14"/>
      <c r="I52" s="14"/>
      <c r="J52" s="14"/>
      <c r="K52" s="24"/>
      <c r="L52" s="28"/>
      <c r="M52" s="14"/>
      <c r="N52" s="14"/>
      <c r="O52" s="14"/>
      <c r="P52" s="14"/>
      <c r="Q52" s="14"/>
      <c r="R52" s="14"/>
      <c r="S52" s="45">
        <v>51</v>
      </c>
      <c r="T52" s="45">
        <v>60</v>
      </c>
      <c r="U52" s="45">
        <v>74</v>
      </c>
      <c r="V52" s="38"/>
      <c r="W52" s="37" t="e">
        <f t="shared" si="0"/>
        <v>#DIV/0!</v>
      </c>
      <c r="X52" s="37" t="e">
        <f t="shared" si="1"/>
        <v>#DIV/0!</v>
      </c>
    </row>
    <row r="53" spans="1:24" s="8" customFormat="1" x14ac:dyDescent="0.3">
      <c r="A53" s="16">
        <v>1</v>
      </c>
      <c r="B53" s="15">
        <v>17</v>
      </c>
      <c r="D53" s="7" t="s">
        <v>21</v>
      </c>
      <c r="E53" s="15"/>
      <c r="F53" s="15"/>
      <c r="G53" s="15"/>
      <c r="H53" s="15"/>
      <c r="I53" s="15"/>
      <c r="J53" s="15"/>
      <c r="K53" s="25"/>
      <c r="L53" s="29"/>
      <c r="M53" s="15"/>
      <c r="N53" s="15"/>
      <c r="O53" s="15"/>
      <c r="P53" s="15"/>
      <c r="Q53" s="15"/>
      <c r="R53" s="15"/>
      <c r="S53" s="47">
        <v>68</v>
      </c>
      <c r="T53" s="47">
        <v>75</v>
      </c>
      <c r="U53" s="47">
        <v>88</v>
      </c>
      <c r="V53" s="47"/>
      <c r="W53" s="37" t="e">
        <f t="shared" si="0"/>
        <v>#DIV/0!</v>
      </c>
      <c r="X53" s="37" t="e">
        <f t="shared" si="1"/>
        <v>#DIV/0!</v>
      </c>
    </row>
    <row r="54" spans="1:24" s="1" customFormat="1" x14ac:dyDescent="0.3">
      <c r="A54" s="16">
        <v>1</v>
      </c>
      <c r="B54" s="14">
        <v>18</v>
      </c>
      <c r="D54" t="s">
        <v>19</v>
      </c>
      <c r="E54" s="14"/>
      <c r="F54" s="14"/>
      <c r="G54" s="14"/>
      <c r="H54" s="14"/>
      <c r="I54" s="14"/>
      <c r="J54" s="14"/>
      <c r="K54" s="24"/>
      <c r="L54" s="28"/>
      <c r="M54" s="14"/>
      <c r="N54" s="14"/>
      <c r="O54" s="14"/>
      <c r="P54" s="14"/>
      <c r="Q54" s="14"/>
      <c r="R54" s="14"/>
      <c r="S54" s="45">
        <v>95</v>
      </c>
      <c r="T54" s="45">
        <v>95</v>
      </c>
      <c r="U54" s="45">
        <v>93</v>
      </c>
      <c r="V54" s="45">
        <v>79</v>
      </c>
      <c r="W54" s="37" t="e">
        <f t="shared" si="0"/>
        <v>#DIV/0!</v>
      </c>
      <c r="X54" s="37" t="e">
        <f t="shared" si="1"/>
        <v>#DIV/0!</v>
      </c>
    </row>
    <row r="55" spans="1:24" s="8" customFormat="1" x14ac:dyDescent="0.3">
      <c r="A55" s="16">
        <v>1</v>
      </c>
      <c r="B55" s="15">
        <v>18</v>
      </c>
      <c r="D55" s="7" t="s">
        <v>20</v>
      </c>
      <c r="E55" s="15"/>
      <c r="F55" s="15"/>
      <c r="G55" s="15"/>
      <c r="H55" s="15"/>
      <c r="I55" s="15"/>
      <c r="J55" s="15"/>
      <c r="K55" s="25"/>
      <c r="L55" s="31"/>
      <c r="M55" s="15"/>
      <c r="N55" s="15"/>
      <c r="O55" s="15"/>
      <c r="P55" s="15"/>
      <c r="Q55" s="15"/>
      <c r="R55" s="15"/>
      <c r="S55" s="40">
        <v>100</v>
      </c>
      <c r="T55" s="40">
        <v>100</v>
      </c>
      <c r="U55" s="40">
        <v>99</v>
      </c>
      <c r="V55" s="40"/>
      <c r="W55" s="37" t="e">
        <f t="shared" si="0"/>
        <v>#DIV/0!</v>
      </c>
      <c r="X55" s="37" t="e">
        <f t="shared" si="1"/>
        <v>#DIV/0!</v>
      </c>
    </row>
    <row r="56" spans="1:24" x14ac:dyDescent="0.3">
      <c r="A56" s="16">
        <v>1</v>
      </c>
      <c r="B56" s="67" t="s">
        <v>63</v>
      </c>
      <c r="C56" t="s">
        <v>9</v>
      </c>
      <c r="D56" t="s">
        <v>19</v>
      </c>
      <c r="F56" s="12">
        <v>42.5</v>
      </c>
      <c r="H56" s="12">
        <v>42</v>
      </c>
      <c r="J56" s="12">
        <v>42</v>
      </c>
      <c r="K56" s="20">
        <v>42</v>
      </c>
      <c r="L56" s="32">
        <v>85</v>
      </c>
      <c r="N56" s="12">
        <v>42</v>
      </c>
      <c r="O56" s="12">
        <v>42</v>
      </c>
      <c r="Q56" s="12">
        <v>42</v>
      </c>
      <c r="R56" s="12">
        <v>42</v>
      </c>
      <c r="S56" s="40">
        <v>50</v>
      </c>
      <c r="T56" s="40">
        <v>85</v>
      </c>
      <c r="U56" s="40">
        <v>79</v>
      </c>
      <c r="V56" s="40"/>
      <c r="W56" s="37">
        <f t="shared" si="0"/>
        <v>0.46833333333333338</v>
      </c>
      <c r="X56" s="37">
        <f t="shared" si="1"/>
        <v>4.7711517360998788E-2</v>
      </c>
    </row>
    <row r="57" spans="1:24" s="7" customFormat="1" x14ac:dyDescent="0.3">
      <c r="A57" s="16">
        <v>1</v>
      </c>
      <c r="B57" s="67" t="s">
        <v>63</v>
      </c>
      <c r="C57" s="7" t="s">
        <v>9</v>
      </c>
      <c r="D57" s="7" t="s">
        <v>21</v>
      </c>
      <c r="E57" s="13"/>
      <c r="F57" s="13">
        <v>98.5</v>
      </c>
      <c r="G57" s="13"/>
      <c r="H57" s="13">
        <v>100</v>
      </c>
      <c r="I57" s="13"/>
      <c r="J57" s="13">
        <v>100</v>
      </c>
      <c r="K57" s="22">
        <v>100</v>
      </c>
      <c r="L57" s="33">
        <v>97</v>
      </c>
      <c r="M57" s="13"/>
      <c r="N57" s="13">
        <v>96.5</v>
      </c>
      <c r="O57" s="13">
        <v>100</v>
      </c>
      <c r="P57" s="13"/>
      <c r="Q57" s="13">
        <v>100</v>
      </c>
      <c r="R57" s="13">
        <v>100</v>
      </c>
      <c r="S57" s="47">
        <v>97</v>
      </c>
      <c r="T57" s="47">
        <v>100</v>
      </c>
      <c r="U57" s="47">
        <v>99</v>
      </c>
      <c r="V57" s="47"/>
      <c r="W57" s="37">
        <f t="shared" si="0"/>
        <v>0.99111111111111116</v>
      </c>
      <c r="X57" s="37">
        <f t="shared" si="1"/>
        <v>4.7709900103660189E-3</v>
      </c>
    </row>
    <row r="58" spans="1:24" s="9" customFormat="1" x14ac:dyDescent="0.3">
      <c r="A58" s="16">
        <v>1</v>
      </c>
      <c r="B58" s="67" t="s">
        <v>63</v>
      </c>
      <c r="C58" s="9" t="s">
        <v>10</v>
      </c>
      <c r="D58" s="10" t="s">
        <v>19</v>
      </c>
      <c r="E58" s="16"/>
      <c r="F58" s="16"/>
      <c r="G58" s="16"/>
      <c r="H58" s="16"/>
      <c r="I58" s="16">
        <v>42</v>
      </c>
      <c r="J58" s="16"/>
      <c r="K58" s="23"/>
      <c r="L58" s="34"/>
      <c r="M58" s="16"/>
      <c r="N58" s="16"/>
      <c r="O58" s="16"/>
      <c r="P58" s="16">
        <v>42</v>
      </c>
      <c r="Q58" s="16"/>
      <c r="R58" s="16"/>
      <c r="S58" s="38"/>
      <c r="T58" s="38"/>
      <c r="U58" s="38"/>
      <c r="V58" s="38"/>
      <c r="W58" s="37">
        <f t="shared" si="0"/>
        <v>0.42</v>
      </c>
      <c r="X58" s="37">
        <f t="shared" si="1"/>
        <v>0</v>
      </c>
    </row>
    <row r="59" spans="1:24" s="9" customFormat="1" x14ac:dyDescent="0.3">
      <c r="A59" s="16">
        <v>1</v>
      </c>
      <c r="B59" s="67" t="s">
        <v>63</v>
      </c>
      <c r="C59" s="10" t="s">
        <v>10</v>
      </c>
      <c r="D59" s="10" t="s">
        <v>24</v>
      </c>
      <c r="E59" s="16"/>
      <c r="F59" s="16"/>
      <c r="G59" s="16"/>
      <c r="H59" s="16"/>
      <c r="I59" s="16">
        <v>95</v>
      </c>
      <c r="J59" s="16"/>
      <c r="K59" s="23"/>
      <c r="L59" s="34"/>
      <c r="M59" s="16"/>
      <c r="N59" s="16"/>
      <c r="O59" s="16"/>
      <c r="P59" s="16">
        <v>100</v>
      </c>
      <c r="Q59" s="16"/>
      <c r="R59" s="16"/>
      <c r="S59" s="40"/>
      <c r="T59" s="40"/>
      <c r="U59" s="40"/>
      <c r="V59" s="40"/>
      <c r="W59" s="37">
        <f t="shared" si="0"/>
        <v>0.97499999999999998</v>
      </c>
      <c r="X59" s="37">
        <f t="shared" si="1"/>
        <v>2.5000000000000001E-2</v>
      </c>
    </row>
    <row r="60" spans="1:24" x14ac:dyDescent="0.3">
      <c r="A60" s="16">
        <v>1</v>
      </c>
      <c r="B60" s="67" t="s">
        <v>64</v>
      </c>
      <c r="C60" t="s">
        <v>9</v>
      </c>
      <c r="D60" t="s">
        <v>19</v>
      </c>
      <c r="F60" s="12">
        <v>42.5</v>
      </c>
      <c r="H60" s="12">
        <v>42</v>
      </c>
      <c r="K60" s="20">
        <v>42</v>
      </c>
      <c r="L60" s="32">
        <v>85</v>
      </c>
      <c r="N60" s="12">
        <v>42</v>
      </c>
      <c r="O60" s="12">
        <v>42</v>
      </c>
      <c r="Q60" s="12">
        <v>42</v>
      </c>
      <c r="R60" s="12">
        <v>42</v>
      </c>
      <c r="S60" s="40"/>
      <c r="T60" s="40"/>
      <c r="U60" s="40"/>
      <c r="V60" s="40"/>
      <c r="W60" s="37">
        <f t="shared" si="0"/>
        <v>0.47437499999999999</v>
      </c>
      <c r="X60" s="37">
        <f t="shared" si="1"/>
        <v>5.3664279653362401E-2</v>
      </c>
    </row>
    <row r="61" spans="1:24" s="7" customFormat="1" x14ac:dyDescent="0.3">
      <c r="A61" s="16">
        <v>1</v>
      </c>
      <c r="B61" s="67" t="s">
        <v>64</v>
      </c>
      <c r="C61" s="7" t="s">
        <v>9</v>
      </c>
      <c r="D61" s="7" t="s">
        <v>20</v>
      </c>
      <c r="E61" s="13"/>
      <c r="F61" s="13">
        <v>98.5</v>
      </c>
      <c r="G61" s="13"/>
      <c r="H61" s="13">
        <v>100</v>
      </c>
      <c r="I61" s="13"/>
      <c r="J61" s="13"/>
      <c r="K61" s="22">
        <v>100</v>
      </c>
      <c r="L61" s="33">
        <v>97</v>
      </c>
      <c r="M61" s="13"/>
      <c r="N61" s="13">
        <v>98</v>
      </c>
      <c r="O61" s="13">
        <v>100</v>
      </c>
      <c r="P61" s="13"/>
      <c r="Q61" s="13">
        <v>100</v>
      </c>
      <c r="R61" s="13">
        <v>100</v>
      </c>
      <c r="S61" s="47"/>
      <c r="T61" s="47"/>
      <c r="U61" s="47"/>
      <c r="V61" s="47"/>
      <c r="W61" s="37">
        <f t="shared" si="0"/>
        <v>0.99187499999999995</v>
      </c>
      <c r="X61" s="37">
        <f t="shared" si="1"/>
        <v>4.2191633395395204E-3</v>
      </c>
    </row>
    <row r="62" spans="1:24" s="9" customFormat="1" x14ac:dyDescent="0.3">
      <c r="A62" s="16">
        <v>1</v>
      </c>
      <c r="B62" s="67" t="s">
        <v>64</v>
      </c>
      <c r="C62" s="10" t="s">
        <v>10</v>
      </c>
      <c r="D62" s="10" t="s">
        <v>19</v>
      </c>
      <c r="E62" s="16"/>
      <c r="F62" s="16"/>
      <c r="G62" s="16"/>
      <c r="H62" s="16"/>
      <c r="I62" s="16">
        <v>42</v>
      </c>
      <c r="J62" s="16"/>
      <c r="K62" s="23"/>
      <c r="L62" s="34"/>
      <c r="M62" s="16"/>
      <c r="N62" s="16"/>
      <c r="O62" s="16"/>
      <c r="P62" s="16"/>
      <c r="Q62" s="16"/>
      <c r="R62" s="16"/>
      <c r="S62" s="45">
        <v>97</v>
      </c>
      <c r="T62" s="45">
        <v>95</v>
      </c>
      <c r="U62" s="38"/>
      <c r="V62" s="45">
        <v>95</v>
      </c>
      <c r="W62" s="37">
        <f t="shared" si="0"/>
        <v>0.42</v>
      </c>
      <c r="X62" s="37" t="e">
        <f t="shared" si="1"/>
        <v>#DIV/0!</v>
      </c>
    </row>
    <row r="63" spans="1:24" s="9" customFormat="1" x14ac:dyDescent="0.3">
      <c r="A63" s="16">
        <v>1</v>
      </c>
      <c r="B63" s="67" t="s">
        <v>64</v>
      </c>
      <c r="C63" s="10" t="s">
        <v>10</v>
      </c>
      <c r="D63" s="10" t="s">
        <v>24</v>
      </c>
      <c r="E63" s="16"/>
      <c r="F63" s="16"/>
      <c r="G63" s="16"/>
      <c r="H63" s="16"/>
      <c r="I63" s="16">
        <v>95</v>
      </c>
      <c r="J63" s="16"/>
      <c r="K63" s="23"/>
      <c r="L63" s="34"/>
      <c r="M63" s="16"/>
      <c r="N63" s="16"/>
      <c r="O63" s="16"/>
      <c r="P63" s="16"/>
      <c r="Q63" s="16"/>
      <c r="R63" s="16"/>
      <c r="S63" s="40">
        <v>100</v>
      </c>
      <c r="T63" s="40">
        <v>100</v>
      </c>
      <c r="U63" s="40"/>
      <c r="V63" s="40">
        <v>99</v>
      </c>
      <c r="W63" s="37">
        <f t="shared" si="0"/>
        <v>0.95</v>
      </c>
      <c r="X63" s="37" t="e">
        <f t="shared" si="1"/>
        <v>#DIV/0!</v>
      </c>
    </row>
    <row r="64" spans="1:24" s="1" customFormat="1" x14ac:dyDescent="0.3">
      <c r="A64" s="16">
        <v>1</v>
      </c>
      <c r="B64" s="14">
        <v>21</v>
      </c>
      <c r="D64" t="s">
        <v>19</v>
      </c>
      <c r="E64" s="14"/>
      <c r="F64" s="14"/>
      <c r="G64" s="14"/>
      <c r="H64" s="14"/>
      <c r="I64" s="14"/>
      <c r="J64" s="14"/>
      <c r="K64" s="24"/>
      <c r="L64" s="14"/>
      <c r="M64" s="14"/>
      <c r="N64" s="14"/>
      <c r="O64" s="14"/>
      <c r="P64" s="14"/>
      <c r="Q64" s="14"/>
      <c r="R64" s="14"/>
      <c r="S64" s="40">
        <v>80</v>
      </c>
      <c r="T64" s="40">
        <v>80</v>
      </c>
      <c r="U64" s="40"/>
      <c r="V64" s="40">
        <v>95</v>
      </c>
      <c r="W64" s="37" t="e">
        <f t="shared" si="0"/>
        <v>#DIV/0!</v>
      </c>
      <c r="X64" s="37" t="e">
        <f t="shared" si="1"/>
        <v>#DIV/0!</v>
      </c>
    </row>
    <row r="65" spans="1:24" s="8" customFormat="1" x14ac:dyDescent="0.3">
      <c r="A65" s="16">
        <v>1</v>
      </c>
      <c r="B65" s="15">
        <v>21</v>
      </c>
      <c r="D65" s="7" t="s">
        <v>21</v>
      </c>
      <c r="E65" s="15"/>
      <c r="F65" s="15"/>
      <c r="G65" s="15"/>
      <c r="H65" s="15"/>
      <c r="I65" s="15"/>
      <c r="J65" s="15"/>
      <c r="K65" s="25"/>
      <c r="L65" s="15"/>
      <c r="M65" s="15"/>
      <c r="N65" s="15"/>
      <c r="O65" s="15"/>
      <c r="P65" s="15"/>
      <c r="Q65" s="15"/>
      <c r="R65" s="15"/>
      <c r="S65" s="47">
        <v>93</v>
      </c>
      <c r="T65" s="47">
        <v>90</v>
      </c>
      <c r="U65" s="47"/>
      <c r="V65" s="47">
        <v>97</v>
      </c>
      <c r="W65" s="37" t="e">
        <f t="shared" si="0"/>
        <v>#DIV/0!</v>
      </c>
      <c r="X65" s="37" t="e">
        <f t="shared" si="1"/>
        <v>#DIV/0!</v>
      </c>
    </row>
    <row r="66" spans="1:24" x14ac:dyDescent="0.3">
      <c r="A66" s="16">
        <v>1</v>
      </c>
      <c r="B66" s="67" t="s">
        <v>65</v>
      </c>
      <c r="C66" t="s">
        <v>9</v>
      </c>
      <c r="D66" t="s">
        <v>19</v>
      </c>
      <c r="F66" s="12">
        <v>42.5</v>
      </c>
      <c r="H66" s="12">
        <v>43</v>
      </c>
      <c r="I66" s="12">
        <v>40.5</v>
      </c>
      <c r="J66" s="12">
        <v>36</v>
      </c>
      <c r="K66" s="20">
        <v>40</v>
      </c>
      <c r="N66" s="12">
        <v>43</v>
      </c>
      <c r="O66" s="12">
        <v>37</v>
      </c>
      <c r="Q66" s="12">
        <v>36</v>
      </c>
      <c r="S66" s="45">
        <v>90</v>
      </c>
      <c r="T66" s="45">
        <v>95</v>
      </c>
      <c r="V66" s="45">
        <v>90</v>
      </c>
      <c r="W66" s="37">
        <f t="shared" si="0"/>
        <v>0.39750000000000002</v>
      </c>
      <c r="X66" s="37">
        <f t="shared" si="1"/>
        <v>1.0773645092141683E-2</v>
      </c>
    </row>
    <row r="67" spans="1:24" s="7" customFormat="1" x14ac:dyDescent="0.3">
      <c r="A67" s="16">
        <v>1</v>
      </c>
      <c r="B67" s="67" t="s">
        <v>65</v>
      </c>
      <c r="C67" s="7" t="s">
        <v>9</v>
      </c>
      <c r="D67" s="7" t="s">
        <v>20</v>
      </c>
      <c r="E67" s="13"/>
      <c r="F67" s="13">
        <v>52.5</v>
      </c>
      <c r="G67" s="13"/>
      <c r="H67" s="13">
        <v>50</v>
      </c>
      <c r="I67" s="13">
        <v>55.5</v>
      </c>
      <c r="J67" s="13">
        <v>42.5</v>
      </c>
      <c r="K67" s="22">
        <v>42.5</v>
      </c>
      <c r="L67" s="13"/>
      <c r="M67" s="13"/>
      <c r="N67" s="13">
        <v>53</v>
      </c>
      <c r="O67" s="13">
        <v>43</v>
      </c>
      <c r="P67" s="13"/>
      <c r="Q67" s="13">
        <v>43</v>
      </c>
      <c r="R67" s="13"/>
      <c r="S67" s="40">
        <v>70</v>
      </c>
      <c r="T67" s="40">
        <v>90</v>
      </c>
      <c r="U67" s="40"/>
      <c r="V67" s="40">
        <v>90</v>
      </c>
      <c r="W67" s="37">
        <f t="shared" ref="W67:W101" si="2">AVERAGE(E67:R67)/100</f>
        <v>0.47749999999999998</v>
      </c>
      <c r="X67" s="37">
        <f t="shared" ref="X67:X101" si="3">_xlfn.STDEV.S(E67:R67)/SQRT(COUNT(E67:R67))/100</f>
        <v>1.9616865921227796E-2</v>
      </c>
    </row>
    <row r="68" spans="1:24" s="9" customFormat="1" x14ac:dyDescent="0.3">
      <c r="A68" s="16">
        <v>1</v>
      </c>
      <c r="B68" s="67" t="s">
        <v>65</v>
      </c>
      <c r="C68" s="10" t="s">
        <v>10</v>
      </c>
      <c r="D68" s="10" t="s">
        <v>19</v>
      </c>
      <c r="E68" s="16"/>
      <c r="F68" s="16"/>
      <c r="G68" s="16"/>
      <c r="H68" s="16"/>
      <c r="I68" s="16"/>
      <c r="J68" s="16"/>
      <c r="K68" s="23"/>
      <c r="L68" s="16"/>
      <c r="M68" s="16"/>
      <c r="N68" s="16"/>
      <c r="O68" s="16"/>
      <c r="P68" s="16">
        <v>40</v>
      </c>
      <c r="Q68" s="16"/>
      <c r="R68" s="16">
        <v>38</v>
      </c>
      <c r="S68" s="40">
        <v>68</v>
      </c>
      <c r="T68" s="40">
        <v>80</v>
      </c>
      <c r="U68" s="40"/>
      <c r="V68" s="40">
        <v>60</v>
      </c>
      <c r="W68" s="37">
        <f t="shared" si="2"/>
        <v>0.39</v>
      </c>
      <c r="X68" s="37">
        <f t="shared" si="3"/>
        <v>0.01</v>
      </c>
    </row>
    <row r="69" spans="1:24" s="9" customFormat="1" x14ac:dyDescent="0.3">
      <c r="A69" s="16">
        <v>1</v>
      </c>
      <c r="B69" s="67" t="s">
        <v>65</v>
      </c>
      <c r="C69" s="10" t="s">
        <v>10</v>
      </c>
      <c r="D69" s="10" t="s">
        <v>24</v>
      </c>
      <c r="E69" s="16"/>
      <c r="F69" s="16"/>
      <c r="G69" s="16"/>
      <c r="H69" s="16"/>
      <c r="I69" s="16"/>
      <c r="J69" s="16"/>
      <c r="K69" s="23"/>
      <c r="L69" s="16"/>
      <c r="M69" s="16"/>
      <c r="N69" s="16"/>
      <c r="O69" s="16"/>
      <c r="P69" s="16">
        <v>50</v>
      </c>
      <c r="Q69" s="16"/>
      <c r="R69" s="16">
        <v>43</v>
      </c>
      <c r="S69" s="47">
        <v>57</v>
      </c>
      <c r="T69" s="47">
        <v>50</v>
      </c>
      <c r="U69" s="47"/>
      <c r="V69" s="47">
        <v>60</v>
      </c>
      <c r="W69" s="37">
        <f t="shared" si="2"/>
        <v>0.46500000000000002</v>
      </c>
      <c r="X69" s="37">
        <f t="shared" si="3"/>
        <v>3.4999999999999996E-2</v>
      </c>
    </row>
    <row r="70" spans="1:24" x14ac:dyDescent="0.3">
      <c r="A70" s="16">
        <v>1</v>
      </c>
      <c r="B70" s="67" t="s">
        <v>66</v>
      </c>
      <c r="C70" t="s">
        <v>9</v>
      </c>
      <c r="D70" t="s">
        <v>19</v>
      </c>
      <c r="H70" s="12">
        <v>60</v>
      </c>
      <c r="J70" s="12">
        <v>82</v>
      </c>
      <c r="K70" s="20">
        <v>82</v>
      </c>
      <c r="L70" s="12">
        <v>48</v>
      </c>
      <c r="O70" s="12">
        <v>45</v>
      </c>
      <c r="R70" s="12">
        <v>46</v>
      </c>
      <c r="S70" s="45">
        <v>75</v>
      </c>
      <c r="T70" s="45">
        <v>70</v>
      </c>
      <c r="V70" s="45">
        <v>79</v>
      </c>
      <c r="W70" s="37">
        <f t="shared" si="2"/>
        <v>0.60499999999999998</v>
      </c>
      <c r="X70" s="37">
        <f t="shared" si="3"/>
        <v>7.1449282711585016E-2</v>
      </c>
    </row>
    <row r="71" spans="1:24" s="7" customFormat="1" x14ac:dyDescent="0.3">
      <c r="A71" s="16">
        <v>1</v>
      </c>
      <c r="B71" s="67" t="s">
        <v>66</v>
      </c>
      <c r="C71" s="7" t="s">
        <v>9</v>
      </c>
      <c r="D71" s="7" t="s">
        <v>21</v>
      </c>
      <c r="E71" s="13"/>
      <c r="F71" s="13"/>
      <c r="G71" s="13"/>
      <c r="H71" s="13">
        <v>96</v>
      </c>
      <c r="I71" s="13"/>
      <c r="J71" s="13">
        <v>96</v>
      </c>
      <c r="K71" s="22">
        <v>90</v>
      </c>
      <c r="L71" s="13">
        <v>61</v>
      </c>
      <c r="M71" s="13"/>
      <c r="N71" s="13"/>
      <c r="O71" s="13">
        <v>82</v>
      </c>
      <c r="P71" s="13"/>
      <c r="Q71" s="13"/>
      <c r="R71" s="13">
        <v>53</v>
      </c>
      <c r="S71" s="47">
        <v>90</v>
      </c>
      <c r="T71" s="47">
        <v>90</v>
      </c>
      <c r="U71" s="47"/>
      <c r="V71" s="47">
        <v>90</v>
      </c>
      <c r="W71" s="37">
        <f t="shared" si="2"/>
        <v>0.79666666666666675</v>
      </c>
      <c r="X71" s="37">
        <f t="shared" si="3"/>
        <v>7.5395254787317054E-2</v>
      </c>
    </row>
    <row r="72" spans="1:24" x14ac:dyDescent="0.3">
      <c r="A72" s="16">
        <v>1</v>
      </c>
      <c r="B72" s="67" t="s">
        <v>67</v>
      </c>
      <c r="C72" s="10" t="s">
        <v>9</v>
      </c>
      <c r="D72" t="s">
        <v>19</v>
      </c>
      <c r="F72" s="12">
        <v>45</v>
      </c>
      <c r="N72" s="12">
        <v>82</v>
      </c>
      <c r="O72" s="12">
        <v>82</v>
      </c>
      <c r="S72" s="45">
        <v>90</v>
      </c>
      <c r="T72" s="45">
        <v>80</v>
      </c>
      <c r="V72" s="45">
        <v>80</v>
      </c>
      <c r="W72" s="37">
        <f t="shared" si="2"/>
        <v>0.69666666666666677</v>
      </c>
      <c r="X72" s="37">
        <f t="shared" si="3"/>
        <v>0.12333333333333331</v>
      </c>
    </row>
    <row r="73" spans="1:24" s="7" customFormat="1" x14ac:dyDescent="0.3">
      <c r="A73" s="16">
        <v>1</v>
      </c>
      <c r="B73" s="67" t="s">
        <v>67</v>
      </c>
      <c r="C73" s="7" t="s">
        <v>9</v>
      </c>
      <c r="D73" s="7" t="s">
        <v>20</v>
      </c>
      <c r="E73" s="13"/>
      <c r="F73" s="13">
        <v>94</v>
      </c>
      <c r="G73" s="13"/>
      <c r="H73" s="13"/>
      <c r="I73" s="13"/>
      <c r="J73" s="13"/>
      <c r="K73" s="22"/>
      <c r="L73" s="13"/>
      <c r="M73" s="13"/>
      <c r="N73" s="13">
        <v>96</v>
      </c>
      <c r="O73" s="13">
        <v>96</v>
      </c>
      <c r="P73" s="13"/>
      <c r="Q73" s="13"/>
      <c r="R73" s="13"/>
      <c r="S73" s="40">
        <v>90</v>
      </c>
      <c r="T73" s="40">
        <v>70</v>
      </c>
      <c r="U73" s="40"/>
      <c r="V73" s="40">
        <v>90</v>
      </c>
      <c r="W73" s="37">
        <f t="shared" si="2"/>
        <v>0.95333333333333325</v>
      </c>
      <c r="X73" s="37">
        <f t="shared" si="3"/>
        <v>6.6666666666666671E-3</v>
      </c>
    </row>
    <row r="74" spans="1:24" s="9" customFormat="1" x14ac:dyDescent="0.3">
      <c r="A74" s="16">
        <v>1</v>
      </c>
      <c r="B74" s="67" t="s">
        <v>67</v>
      </c>
      <c r="C74" s="10" t="s">
        <v>10</v>
      </c>
      <c r="D74" s="10" t="s">
        <v>19</v>
      </c>
      <c r="E74" s="16"/>
      <c r="F74" s="16"/>
      <c r="G74" s="16"/>
      <c r="H74" s="16"/>
      <c r="I74" s="16"/>
      <c r="J74" s="16"/>
      <c r="K74" s="23"/>
      <c r="L74" s="16"/>
      <c r="M74" s="16"/>
      <c r="N74" s="16"/>
      <c r="O74" s="16"/>
      <c r="P74" s="16">
        <v>82</v>
      </c>
      <c r="Q74" s="16"/>
      <c r="R74" s="16"/>
      <c r="S74" s="40">
        <v>90</v>
      </c>
      <c r="T74" s="40">
        <v>80</v>
      </c>
      <c r="U74" s="40"/>
      <c r="V74" s="40">
        <v>80</v>
      </c>
      <c r="W74" s="37">
        <f t="shared" si="2"/>
        <v>0.82</v>
      </c>
      <c r="X74" s="37" t="e">
        <f t="shared" si="3"/>
        <v>#DIV/0!</v>
      </c>
    </row>
    <row r="75" spans="1:24" s="9" customFormat="1" x14ac:dyDescent="0.3">
      <c r="A75" s="16">
        <v>1</v>
      </c>
      <c r="B75" s="67" t="s">
        <v>67</v>
      </c>
      <c r="C75" s="10" t="s">
        <v>10</v>
      </c>
      <c r="D75" s="10" t="s">
        <v>24</v>
      </c>
      <c r="E75" s="16"/>
      <c r="F75" s="16"/>
      <c r="G75" s="16"/>
      <c r="H75" s="16"/>
      <c r="I75" s="16"/>
      <c r="J75" s="16"/>
      <c r="K75" s="23"/>
      <c r="L75" s="16"/>
      <c r="M75" s="16"/>
      <c r="N75" s="16"/>
      <c r="O75" s="16"/>
      <c r="P75" s="16">
        <v>96</v>
      </c>
      <c r="Q75" s="16"/>
      <c r="R75" s="16"/>
      <c r="S75" s="47">
        <v>72</v>
      </c>
      <c r="T75" s="47">
        <v>65</v>
      </c>
      <c r="U75" s="47"/>
      <c r="V75" s="47">
        <v>77</v>
      </c>
      <c r="W75" s="37">
        <f t="shared" si="2"/>
        <v>0.96</v>
      </c>
      <c r="X75" s="37" t="e">
        <f t="shared" si="3"/>
        <v>#DIV/0!</v>
      </c>
    </row>
    <row r="76" spans="1:24" x14ac:dyDescent="0.3">
      <c r="A76" s="16">
        <v>1</v>
      </c>
      <c r="B76" s="12">
        <v>25</v>
      </c>
      <c r="D76" t="s">
        <v>19</v>
      </c>
      <c r="W76" s="37" t="e">
        <f t="shared" si="2"/>
        <v>#DIV/0!</v>
      </c>
      <c r="X76" s="37" t="e">
        <f t="shared" si="3"/>
        <v>#DIV/0!</v>
      </c>
    </row>
    <row r="77" spans="1:24" s="7" customFormat="1" x14ac:dyDescent="0.3">
      <c r="A77" s="16">
        <v>1</v>
      </c>
      <c r="B77" s="13">
        <v>25</v>
      </c>
      <c r="D77" s="7" t="s">
        <v>21</v>
      </c>
      <c r="E77" s="13"/>
      <c r="F77" s="13"/>
      <c r="G77" s="13"/>
      <c r="H77" s="13"/>
      <c r="I77" s="13"/>
      <c r="J77" s="13"/>
      <c r="K77" s="22"/>
      <c r="L77" s="13"/>
      <c r="M77" s="13"/>
      <c r="N77" s="13"/>
      <c r="O77" s="13"/>
      <c r="P77" s="13"/>
      <c r="Q77" s="13"/>
      <c r="R77" s="13"/>
      <c r="S77" s="40"/>
      <c r="T77" s="40"/>
      <c r="U77" s="40"/>
      <c r="V77" s="40"/>
      <c r="W77" s="37" t="e">
        <f t="shared" si="2"/>
        <v>#DIV/0!</v>
      </c>
      <c r="X77" s="37" t="e">
        <f t="shared" si="3"/>
        <v>#DIV/0!</v>
      </c>
    </row>
    <row r="78" spans="1:24" x14ac:dyDescent="0.3">
      <c r="A78" s="16">
        <v>1</v>
      </c>
      <c r="B78" s="12">
        <v>26</v>
      </c>
      <c r="D78" t="s">
        <v>19</v>
      </c>
      <c r="W78" s="37" t="e">
        <f t="shared" si="2"/>
        <v>#DIV/0!</v>
      </c>
      <c r="X78" s="37" t="e">
        <f t="shared" si="3"/>
        <v>#DIV/0!</v>
      </c>
    </row>
    <row r="79" spans="1:24" s="7" customFormat="1" x14ac:dyDescent="0.3">
      <c r="A79" s="16">
        <v>1</v>
      </c>
      <c r="B79" s="13">
        <v>26</v>
      </c>
      <c r="D79" s="7" t="s">
        <v>20</v>
      </c>
      <c r="E79" s="13"/>
      <c r="F79" s="13"/>
      <c r="G79" s="13"/>
      <c r="H79" s="13"/>
      <c r="I79" s="13"/>
      <c r="J79" s="13"/>
      <c r="K79" s="22"/>
      <c r="L79" s="13"/>
      <c r="M79" s="13"/>
      <c r="N79" s="13"/>
      <c r="O79" s="13"/>
      <c r="P79" s="13"/>
      <c r="Q79" s="13"/>
      <c r="R79" s="13"/>
      <c r="S79" s="47"/>
      <c r="T79" s="47"/>
      <c r="U79" s="47"/>
      <c r="V79" s="47"/>
      <c r="W79" s="37" t="e">
        <f t="shared" si="2"/>
        <v>#DIV/0!</v>
      </c>
      <c r="X79" s="37" t="e">
        <f t="shared" si="3"/>
        <v>#DIV/0!</v>
      </c>
    </row>
    <row r="80" spans="1:24" x14ac:dyDescent="0.3">
      <c r="A80" s="16">
        <v>1</v>
      </c>
      <c r="B80" s="71" t="s">
        <v>68</v>
      </c>
      <c r="C80" t="s">
        <v>9</v>
      </c>
      <c r="D80" t="s">
        <v>19</v>
      </c>
      <c r="F80" s="12">
        <v>88.5</v>
      </c>
      <c r="G80" s="12">
        <v>98</v>
      </c>
      <c r="N80" s="12">
        <v>80.5</v>
      </c>
      <c r="O80" s="12">
        <v>80</v>
      </c>
      <c r="P80" s="12">
        <v>75</v>
      </c>
      <c r="Q80" s="12">
        <v>77</v>
      </c>
      <c r="S80" s="40">
        <v>71</v>
      </c>
      <c r="T80" s="40">
        <v>60</v>
      </c>
      <c r="U80" s="40"/>
      <c r="V80" s="40">
        <v>60</v>
      </c>
      <c r="W80" s="37">
        <f t="shared" si="2"/>
        <v>0.83166666666666667</v>
      </c>
      <c r="X80" s="37">
        <f t="shared" si="3"/>
        <v>3.5134661581470293E-2</v>
      </c>
    </row>
    <row r="81" spans="1:24" s="7" customFormat="1" x14ac:dyDescent="0.3">
      <c r="A81" s="16">
        <v>1</v>
      </c>
      <c r="B81" s="71" t="s">
        <v>68</v>
      </c>
      <c r="C81" s="7" t="s">
        <v>9</v>
      </c>
      <c r="D81" s="7" t="s">
        <v>21</v>
      </c>
      <c r="E81" s="13"/>
      <c r="F81" s="13">
        <v>95</v>
      </c>
      <c r="G81" s="13">
        <v>98</v>
      </c>
      <c r="H81" s="13"/>
      <c r="I81" s="13"/>
      <c r="J81" s="13"/>
      <c r="K81" s="22"/>
      <c r="L81" s="13"/>
      <c r="M81" s="13"/>
      <c r="N81" s="13">
        <v>98</v>
      </c>
      <c r="O81" s="13">
        <v>96</v>
      </c>
      <c r="P81" s="13">
        <v>95</v>
      </c>
      <c r="Q81" s="13">
        <v>87</v>
      </c>
      <c r="R81" s="13"/>
      <c r="S81" s="47">
        <v>87</v>
      </c>
      <c r="T81" s="47">
        <v>65</v>
      </c>
      <c r="U81" s="47"/>
      <c r="V81" s="47">
        <v>79</v>
      </c>
      <c r="W81" s="37">
        <f t="shared" si="2"/>
        <v>0.94833333333333325</v>
      </c>
      <c r="X81" s="37">
        <f t="shared" si="3"/>
        <v>1.661659144081936E-2</v>
      </c>
    </row>
    <row r="82" spans="1:24" s="9" customFormat="1" x14ac:dyDescent="0.3">
      <c r="A82" s="16">
        <v>1</v>
      </c>
      <c r="B82" s="71" t="s">
        <v>68</v>
      </c>
      <c r="C82" s="9" t="s">
        <v>10</v>
      </c>
      <c r="D82" s="10" t="s">
        <v>19</v>
      </c>
      <c r="E82" s="16"/>
      <c r="F82" s="16"/>
      <c r="G82" s="16">
        <v>94</v>
      </c>
      <c r="H82" s="16"/>
      <c r="I82" s="16"/>
      <c r="J82" s="16"/>
      <c r="K82" s="23"/>
      <c r="L82" s="16">
        <v>80</v>
      </c>
      <c r="M82" s="16"/>
      <c r="N82" s="16"/>
      <c r="O82" s="16"/>
      <c r="P82" s="16"/>
      <c r="Q82" s="16"/>
      <c r="R82" s="16">
        <v>77</v>
      </c>
      <c r="S82" s="40"/>
      <c r="T82" s="40"/>
      <c r="U82" s="40"/>
      <c r="V82" s="40">
        <v>79</v>
      </c>
      <c r="W82" s="37">
        <f t="shared" si="2"/>
        <v>0.83666666666666667</v>
      </c>
      <c r="X82" s="37">
        <f t="shared" si="3"/>
        <v>5.2387445485005707E-2</v>
      </c>
    </row>
    <row r="83" spans="1:24" s="9" customFormat="1" x14ac:dyDescent="0.3">
      <c r="A83" s="16">
        <v>1</v>
      </c>
      <c r="B83" s="71" t="s">
        <v>68</v>
      </c>
      <c r="C83" s="10" t="s">
        <v>10</v>
      </c>
      <c r="D83" s="10" t="s">
        <v>24</v>
      </c>
      <c r="E83" s="16"/>
      <c r="F83" s="16"/>
      <c r="G83" s="16">
        <v>98</v>
      </c>
      <c r="H83" s="16"/>
      <c r="I83" s="16"/>
      <c r="J83" s="16"/>
      <c r="K83" s="23"/>
      <c r="L83" s="16">
        <v>95</v>
      </c>
      <c r="M83" s="16"/>
      <c r="N83" s="16"/>
      <c r="O83" s="16"/>
      <c r="P83" s="16"/>
      <c r="Q83" s="16"/>
      <c r="R83" s="16">
        <v>97</v>
      </c>
      <c r="S83" s="47"/>
      <c r="T83" s="47"/>
      <c r="U83" s="47"/>
      <c r="V83" s="47">
        <v>90</v>
      </c>
      <c r="W83" s="37">
        <f t="shared" si="2"/>
        <v>0.96666666666666667</v>
      </c>
      <c r="X83" s="37">
        <f t="shared" si="3"/>
        <v>8.8191710368819703E-3</v>
      </c>
    </row>
    <row r="84" spans="1:24" x14ac:dyDescent="0.3">
      <c r="A84" s="16">
        <v>1</v>
      </c>
      <c r="B84" s="71" t="s">
        <v>69</v>
      </c>
      <c r="C84" t="s">
        <v>9</v>
      </c>
      <c r="D84" t="s">
        <v>19</v>
      </c>
      <c r="J84" s="12">
        <v>80</v>
      </c>
      <c r="W84" s="37">
        <f t="shared" si="2"/>
        <v>0.8</v>
      </c>
      <c r="X84" s="37" t="e">
        <f t="shared" si="3"/>
        <v>#DIV/0!</v>
      </c>
    </row>
    <row r="85" spans="1:24" s="7" customFormat="1" x14ac:dyDescent="0.3">
      <c r="A85" s="16">
        <v>1</v>
      </c>
      <c r="B85" s="71" t="s">
        <v>69</v>
      </c>
      <c r="C85" s="7" t="s">
        <v>9</v>
      </c>
      <c r="D85" s="7" t="s">
        <v>20</v>
      </c>
      <c r="E85" s="13"/>
      <c r="F85" s="13"/>
      <c r="G85" s="13"/>
      <c r="H85" s="13"/>
      <c r="I85" s="13"/>
      <c r="J85" s="13">
        <v>94</v>
      </c>
      <c r="K85" s="22"/>
      <c r="L85" s="13"/>
      <c r="M85" s="13"/>
      <c r="N85" s="13"/>
      <c r="O85" s="13"/>
      <c r="P85" s="13"/>
      <c r="Q85" s="13"/>
      <c r="R85" s="13"/>
      <c r="S85" s="38"/>
      <c r="T85" s="38"/>
      <c r="U85" s="38"/>
      <c r="V85" s="38"/>
      <c r="W85" s="37">
        <f t="shared" si="2"/>
        <v>0.94</v>
      </c>
      <c r="X85" s="37" t="e">
        <f t="shared" si="3"/>
        <v>#DIV/0!</v>
      </c>
    </row>
    <row r="86" spans="1:24" x14ac:dyDescent="0.3">
      <c r="A86" s="16">
        <v>1</v>
      </c>
      <c r="B86" s="67" t="s">
        <v>70</v>
      </c>
      <c r="C86" t="s">
        <v>9</v>
      </c>
      <c r="D86" t="s">
        <v>19</v>
      </c>
      <c r="F86" s="12">
        <v>90</v>
      </c>
      <c r="H86" s="12">
        <v>80</v>
      </c>
      <c r="I86" s="12">
        <v>77</v>
      </c>
      <c r="J86" s="12">
        <v>75.5</v>
      </c>
      <c r="K86" s="20">
        <v>75</v>
      </c>
      <c r="L86" s="12">
        <v>79</v>
      </c>
      <c r="N86" s="12">
        <v>75</v>
      </c>
      <c r="O86" s="12">
        <v>77</v>
      </c>
      <c r="R86" s="12">
        <v>77</v>
      </c>
      <c r="W86" s="37">
        <f t="shared" si="2"/>
        <v>0.78388888888888886</v>
      </c>
      <c r="X86" s="37">
        <f t="shared" si="3"/>
        <v>1.5585289043450601E-2</v>
      </c>
    </row>
    <row r="87" spans="1:24" x14ac:dyDescent="0.3">
      <c r="A87" s="16">
        <v>1</v>
      </c>
      <c r="B87" s="67" t="s">
        <v>70</v>
      </c>
      <c r="C87" t="s">
        <v>9</v>
      </c>
      <c r="D87" s="9" t="s">
        <v>21</v>
      </c>
      <c r="F87" s="12">
        <v>92.5</v>
      </c>
      <c r="H87" s="12">
        <v>93</v>
      </c>
      <c r="I87" s="12">
        <v>95</v>
      </c>
      <c r="J87" s="12">
        <v>91</v>
      </c>
      <c r="K87" s="20">
        <v>94</v>
      </c>
      <c r="L87" s="12">
        <v>95</v>
      </c>
      <c r="N87" s="12">
        <v>95</v>
      </c>
      <c r="O87" s="12">
        <v>95</v>
      </c>
      <c r="R87" s="12">
        <v>95</v>
      </c>
      <c r="W87" s="37">
        <f t="shared" si="2"/>
        <v>0.93944444444444442</v>
      </c>
      <c r="X87" s="37">
        <f t="shared" si="3"/>
        <v>4.8907824615719471E-3</v>
      </c>
    </row>
    <row r="88" spans="1:24" x14ac:dyDescent="0.3">
      <c r="A88" s="16">
        <v>1</v>
      </c>
      <c r="B88" s="67" t="s">
        <v>70</v>
      </c>
      <c r="C88" t="s">
        <v>13</v>
      </c>
      <c r="D88" t="s">
        <v>19</v>
      </c>
      <c r="L88" s="12">
        <v>70</v>
      </c>
      <c r="P88" s="12">
        <v>90</v>
      </c>
      <c r="W88" s="37">
        <f t="shared" si="2"/>
        <v>0.8</v>
      </c>
      <c r="X88" s="37">
        <f t="shared" si="3"/>
        <v>0.1</v>
      </c>
    </row>
    <row r="89" spans="1:24" s="7" customFormat="1" x14ac:dyDescent="0.3">
      <c r="A89" s="16">
        <v>1</v>
      </c>
      <c r="B89" s="67" t="s">
        <v>70</v>
      </c>
      <c r="C89" s="7" t="s">
        <v>13</v>
      </c>
      <c r="D89" s="7" t="s">
        <v>20</v>
      </c>
      <c r="E89" s="13"/>
      <c r="F89" s="13"/>
      <c r="G89" s="13"/>
      <c r="H89" s="13"/>
      <c r="I89" s="13"/>
      <c r="J89" s="13"/>
      <c r="K89" s="22"/>
      <c r="L89" s="13">
        <v>90</v>
      </c>
      <c r="M89" s="13"/>
      <c r="N89" s="13"/>
      <c r="O89" s="13"/>
      <c r="P89" s="13">
        <v>97</v>
      </c>
      <c r="Q89" s="13"/>
      <c r="R89" s="13"/>
      <c r="S89" s="38"/>
      <c r="T89" s="38"/>
      <c r="U89" s="38"/>
      <c r="V89" s="38"/>
      <c r="W89" s="37">
        <f t="shared" si="2"/>
        <v>0.93500000000000005</v>
      </c>
      <c r="X89" s="37">
        <f t="shared" si="3"/>
        <v>3.4999999999999996E-2</v>
      </c>
    </row>
    <row r="90" spans="1:24" x14ac:dyDescent="0.3">
      <c r="A90" s="16">
        <v>1</v>
      </c>
      <c r="B90" s="67" t="s">
        <v>71</v>
      </c>
      <c r="C90" s="10" t="s">
        <v>9</v>
      </c>
      <c r="D90" t="s">
        <v>19</v>
      </c>
      <c r="F90" s="12">
        <v>91</v>
      </c>
      <c r="H90" s="12">
        <v>80</v>
      </c>
      <c r="I90" s="12">
        <v>77</v>
      </c>
      <c r="J90" s="12">
        <v>76</v>
      </c>
      <c r="K90" s="20">
        <v>80</v>
      </c>
      <c r="L90" s="12">
        <v>80</v>
      </c>
      <c r="N90" s="12">
        <v>77</v>
      </c>
      <c r="O90" s="12">
        <v>77</v>
      </c>
      <c r="P90" s="12">
        <v>87</v>
      </c>
      <c r="R90" s="12">
        <v>52</v>
      </c>
      <c r="W90" s="37">
        <f t="shared" si="2"/>
        <v>0.77700000000000002</v>
      </c>
      <c r="X90" s="37">
        <f t="shared" si="3"/>
        <v>3.2388269481403269E-2</v>
      </c>
    </row>
    <row r="91" spans="1:24" s="7" customFormat="1" x14ac:dyDescent="0.3">
      <c r="A91" s="16">
        <v>1</v>
      </c>
      <c r="B91" s="67" t="s">
        <v>71</v>
      </c>
      <c r="C91" s="7" t="s">
        <v>9</v>
      </c>
      <c r="D91" s="7" t="s">
        <v>21</v>
      </c>
      <c r="E91" s="13"/>
      <c r="F91" s="13">
        <v>98</v>
      </c>
      <c r="G91" s="13"/>
      <c r="H91" s="13">
        <v>95</v>
      </c>
      <c r="I91" s="13">
        <v>97.5</v>
      </c>
      <c r="J91" s="13">
        <v>98</v>
      </c>
      <c r="K91" s="22">
        <v>97</v>
      </c>
      <c r="L91" s="13">
        <v>95</v>
      </c>
      <c r="M91" s="13"/>
      <c r="N91" s="13">
        <v>97</v>
      </c>
      <c r="O91" s="13">
        <v>98</v>
      </c>
      <c r="P91" s="13">
        <v>97</v>
      </c>
      <c r="Q91" s="13"/>
      <c r="R91" s="13">
        <v>70</v>
      </c>
      <c r="S91" s="38"/>
      <c r="T91" s="38"/>
      <c r="U91" s="38"/>
      <c r="V91" s="38"/>
      <c r="W91" s="37">
        <f t="shared" si="2"/>
        <v>0.9425</v>
      </c>
      <c r="X91" s="37">
        <f t="shared" si="3"/>
        <v>2.7174845394633294E-2</v>
      </c>
    </row>
    <row r="92" spans="1:24" s="9" customFormat="1" x14ac:dyDescent="0.3">
      <c r="A92" s="19">
        <v>1</v>
      </c>
      <c r="B92" s="67" t="s">
        <v>71</v>
      </c>
      <c r="C92" s="10" t="s">
        <v>10</v>
      </c>
      <c r="D92" s="10" t="s">
        <v>19</v>
      </c>
      <c r="E92" s="16"/>
      <c r="F92" s="16">
        <v>86</v>
      </c>
      <c r="G92" s="16"/>
      <c r="H92" s="16">
        <v>51</v>
      </c>
      <c r="I92" s="16">
        <v>65</v>
      </c>
      <c r="J92" s="16">
        <v>67</v>
      </c>
      <c r="K92" s="23">
        <v>65</v>
      </c>
      <c r="L92" s="16">
        <v>70</v>
      </c>
      <c r="M92" s="16"/>
      <c r="N92" s="16">
        <v>71</v>
      </c>
      <c r="O92" s="16">
        <v>71</v>
      </c>
      <c r="P92" s="16">
        <v>71</v>
      </c>
      <c r="Q92" s="16"/>
      <c r="R92" s="16">
        <v>77</v>
      </c>
      <c r="S92" s="38"/>
      <c r="T92" s="38"/>
      <c r="U92" s="38"/>
      <c r="V92" s="38"/>
      <c r="W92" s="37">
        <f t="shared" si="2"/>
        <v>0.69400000000000006</v>
      </c>
      <c r="X92" s="37">
        <f t="shared" si="3"/>
        <v>2.8370563774604309E-2</v>
      </c>
    </row>
    <row r="93" spans="1:24" s="9" customFormat="1" x14ac:dyDescent="0.3">
      <c r="A93" s="19">
        <v>1</v>
      </c>
      <c r="B93" s="67" t="s">
        <v>71</v>
      </c>
      <c r="C93" s="10" t="s">
        <v>10</v>
      </c>
      <c r="D93" s="10" t="s">
        <v>24</v>
      </c>
      <c r="E93" s="16"/>
      <c r="F93" s="16">
        <v>78</v>
      </c>
      <c r="G93" s="16"/>
      <c r="H93" s="16">
        <v>71</v>
      </c>
      <c r="I93" s="16">
        <v>90</v>
      </c>
      <c r="J93" s="16">
        <v>92</v>
      </c>
      <c r="K93" s="23">
        <v>72</v>
      </c>
      <c r="L93" s="16">
        <v>85</v>
      </c>
      <c r="M93" s="16"/>
      <c r="N93" s="16">
        <v>87</v>
      </c>
      <c r="O93" s="16">
        <v>85</v>
      </c>
      <c r="P93" s="16">
        <v>85</v>
      </c>
      <c r="Q93" s="16"/>
      <c r="R93" s="16">
        <v>98</v>
      </c>
      <c r="S93" s="38"/>
      <c r="T93" s="38"/>
      <c r="U93" s="38"/>
      <c r="V93" s="38"/>
      <c r="W93" s="37">
        <f t="shared" si="2"/>
        <v>0.84299999999999997</v>
      </c>
      <c r="X93" s="37">
        <f t="shared" si="3"/>
        <v>2.7000000000000003E-2</v>
      </c>
    </row>
    <row r="94" spans="1:24" s="9" customFormat="1" x14ac:dyDescent="0.3">
      <c r="A94" s="16">
        <v>1</v>
      </c>
      <c r="B94" s="67" t="s">
        <v>72</v>
      </c>
      <c r="C94" s="10" t="s">
        <v>9</v>
      </c>
      <c r="D94" s="9" t="s">
        <v>19</v>
      </c>
      <c r="E94" s="16"/>
      <c r="F94" s="16">
        <v>95</v>
      </c>
      <c r="G94" s="16"/>
      <c r="H94" s="16">
        <v>69</v>
      </c>
      <c r="I94" s="16"/>
      <c r="J94" s="16">
        <v>65</v>
      </c>
      <c r="K94" s="23">
        <v>70</v>
      </c>
      <c r="L94" s="16"/>
      <c r="M94" s="16"/>
      <c r="N94" s="16">
        <v>66</v>
      </c>
      <c r="O94" s="16">
        <v>64</v>
      </c>
      <c r="P94" s="16">
        <v>85</v>
      </c>
      <c r="Q94" s="16"/>
      <c r="R94" s="16"/>
      <c r="S94" s="38"/>
      <c r="T94" s="38"/>
      <c r="U94" s="38"/>
      <c r="V94" s="38"/>
      <c r="W94" s="37">
        <f t="shared" si="2"/>
        <v>0.73428571428571432</v>
      </c>
      <c r="X94" s="37">
        <f t="shared" si="3"/>
        <v>4.4873215197675141E-2</v>
      </c>
    </row>
    <row r="95" spans="1:24" s="7" customFormat="1" x14ac:dyDescent="0.3">
      <c r="A95" s="16">
        <v>1</v>
      </c>
      <c r="B95" s="67" t="s">
        <v>72</v>
      </c>
      <c r="C95" s="7" t="s">
        <v>9</v>
      </c>
      <c r="D95" s="7" t="s">
        <v>20</v>
      </c>
      <c r="E95" s="13"/>
      <c r="F95" s="13">
        <v>80</v>
      </c>
      <c r="G95" s="13"/>
      <c r="H95" s="13">
        <v>85</v>
      </c>
      <c r="I95" s="13"/>
      <c r="J95" s="13">
        <v>78</v>
      </c>
      <c r="K95" s="22">
        <v>80</v>
      </c>
      <c r="L95" s="13"/>
      <c r="M95" s="13"/>
      <c r="N95" s="13">
        <v>83</v>
      </c>
      <c r="O95" s="13">
        <v>88</v>
      </c>
      <c r="P95" s="13">
        <v>90</v>
      </c>
      <c r="Q95" s="13"/>
      <c r="R95" s="13"/>
      <c r="S95" s="38"/>
      <c r="T95" s="38"/>
      <c r="U95" s="38"/>
      <c r="V95" s="38"/>
      <c r="W95" s="37">
        <f t="shared" si="2"/>
        <v>0.8342857142857143</v>
      </c>
      <c r="X95" s="37">
        <f t="shared" si="3"/>
        <v>1.6882950382129367E-2</v>
      </c>
    </row>
    <row r="96" spans="1:24" s="9" customFormat="1" x14ac:dyDescent="0.3">
      <c r="A96" s="16">
        <v>1</v>
      </c>
      <c r="B96" s="67" t="s">
        <v>72</v>
      </c>
      <c r="C96" s="10" t="s">
        <v>10</v>
      </c>
      <c r="D96" s="10" t="s">
        <v>19</v>
      </c>
      <c r="E96" s="16"/>
      <c r="F96" s="16"/>
      <c r="G96" s="16"/>
      <c r="H96" s="16"/>
      <c r="I96" s="16">
        <v>60.5</v>
      </c>
      <c r="J96" s="16"/>
      <c r="K96" s="23"/>
      <c r="L96" s="16"/>
      <c r="M96" s="16"/>
      <c r="N96" s="16"/>
      <c r="O96" s="16"/>
      <c r="P96" s="16"/>
      <c r="Q96" s="16"/>
      <c r="R96" s="16"/>
      <c r="S96" s="38"/>
      <c r="T96" s="38"/>
      <c r="U96" s="38"/>
      <c r="V96" s="38"/>
      <c r="W96" s="37">
        <f t="shared" si="2"/>
        <v>0.60499999999999998</v>
      </c>
      <c r="X96" s="37" t="e">
        <f t="shared" si="3"/>
        <v>#DIV/0!</v>
      </c>
    </row>
    <row r="97" spans="1:24" s="9" customFormat="1" x14ac:dyDescent="0.3">
      <c r="A97" s="16">
        <v>1</v>
      </c>
      <c r="B97" s="67" t="s">
        <v>72</v>
      </c>
      <c r="C97" s="10" t="s">
        <v>10</v>
      </c>
      <c r="D97" s="10" t="s">
        <v>24</v>
      </c>
      <c r="E97" s="16"/>
      <c r="F97" s="16"/>
      <c r="G97" s="16"/>
      <c r="H97" s="16"/>
      <c r="I97" s="16">
        <v>80</v>
      </c>
      <c r="J97" s="16"/>
      <c r="K97" s="23"/>
      <c r="L97" s="16"/>
      <c r="M97" s="16"/>
      <c r="N97" s="16"/>
      <c r="O97" s="16"/>
      <c r="P97" s="16"/>
      <c r="Q97" s="16"/>
      <c r="R97" s="16"/>
      <c r="S97" s="38"/>
      <c r="T97" s="38"/>
      <c r="U97" s="38"/>
      <c r="V97" s="38"/>
      <c r="W97" s="37">
        <f t="shared" si="2"/>
        <v>0.8</v>
      </c>
      <c r="X97" s="37" t="e">
        <f t="shared" si="3"/>
        <v>#DIV/0!</v>
      </c>
    </row>
    <row r="98" spans="1:24" x14ac:dyDescent="0.3">
      <c r="A98" s="19">
        <v>1</v>
      </c>
      <c r="B98" s="67" t="s">
        <v>73</v>
      </c>
      <c r="C98" s="10" t="s">
        <v>9</v>
      </c>
      <c r="D98" s="10" t="s">
        <v>19</v>
      </c>
      <c r="F98" s="12">
        <v>57</v>
      </c>
      <c r="H98" s="12">
        <v>55</v>
      </c>
      <c r="J98" s="12">
        <v>55</v>
      </c>
      <c r="N98" s="12">
        <v>55</v>
      </c>
      <c r="R98" s="12">
        <v>60</v>
      </c>
      <c r="W98" s="37">
        <f t="shared" si="2"/>
        <v>0.56399999999999995</v>
      </c>
      <c r="X98" s="37">
        <f t="shared" si="3"/>
        <v>9.7979589711327114E-3</v>
      </c>
    </row>
    <row r="99" spans="1:24" x14ac:dyDescent="0.3">
      <c r="A99" s="19">
        <v>1</v>
      </c>
      <c r="B99" s="67" t="s">
        <v>73</v>
      </c>
      <c r="C99" s="10" t="s">
        <v>9</v>
      </c>
      <c r="D99" s="10" t="s">
        <v>24</v>
      </c>
      <c r="F99" s="12">
        <v>61</v>
      </c>
      <c r="H99" s="12">
        <v>60</v>
      </c>
      <c r="J99" s="12">
        <v>72</v>
      </c>
      <c r="N99" s="12">
        <v>66</v>
      </c>
      <c r="R99" s="12">
        <v>80</v>
      </c>
      <c r="W99" s="37">
        <f t="shared" si="2"/>
        <v>0.67799999999999994</v>
      </c>
      <c r="X99" s="37">
        <f t="shared" si="3"/>
        <v>3.7202150475476502E-2</v>
      </c>
    </row>
    <row r="100" spans="1:24" x14ac:dyDescent="0.3">
      <c r="A100" s="12">
        <v>1</v>
      </c>
      <c r="B100" s="67" t="s">
        <v>73</v>
      </c>
      <c r="C100" s="10" t="s">
        <v>10</v>
      </c>
      <c r="D100" s="10" t="s">
        <v>19</v>
      </c>
      <c r="I100" s="12">
        <v>55</v>
      </c>
      <c r="K100" s="20">
        <v>55</v>
      </c>
      <c r="L100" s="12">
        <v>49</v>
      </c>
      <c r="O100" s="12">
        <v>55</v>
      </c>
      <c r="P100" s="12">
        <v>55</v>
      </c>
      <c r="R100" s="12">
        <v>55</v>
      </c>
      <c r="W100" s="37">
        <f t="shared" si="2"/>
        <v>0.54</v>
      </c>
      <c r="X100" s="37">
        <f t="shared" si="3"/>
        <v>0.01</v>
      </c>
    </row>
    <row r="101" spans="1:24" x14ac:dyDescent="0.3">
      <c r="A101" s="12">
        <v>1</v>
      </c>
      <c r="B101" s="67" t="s">
        <v>73</v>
      </c>
      <c r="C101" s="10" t="s">
        <v>10</v>
      </c>
      <c r="D101" s="10" t="s">
        <v>24</v>
      </c>
      <c r="I101" s="12">
        <v>60</v>
      </c>
      <c r="K101" s="20">
        <v>60</v>
      </c>
      <c r="L101" s="12">
        <v>68</v>
      </c>
      <c r="O101" s="12">
        <v>65</v>
      </c>
      <c r="P101" s="12">
        <v>70</v>
      </c>
      <c r="R101" s="12">
        <v>60</v>
      </c>
      <c r="W101" s="37">
        <f t="shared" si="2"/>
        <v>0.63833333333333331</v>
      </c>
      <c r="X101" s="37">
        <f t="shared" si="3"/>
        <v>1.8333333333333333E-2</v>
      </c>
    </row>
    <row r="104" spans="1:24" x14ac:dyDescent="0.3">
      <c r="B104" s="12" t="s">
        <v>38</v>
      </c>
      <c r="C104" t="s">
        <v>9</v>
      </c>
      <c r="D104" t="s">
        <v>39</v>
      </c>
      <c r="G104" s="12">
        <v>92</v>
      </c>
    </row>
    <row r="105" spans="1:24" x14ac:dyDescent="0.3">
      <c r="B105" s="12" t="s">
        <v>38</v>
      </c>
      <c r="C105" t="s">
        <v>9</v>
      </c>
      <c r="D105" t="s">
        <v>24</v>
      </c>
      <c r="G105" s="12">
        <v>96</v>
      </c>
    </row>
    <row r="106" spans="1:24" x14ac:dyDescent="0.3">
      <c r="B106" s="12" t="s">
        <v>38</v>
      </c>
      <c r="C106" t="s">
        <v>10</v>
      </c>
      <c r="D106" t="s">
        <v>39</v>
      </c>
      <c r="G106" s="12">
        <v>49</v>
      </c>
    </row>
    <row r="107" spans="1:24" x14ac:dyDescent="0.3">
      <c r="B107" s="12" t="s">
        <v>38</v>
      </c>
      <c r="C107" t="s">
        <v>10</v>
      </c>
      <c r="D107" t="s">
        <v>24</v>
      </c>
      <c r="G107" s="12">
        <v>57</v>
      </c>
    </row>
    <row r="108" spans="1:24" x14ac:dyDescent="0.3">
      <c r="B108" s="12" t="s">
        <v>40</v>
      </c>
      <c r="C108" t="s">
        <v>9</v>
      </c>
      <c r="D108" t="s">
        <v>39</v>
      </c>
      <c r="G108" s="12">
        <v>64</v>
      </c>
    </row>
    <row r="109" spans="1:24" x14ac:dyDescent="0.3">
      <c r="B109" s="12" t="s">
        <v>40</v>
      </c>
      <c r="C109" t="s">
        <v>9</v>
      </c>
      <c r="D109" t="s">
        <v>24</v>
      </c>
    </row>
    <row r="110" spans="1:24" x14ac:dyDescent="0.3">
      <c r="B110" s="12" t="s">
        <v>40</v>
      </c>
      <c r="C110" t="s">
        <v>10</v>
      </c>
      <c r="D110" t="s">
        <v>39</v>
      </c>
      <c r="G110" s="12">
        <v>71</v>
      </c>
    </row>
    <row r="111" spans="1:24" x14ac:dyDescent="0.3">
      <c r="B111" s="12" t="s">
        <v>40</v>
      </c>
      <c r="C111" t="s">
        <v>10</v>
      </c>
      <c r="D111" t="s">
        <v>24</v>
      </c>
      <c r="G111" s="12">
        <v>84</v>
      </c>
    </row>
    <row r="112" spans="1:24" x14ac:dyDescent="0.3">
      <c r="B112" s="12" t="s">
        <v>41</v>
      </c>
      <c r="C112" t="s">
        <v>9</v>
      </c>
      <c r="D112" t="s">
        <v>39</v>
      </c>
      <c r="G112" s="12">
        <v>87</v>
      </c>
    </row>
    <row r="113" spans="2:7" x14ac:dyDescent="0.3">
      <c r="B113" s="12" t="s">
        <v>41</v>
      </c>
      <c r="C113" t="s">
        <v>9</v>
      </c>
      <c r="D113" t="s">
        <v>24</v>
      </c>
      <c r="G113" s="12">
        <v>97</v>
      </c>
    </row>
    <row r="114" spans="2:7" x14ac:dyDescent="0.3">
      <c r="B114" s="12" t="s">
        <v>41</v>
      </c>
      <c r="C114" t="s">
        <v>10</v>
      </c>
      <c r="D114" t="s">
        <v>39</v>
      </c>
      <c r="G114" s="12">
        <v>60</v>
      </c>
    </row>
    <row r="115" spans="2:7" x14ac:dyDescent="0.3">
      <c r="B115" s="12" t="s">
        <v>41</v>
      </c>
      <c r="C115" t="s">
        <v>10</v>
      </c>
      <c r="D115" t="s">
        <v>24</v>
      </c>
      <c r="G115" s="12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activeCell="V2" sqref="A2:V83"/>
    </sheetView>
  </sheetViews>
  <sheetFormatPr defaultRowHeight="15.6" x14ac:dyDescent="0.3"/>
  <sheetData>
    <row r="1" spans="1:22" ht="46.8" x14ac:dyDescent="0.3">
      <c r="A1" s="41" t="s">
        <v>0</v>
      </c>
      <c r="B1" s="41" t="s">
        <v>8</v>
      </c>
      <c r="C1" s="42" t="s">
        <v>22</v>
      </c>
      <c r="D1" s="42" t="s">
        <v>18</v>
      </c>
      <c r="E1" s="41" t="s">
        <v>23</v>
      </c>
      <c r="F1" s="41" t="s">
        <v>28</v>
      </c>
      <c r="G1" s="41" t="s">
        <v>25</v>
      </c>
      <c r="H1" s="41" t="s">
        <v>26</v>
      </c>
      <c r="I1" s="41" t="s">
        <v>27</v>
      </c>
      <c r="J1" s="41" t="s">
        <v>29</v>
      </c>
      <c r="K1" s="43" t="s">
        <v>30</v>
      </c>
      <c r="L1" s="41" t="s">
        <v>31</v>
      </c>
      <c r="M1" s="41" t="s">
        <v>32</v>
      </c>
      <c r="N1" s="41" t="s">
        <v>33</v>
      </c>
      <c r="O1" s="41" t="s">
        <v>34</v>
      </c>
      <c r="P1" s="41" t="s">
        <v>35</v>
      </c>
      <c r="Q1" s="41" t="s">
        <v>36</v>
      </c>
      <c r="R1" s="41" t="s">
        <v>37</v>
      </c>
      <c r="S1" s="41" t="s">
        <v>44</v>
      </c>
      <c r="T1" s="41" t="s">
        <v>45</v>
      </c>
      <c r="U1" s="41" t="s">
        <v>46</v>
      </c>
      <c r="V1" s="65" t="s">
        <v>47</v>
      </c>
    </row>
    <row r="2" spans="1:22" x14ac:dyDescent="0.3">
      <c r="A2" s="60">
        <v>2</v>
      </c>
      <c r="B2" s="67" t="s">
        <v>52</v>
      </c>
      <c r="C2" s="59" t="s">
        <v>12</v>
      </c>
      <c r="D2" s="59" t="s">
        <v>19</v>
      </c>
      <c r="E2" s="58">
        <v>35</v>
      </c>
      <c r="F2" s="58">
        <v>41</v>
      </c>
      <c r="G2" s="58"/>
      <c r="H2" s="58">
        <v>40</v>
      </c>
      <c r="I2" s="58">
        <v>30</v>
      </c>
      <c r="J2" s="58">
        <v>35</v>
      </c>
      <c r="K2" s="61">
        <v>35</v>
      </c>
      <c r="L2" s="58">
        <v>30</v>
      </c>
      <c r="M2" s="58">
        <v>33</v>
      </c>
      <c r="N2" s="58"/>
      <c r="O2" s="58">
        <v>33</v>
      </c>
      <c r="P2" s="58">
        <v>40</v>
      </c>
      <c r="Q2" s="58"/>
      <c r="R2" s="58"/>
      <c r="S2" s="58">
        <v>37</v>
      </c>
      <c r="T2" s="58">
        <v>40</v>
      </c>
      <c r="U2" s="58"/>
      <c r="V2" s="58">
        <v>30</v>
      </c>
    </row>
    <row r="3" spans="1:22" x14ac:dyDescent="0.3">
      <c r="A3" s="62">
        <v>2</v>
      </c>
      <c r="B3" s="67" t="s">
        <v>52</v>
      </c>
      <c r="C3" s="63" t="s">
        <v>12</v>
      </c>
      <c r="D3" s="63" t="s">
        <v>20</v>
      </c>
      <c r="E3" s="62">
        <v>80</v>
      </c>
      <c r="F3" s="62">
        <v>79</v>
      </c>
      <c r="G3" s="62"/>
      <c r="H3" s="62">
        <v>80</v>
      </c>
      <c r="I3" s="62">
        <v>80</v>
      </c>
      <c r="J3" s="62">
        <v>80</v>
      </c>
      <c r="K3" s="64">
        <v>85</v>
      </c>
      <c r="L3" s="62">
        <v>80</v>
      </c>
      <c r="M3" s="62">
        <v>90</v>
      </c>
      <c r="N3" s="62"/>
      <c r="O3" s="62">
        <v>80</v>
      </c>
      <c r="P3" s="62">
        <v>85</v>
      </c>
      <c r="Q3" s="62"/>
      <c r="R3" s="62"/>
      <c r="S3" s="62">
        <v>85</v>
      </c>
      <c r="T3" s="62">
        <v>75</v>
      </c>
      <c r="U3" s="62"/>
      <c r="V3" s="62">
        <v>80</v>
      </c>
    </row>
    <row r="4" spans="1:22" x14ac:dyDescent="0.3">
      <c r="A4" s="60">
        <v>2</v>
      </c>
      <c r="B4" s="67" t="s">
        <v>50</v>
      </c>
      <c r="C4" s="59" t="s">
        <v>10</v>
      </c>
      <c r="D4" s="59" t="s">
        <v>19</v>
      </c>
      <c r="E4" s="58">
        <v>40</v>
      </c>
      <c r="F4" s="58">
        <v>43</v>
      </c>
      <c r="G4" s="58"/>
      <c r="H4" s="58">
        <v>37</v>
      </c>
      <c r="I4" s="58">
        <v>35</v>
      </c>
      <c r="J4" s="58">
        <v>54</v>
      </c>
      <c r="K4" s="61">
        <v>35</v>
      </c>
      <c r="L4" s="58">
        <v>44</v>
      </c>
      <c r="M4" s="58">
        <v>40</v>
      </c>
      <c r="N4" s="58"/>
      <c r="O4" s="58">
        <v>42</v>
      </c>
      <c r="P4" s="58">
        <v>60</v>
      </c>
      <c r="Q4" s="58"/>
      <c r="R4" s="58"/>
      <c r="S4" s="58">
        <v>30</v>
      </c>
      <c r="T4" s="58">
        <v>25</v>
      </c>
      <c r="U4" s="58"/>
      <c r="V4" s="58">
        <v>26</v>
      </c>
    </row>
    <row r="5" spans="1:22" x14ac:dyDescent="0.3">
      <c r="A5" s="62">
        <v>2</v>
      </c>
      <c r="B5" s="67" t="s">
        <v>50</v>
      </c>
      <c r="C5" s="63" t="s">
        <v>10</v>
      </c>
      <c r="D5" s="63" t="s">
        <v>20</v>
      </c>
      <c r="E5" s="62">
        <v>54</v>
      </c>
      <c r="F5" s="62">
        <v>59</v>
      </c>
      <c r="G5" s="62"/>
      <c r="H5" s="62">
        <v>50</v>
      </c>
      <c r="I5" s="62">
        <v>55</v>
      </c>
      <c r="J5" s="62">
        <v>65</v>
      </c>
      <c r="K5" s="64">
        <v>50</v>
      </c>
      <c r="L5" s="62">
        <v>60</v>
      </c>
      <c r="M5" s="62">
        <v>55</v>
      </c>
      <c r="N5" s="62"/>
      <c r="O5" s="62">
        <v>54</v>
      </c>
      <c r="P5" s="62">
        <v>70</v>
      </c>
      <c r="Q5" s="62"/>
      <c r="R5" s="62"/>
      <c r="S5" s="62">
        <v>52</v>
      </c>
      <c r="T5" s="62">
        <v>50</v>
      </c>
      <c r="U5" s="62"/>
      <c r="V5" s="62">
        <v>50</v>
      </c>
    </row>
    <row r="6" spans="1:22" x14ac:dyDescent="0.3">
      <c r="A6" s="60">
        <v>2</v>
      </c>
      <c r="B6" s="67" t="s">
        <v>53</v>
      </c>
      <c r="C6" s="59" t="s">
        <v>11</v>
      </c>
      <c r="D6" s="59" t="s">
        <v>19</v>
      </c>
      <c r="E6" s="58">
        <v>85</v>
      </c>
      <c r="F6" s="58">
        <v>91</v>
      </c>
      <c r="G6" s="58"/>
      <c r="H6" s="58">
        <v>88</v>
      </c>
      <c r="I6" s="58">
        <v>85</v>
      </c>
      <c r="J6" s="58">
        <v>88</v>
      </c>
      <c r="K6" s="61">
        <v>90</v>
      </c>
      <c r="L6" s="58">
        <v>95</v>
      </c>
      <c r="M6" s="58">
        <v>90</v>
      </c>
      <c r="N6" s="58"/>
      <c r="O6" s="58">
        <v>90</v>
      </c>
      <c r="P6" s="58">
        <v>90</v>
      </c>
      <c r="Q6" s="58"/>
      <c r="R6" s="58"/>
      <c r="S6" s="58">
        <v>84</v>
      </c>
      <c r="T6" s="58">
        <v>98</v>
      </c>
      <c r="U6" s="58"/>
      <c r="V6" s="58">
        <v>71</v>
      </c>
    </row>
    <row r="7" spans="1:22" x14ac:dyDescent="0.3">
      <c r="A7" s="62">
        <v>2</v>
      </c>
      <c r="B7" s="67" t="s">
        <v>53</v>
      </c>
      <c r="C7" s="63" t="s">
        <v>11</v>
      </c>
      <c r="D7" s="63" t="s">
        <v>21</v>
      </c>
      <c r="E7" s="62">
        <v>93</v>
      </c>
      <c r="F7" s="62">
        <v>98</v>
      </c>
      <c r="G7" s="62"/>
      <c r="H7" s="62">
        <v>98</v>
      </c>
      <c r="I7" s="62">
        <v>99</v>
      </c>
      <c r="J7" s="62">
        <v>99</v>
      </c>
      <c r="K7" s="64">
        <v>99</v>
      </c>
      <c r="L7" s="62">
        <v>99</v>
      </c>
      <c r="M7" s="62">
        <v>99</v>
      </c>
      <c r="N7" s="62"/>
      <c r="O7" s="62">
        <v>99</v>
      </c>
      <c r="P7" s="62">
        <v>97</v>
      </c>
      <c r="Q7" s="62"/>
      <c r="R7" s="62"/>
      <c r="S7" s="62">
        <v>99</v>
      </c>
      <c r="T7" s="62"/>
      <c r="U7" s="62"/>
      <c r="V7" s="62">
        <v>92</v>
      </c>
    </row>
    <row r="8" spans="1:22" x14ac:dyDescent="0.3">
      <c r="A8" s="60">
        <v>2</v>
      </c>
      <c r="B8" s="67" t="s">
        <v>74</v>
      </c>
      <c r="C8" s="59" t="s">
        <v>11</v>
      </c>
      <c r="D8" s="59" t="s">
        <v>19</v>
      </c>
      <c r="E8" s="58">
        <v>43</v>
      </c>
      <c r="F8" s="58"/>
      <c r="G8" s="58"/>
      <c r="H8" s="58">
        <v>50</v>
      </c>
      <c r="I8" s="58">
        <v>45</v>
      </c>
      <c r="J8" s="58">
        <v>38</v>
      </c>
      <c r="K8" s="61">
        <v>40</v>
      </c>
      <c r="L8" s="58">
        <v>50</v>
      </c>
      <c r="M8" s="58">
        <v>43</v>
      </c>
      <c r="N8" s="58"/>
      <c r="O8" s="58">
        <v>43</v>
      </c>
      <c r="P8" s="58">
        <v>43</v>
      </c>
      <c r="Q8" s="58"/>
      <c r="R8" s="58"/>
      <c r="S8" s="58">
        <v>43</v>
      </c>
      <c r="T8" s="58">
        <v>43</v>
      </c>
      <c r="U8" s="58"/>
      <c r="V8" s="58">
        <v>40</v>
      </c>
    </row>
    <row r="9" spans="1:22" x14ac:dyDescent="0.3">
      <c r="A9" s="62">
        <v>2</v>
      </c>
      <c r="B9" s="67" t="s">
        <v>74</v>
      </c>
      <c r="C9" s="63" t="s">
        <v>11</v>
      </c>
      <c r="D9" s="63" t="s">
        <v>21</v>
      </c>
      <c r="E9" s="62">
        <v>43</v>
      </c>
      <c r="F9" s="62"/>
      <c r="G9" s="62"/>
      <c r="H9" s="62">
        <v>57</v>
      </c>
      <c r="I9" s="62">
        <v>50</v>
      </c>
      <c r="J9" s="62">
        <v>46</v>
      </c>
      <c r="K9" s="64">
        <v>50</v>
      </c>
      <c r="L9" s="62">
        <v>60</v>
      </c>
      <c r="M9" s="62">
        <v>60</v>
      </c>
      <c r="N9" s="62"/>
      <c r="O9" s="62">
        <v>60</v>
      </c>
      <c r="P9" s="62">
        <v>50</v>
      </c>
      <c r="Q9" s="62"/>
      <c r="R9" s="62"/>
      <c r="S9" s="62">
        <v>53</v>
      </c>
      <c r="T9" s="62"/>
      <c r="U9" s="62"/>
      <c r="V9" s="62">
        <v>60</v>
      </c>
    </row>
    <row r="10" spans="1:22" x14ac:dyDescent="0.3">
      <c r="A10" s="60">
        <v>2</v>
      </c>
      <c r="B10" s="67" t="s">
        <v>71</v>
      </c>
      <c r="C10" s="59" t="s">
        <v>11</v>
      </c>
      <c r="D10" s="59" t="s">
        <v>19</v>
      </c>
      <c r="E10" s="58">
        <v>90</v>
      </c>
      <c r="F10" s="58">
        <v>97</v>
      </c>
      <c r="G10" s="58"/>
      <c r="H10" s="58">
        <v>77</v>
      </c>
      <c r="I10" s="58">
        <v>77</v>
      </c>
      <c r="J10" s="58">
        <v>85</v>
      </c>
      <c r="K10" s="61">
        <v>77</v>
      </c>
      <c r="L10" s="58">
        <v>77</v>
      </c>
      <c r="M10" s="58">
        <v>87</v>
      </c>
      <c r="N10" s="58"/>
      <c r="O10" s="58">
        <v>77</v>
      </c>
      <c r="P10" s="58">
        <v>85</v>
      </c>
      <c r="Q10" s="58"/>
      <c r="R10" s="58"/>
      <c r="S10" s="58">
        <v>77</v>
      </c>
      <c r="T10" s="58">
        <v>80</v>
      </c>
      <c r="U10" s="58"/>
      <c r="V10" s="58">
        <v>90</v>
      </c>
    </row>
    <row r="11" spans="1:22" x14ac:dyDescent="0.3">
      <c r="A11" s="60">
        <v>2</v>
      </c>
      <c r="B11" s="67" t="s">
        <v>71</v>
      </c>
      <c r="C11" s="59" t="s">
        <v>11</v>
      </c>
      <c r="D11" s="59" t="s">
        <v>21</v>
      </c>
      <c r="E11" s="58">
        <v>98</v>
      </c>
      <c r="F11" s="58">
        <v>96</v>
      </c>
      <c r="G11" s="58"/>
      <c r="H11" s="58">
        <v>94</v>
      </c>
      <c r="I11" s="58">
        <v>94</v>
      </c>
      <c r="J11" s="58">
        <v>98</v>
      </c>
      <c r="K11" s="61">
        <v>97</v>
      </c>
      <c r="L11" s="58">
        <v>95</v>
      </c>
      <c r="M11" s="58">
        <v>96</v>
      </c>
      <c r="N11" s="58"/>
      <c r="O11" s="58">
        <v>95</v>
      </c>
      <c r="P11" s="58">
        <v>99</v>
      </c>
      <c r="Q11" s="58"/>
      <c r="R11" s="58"/>
      <c r="S11" s="58">
        <v>94</v>
      </c>
      <c r="T11" s="58">
        <v>95</v>
      </c>
      <c r="U11" s="58"/>
      <c r="V11" s="58">
        <v>97</v>
      </c>
    </row>
    <row r="12" spans="1:22" x14ac:dyDescent="0.3">
      <c r="A12" s="60">
        <v>2</v>
      </c>
      <c r="B12" s="67" t="s">
        <v>71</v>
      </c>
      <c r="C12" s="59" t="s">
        <v>10</v>
      </c>
      <c r="D12" s="59" t="s">
        <v>19</v>
      </c>
      <c r="E12" s="58">
        <v>72</v>
      </c>
      <c r="F12" s="58">
        <v>74</v>
      </c>
      <c r="G12" s="58"/>
      <c r="H12" s="58">
        <v>71</v>
      </c>
      <c r="I12" s="58">
        <v>71</v>
      </c>
      <c r="J12" s="58">
        <v>70</v>
      </c>
      <c r="K12" s="61">
        <v>71</v>
      </c>
      <c r="L12" s="58">
        <v>71</v>
      </c>
      <c r="M12" s="58">
        <v>72</v>
      </c>
      <c r="N12" s="58"/>
      <c r="O12" s="58">
        <v>68</v>
      </c>
      <c r="P12" s="58">
        <v>72</v>
      </c>
      <c r="Q12" s="58"/>
      <c r="R12" s="58"/>
      <c r="S12" s="58">
        <v>69</v>
      </c>
      <c r="T12" s="58">
        <v>65</v>
      </c>
      <c r="U12" s="58"/>
      <c r="V12" s="58">
        <v>71</v>
      </c>
    </row>
    <row r="13" spans="1:22" x14ac:dyDescent="0.3">
      <c r="A13" s="62">
        <v>2</v>
      </c>
      <c r="B13" s="67" t="s">
        <v>71</v>
      </c>
      <c r="C13" s="63" t="s">
        <v>10</v>
      </c>
      <c r="D13" s="63" t="s">
        <v>20</v>
      </c>
      <c r="E13" s="62">
        <v>90</v>
      </c>
      <c r="F13" s="62">
        <v>95</v>
      </c>
      <c r="G13" s="62"/>
      <c r="H13" s="62">
        <v>87</v>
      </c>
      <c r="I13" s="62">
        <v>90</v>
      </c>
      <c r="J13" s="62">
        <v>94</v>
      </c>
      <c r="K13" s="64">
        <v>88</v>
      </c>
      <c r="L13" s="62">
        <v>91</v>
      </c>
      <c r="M13" s="62">
        <v>90</v>
      </c>
      <c r="N13" s="62"/>
      <c r="O13" s="62">
        <v>86</v>
      </c>
      <c r="P13" s="62">
        <v>90</v>
      </c>
      <c r="Q13" s="62"/>
      <c r="R13" s="62"/>
      <c r="S13" s="62">
        <v>90</v>
      </c>
      <c r="T13" s="62">
        <v>90</v>
      </c>
      <c r="U13" s="62"/>
      <c r="V13" s="62">
        <v>80</v>
      </c>
    </row>
    <row r="14" spans="1:22" x14ac:dyDescent="0.3">
      <c r="A14" s="60">
        <v>2</v>
      </c>
      <c r="B14" s="58">
        <v>31</v>
      </c>
      <c r="C14" s="59" t="s">
        <v>11</v>
      </c>
      <c r="D14" s="59" t="s">
        <v>19</v>
      </c>
      <c r="E14" s="58"/>
      <c r="F14" s="58"/>
      <c r="G14" s="58"/>
      <c r="H14" s="58"/>
      <c r="I14" s="58"/>
      <c r="J14" s="58"/>
      <c r="K14" s="61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</row>
    <row r="15" spans="1:22" x14ac:dyDescent="0.3">
      <c r="A15" s="60">
        <v>2</v>
      </c>
      <c r="B15" s="58">
        <v>31</v>
      </c>
      <c r="C15" s="59" t="s">
        <v>11</v>
      </c>
      <c r="D15" s="59" t="s">
        <v>21</v>
      </c>
      <c r="E15" s="58"/>
      <c r="F15" s="58"/>
      <c r="G15" s="58"/>
      <c r="H15" s="58"/>
      <c r="I15" s="58"/>
      <c r="J15" s="58"/>
      <c r="K15" s="61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</row>
    <row r="16" spans="1:22" x14ac:dyDescent="0.3">
      <c r="A16" s="60">
        <v>2</v>
      </c>
      <c r="B16" s="58">
        <v>31</v>
      </c>
      <c r="C16" s="59" t="s">
        <v>10</v>
      </c>
      <c r="D16" s="59" t="s">
        <v>19</v>
      </c>
      <c r="E16" s="58"/>
      <c r="F16" s="58"/>
      <c r="G16" s="58"/>
      <c r="H16" s="58"/>
      <c r="I16" s="58"/>
      <c r="J16" s="58"/>
      <c r="K16" s="61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</row>
    <row r="17" spans="1:22" x14ac:dyDescent="0.3">
      <c r="A17" s="62">
        <v>2</v>
      </c>
      <c r="B17" s="62">
        <v>31</v>
      </c>
      <c r="C17" s="63" t="s">
        <v>10</v>
      </c>
      <c r="D17" s="63" t="s">
        <v>20</v>
      </c>
      <c r="E17" s="62"/>
      <c r="F17" s="62"/>
      <c r="G17" s="62"/>
      <c r="H17" s="62"/>
      <c r="I17" s="62"/>
      <c r="J17" s="62"/>
      <c r="K17" s="64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</row>
    <row r="18" spans="1:22" x14ac:dyDescent="0.3">
      <c r="A18" s="60">
        <v>2</v>
      </c>
      <c r="B18" s="58">
        <v>32</v>
      </c>
      <c r="C18" s="59" t="s">
        <v>11</v>
      </c>
      <c r="D18" s="59" t="s">
        <v>19</v>
      </c>
      <c r="E18" s="58"/>
      <c r="F18" s="58"/>
      <c r="G18" s="58"/>
      <c r="H18" s="58"/>
      <c r="I18" s="58"/>
      <c r="J18" s="58"/>
      <c r="K18" s="61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</row>
    <row r="19" spans="1:22" x14ac:dyDescent="0.3">
      <c r="A19" s="60">
        <v>2</v>
      </c>
      <c r="B19" s="58">
        <v>32</v>
      </c>
      <c r="C19" s="59" t="s">
        <v>11</v>
      </c>
      <c r="D19" s="59" t="s">
        <v>21</v>
      </c>
      <c r="E19" s="58"/>
      <c r="F19" s="58"/>
      <c r="G19" s="58"/>
      <c r="H19" s="58"/>
      <c r="I19" s="58"/>
      <c r="J19" s="58"/>
      <c r="K19" s="61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</row>
    <row r="20" spans="1:22" x14ac:dyDescent="0.3">
      <c r="A20" s="60">
        <v>2</v>
      </c>
      <c r="B20" s="58">
        <v>32</v>
      </c>
      <c r="C20" s="59" t="s">
        <v>10</v>
      </c>
      <c r="D20" s="59" t="s">
        <v>19</v>
      </c>
      <c r="E20" s="58"/>
      <c r="F20" s="58"/>
      <c r="G20" s="58"/>
      <c r="H20" s="58"/>
      <c r="I20" s="58"/>
      <c r="J20" s="58"/>
      <c r="K20" s="61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</row>
    <row r="21" spans="1:22" x14ac:dyDescent="0.3">
      <c r="A21" s="62">
        <v>2</v>
      </c>
      <c r="B21" s="62">
        <v>32</v>
      </c>
      <c r="C21" s="63" t="s">
        <v>10</v>
      </c>
      <c r="D21" s="63" t="s">
        <v>20</v>
      </c>
      <c r="E21" s="62"/>
      <c r="F21" s="62"/>
      <c r="G21" s="62"/>
      <c r="H21" s="62"/>
      <c r="I21" s="62"/>
      <c r="J21" s="62"/>
      <c r="K21" s="64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</row>
    <row r="22" spans="1:22" x14ac:dyDescent="0.3">
      <c r="A22" s="60">
        <v>2</v>
      </c>
      <c r="B22" s="73" t="s">
        <v>75</v>
      </c>
      <c r="C22" s="59" t="s">
        <v>11</v>
      </c>
      <c r="D22" s="59" t="s">
        <v>19</v>
      </c>
      <c r="E22" s="58"/>
      <c r="F22" s="58">
        <v>89</v>
      </c>
      <c r="G22" s="58"/>
      <c r="H22" s="58">
        <v>83</v>
      </c>
      <c r="I22" s="58">
        <v>90</v>
      </c>
      <c r="J22" s="58">
        <v>73</v>
      </c>
      <c r="K22" s="61">
        <v>85</v>
      </c>
      <c r="L22" s="58">
        <v>85</v>
      </c>
      <c r="M22" s="58"/>
      <c r="N22" s="58">
        <v>87</v>
      </c>
      <c r="O22" s="58"/>
      <c r="P22" s="58">
        <v>94</v>
      </c>
      <c r="Q22" s="58"/>
      <c r="R22" s="58"/>
      <c r="S22" s="58">
        <v>87</v>
      </c>
      <c r="T22" s="58"/>
      <c r="U22" s="58">
        <v>90</v>
      </c>
      <c r="V22" s="58"/>
    </row>
    <row r="23" spans="1:22" x14ac:dyDescent="0.3">
      <c r="A23" s="60">
        <v>2</v>
      </c>
      <c r="B23" s="73" t="s">
        <v>75</v>
      </c>
      <c r="C23" s="59" t="s">
        <v>11</v>
      </c>
      <c r="D23" s="59" t="s">
        <v>21</v>
      </c>
      <c r="E23" s="58"/>
      <c r="F23" s="58">
        <v>95</v>
      </c>
      <c r="G23" s="58"/>
      <c r="H23" s="58">
        <v>94</v>
      </c>
      <c r="I23" s="58">
        <v>94</v>
      </c>
      <c r="J23" s="58">
        <v>90</v>
      </c>
      <c r="K23" s="61">
        <v>90</v>
      </c>
      <c r="L23" s="58">
        <v>80</v>
      </c>
      <c r="M23" s="58"/>
      <c r="N23" s="58">
        <v>94</v>
      </c>
      <c r="O23" s="58"/>
      <c r="P23" s="58">
        <v>97</v>
      </c>
      <c r="Q23" s="58"/>
      <c r="R23" s="58"/>
      <c r="S23" s="58">
        <v>92</v>
      </c>
      <c r="T23" s="58"/>
      <c r="U23" s="58">
        <v>94</v>
      </c>
      <c r="V23" s="58"/>
    </row>
    <row r="24" spans="1:22" x14ac:dyDescent="0.3">
      <c r="A24" s="60">
        <v>2</v>
      </c>
      <c r="B24" s="73" t="s">
        <v>75</v>
      </c>
      <c r="C24" s="59" t="s">
        <v>12</v>
      </c>
      <c r="D24" s="59" t="s">
        <v>19</v>
      </c>
      <c r="E24" s="58"/>
      <c r="F24" s="58">
        <v>84</v>
      </c>
      <c r="G24" s="58"/>
      <c r="H24" s="58">
        <v>70</v>
      </c>
      <c r="I24" s="58">
        <v>71</v>
      </c>
      <c r="J24" s="58">
        <v>64</v>
      </c>
      <c r="K24" s="61">
        <v>70</v>
      </c>
      <c r="L24" s="58">
        <v>70</v>
      </c>
      <c r="M24" s="58"/>
      <c r="N24" s="58">
        <v>56</v>
      </c>
      <c r="O24" s="58"/>
      <c r="P24" s="58">
        <v>72</v>
      </c>
      <c r="Q24" s="58"/>
      <c r="R24" s="58"/>
      <c r="S24" s="58">
        <v>58</v>
      </c>
      <c r="T24" s="58"/>
      <c r="U24" s="58">
        <v>75</v>
      </c>
      <c r="V24" s="58"/>
    </row>
    <row r="25" spans="1:22" x14ac:dyDescent="0.3">
      <c r="A25" s="62">
        <v>2</v>
      </c>
      <c r="B25" s="73" t="s">
        <v>75</v>
      </c>
      <c r="C25" s="63" t="s">
        <v>12</v>
      </c>
      <c r="D25" s="63" t="s">
        <v>20</v>
      </c>
      <c r="E25" s="62"/>
      <c r="F25" s="62">
        <v>75</v>
      </c>
      <c r="G25" s="62"/>
      <c r="H25" s="62">
        <v>80</v>
      </c>
      <c r="I25" s="62">
        <v>83</v>
      </c>
      <c r="J25" s="62">
        <v>85</v>
      </c>
      <c r="K25" s="64">
        <v>75</v>
      </c>
      <c r="L25" s="62">
        <v>75</v>
      </c>
      <c r="M25" s="62"/>
      <c r="N25" s="62">
        <v>85</v>
      </c>
      <c r="O25" s="62"/>
      <c r="P25" s="62">
        <v>76</v>
      </c>
      <c r="Q25" s="62"/>
      <c r="R25" s="62"/>
      <c r="S25" s="62">
        <v>82</v>
      </c>
      <c r="T25" s="62"/>
      <c r="U25" s="62">
        <v>69</v>
      </c>
      <c r="V25" s="62"/>
    </row>
    <row r="26" spans="1:22" x14ac:dyDescent="0.3">
      <c r="A26" s="40">
        <v>2</v>
      </c>
      <c r="B26" s="75" t="s">
        <v>76</v>
      </c>
      <c r="C26" s="44" t="s">
        <v>11</v>
      </c>
      <c r="D26" s="44" t="s">
        <v>19</v>
      </c>
      <c r="E26" s="38"/>
      <c r="F26" s="45">
        <v>92</v>
      </c>
      <c r="G26" s="38"/>
      <c r="H26" s="45">
        <v>82</v>
      </c>
      <c r="I26" s="45">
        <v>80</v>
      </c>
      <c r="J26" s="45">
        <v>88</v>
      </c>
      <c r="K26" s="46">
        <v>90</v>
      </c>
      <c r="L26" s="45">
        <v>90</v>
      </c>
      <c r="M26" s="45">
        <v>77</v>
      </c>
      <c r="N26" s="45">
        <v>80</v>
      </c>
      <c r="O26" s="38"/>
      <c r="P26" s="45">
        <v>85</v>
      </c>
      <c r="Q26" s="38"/>
      <c r="R26" s="38"/>
      <c r="S26" s="45">
        <v>77</v>
      </c>
      <c r="T26" s="38"/>
      <c r="U26" s="45">
        <v>85</v>
      </c>
      <c r="V26" s="38"/>
    </row>
    <row r="27" spans="1:22" x14ac:dyDescent="0.3">
      <c r="A27" s="40">
        <v>2</v>
      </c>
      <c r="B27" s="75" t="s">
        <v>76</v>
      </c>
      <c r="C27" s="44" t="s">
        <v>11</v>
      </c>
      <c r="D27" s="44" t="s">
        <v>21</v>
      </c>
      <c r="E27" s="38"/>
      <c r="F27" s="45">
        <v>99</v>
      </c>
      <c r="G27" s="38"/>
      <c r="H27" s="45">
        <v>92</v>
      </c>
      <c r="I27" s="45">
        <v>98</v>
      </c>
      <c r="J27" s="45">
        <v>99</v>
      </c>
      <c r="K27" s="46">
        <v>99</v>
      </c>
      <c r="L27" s="45">
        <v>98</v>
      </c>
      <c r="M27" s="45">
        <v>97</v>
      </c>
      <c r="N27" s="45">
        <v>98</v>
      </c>
      <c r="O27" s="38"/>
      <c r="P27" s="45">
        <v>95</v>
      </c>
      <c r="Q27" s="38"/>
      <c r="R27" s="38"/>
      <c r="S27" s="45">
        <v>95</v>
      </c>
      <c r="T27" s="38"/>
      <c r="U27" s="45">
        <v>97</v>
      </c>
      <c r="V27" s="38"/>
    </row>
    <row r="28" spans="1:22" x14ac:dyDescent="0.3">
      <c r="A28" s="40">
        <v>2</v>
      </c>
      <c r="B28" s="75" t="s">
        <v>76</v>
      </c>
      <c r="C28" s="44" t="s">
        <v>10</v>
      </c>
      <c r="D28" s="44" t="s">
        <v>19</v>
      </c>
      <c r="E28" s="38"/>
      <c r="F28" s="45">
        <v>84</v>
      </c>
      <c r="G28" s="38"/>
      <c r="H28" s="45">
        <v>76</v>
      </c>
      <c r="I28" s="45">
        <v>80</v>
      </c>
      <c r="J28" s="45">
        <v>80</v>
      </c>
      <c r="K28" s="46">
        <v>79</v>
      </c>
      <c r="L28" s="45">
        <v>85</v>
      </c>
      <c r="M28" s="45">
        <v>72</v>
      </c>
      <c r="N28" s="45">
        <v>71</v>
      </c>
      <c r="O28" s="38"/>
      <c r="P28" s="45">
        <v>77</v>
      </c>
      <c r="Q28" s="38"/>
      <c r="R28" s="38"/>
      <c r="S28" s="45">
        <v>68</v>
      </c>
      <c r="T28" s="38"/>
      <c r="U28" s="45">
        <v>76</v>
      </c>
      <c r="V28" s="38"/>
    </row>
    <row r="29" spans="1:22" x14ac:dyDescent="0.3">
      <c r="A29" s="47">
        <v>2</v>
      </c>
      <c r="B29" s="75" t="s">
        <v>76</v>
      </c>
      <c r="C29" s="48" t="s">
        <v>10</v>
      </c>
      <c r="D29" s="48" t="s">
        <v>20</v>
      </c>
      <c r="E29" s="47"/>
      <c r="F29" s="47">
        <v>95</v>
      </c>
      <c r="G29" s="47"/>
      <c r="H29" s="47">
        <v>94</v>
      </c>
      <c r="I29" s="47">
        <v>93</v>
      </c>
      <c r="J29" s="47">
        <v>97</v>
      </c>
      <c r="K29" s="49">
        <v>90</v>
      </c>
      <c r="L29" s="47">
        <v>90</v>
      </c>
      <c r="M29" s="47">
        <v>92</v>
      </c>
      <c r="N29" s="47">
        <v>95</v>
      </c>
      <c r="O29" s="47"/>
      <c r="P29" s="47">
        <v>87</v>
      </c>
      <c r="Q29" s="47"/>
      <c r="R29" s="47"/>
      <c r="S29" s="47">
        <v>89</v>
      </c>
      <c r="T29" s="47"/>
      <c r="U29" s="47">
        <v>93</v>
      </c>
      <c r="V29" s="47"/>
    </row>
    <row r="30" spans="1:22" x14ac:dyDescent="0.3">
      <c r="A30" s="40">
        <v>2</v>
      </c>
      <c r="B30" s="75" t="s">
        <v>77</v>
      </c>
      <c r="C30" s="39" t="s">
        <v>9</v>
      </c>
      <c r="D30" s="44" t="s">
        <v>19</v>
      </c>
      <c r="E30" s="38"/>
      <c r="F30" s="45">
        <v>82</v>
      </c>
      <c r="G30" s="38"/>
      <c r="H30" s="45">
        <v>72</v>
      </c>
      <c r="I30" s="45">
        <v>68</v>
      </c>
      <c r="J30" s="45">
        <v>74</v>
      </c>
      <c r="K30" s="46">
        <v>70</v>
      </c>
      <c r="L30" s="45">
        <v>85</v>
      </c>
      <c r="M30" s="45">
        <v>72</v>
      </c>
      <c r="N30" s="45">
        <v>77</v>
      </c>
      <c r="O30" s="38"/>
      <c r="P30" s="45">
        <v>90</v>
      </c>
      <c r="Q30" s="38"/>
      <c r="R30" s="38"/>
      <c r="S30" s="45">
        <v>63</v>
      </c>
      <c r="T30" s="38"/>
      <c r="U30" s="45">
        <v>75</v>
      </c>
      <c r="V30" s="38"/>
    </row>
    <row r="31" spans="1:22" x14ac:dyDescent="0.3">
      <c r="A31" s="47">
        <v>2</v>
      </c>
      <c r="B31" s="75" t="s">
        <v>77</v>
      </c>
      <c r="C31" s="48" t="s">
        <v>9</v>
      </c>
      <c r="D31" s="48" t="s">
        <v>21</v>
      </c>
      <c r="E31" s="47"/>
      <c r="F31" s="47">
        <v>97</v>
      </c>
      <c r="G31" s="47"/>
      <c r="H31" s="47">
        <v>90</v>
      </c>
      <c r="I31" s="47">
        <v>93</v>
      </c>
      <c r="J31" s="47">
        <v>94</v>
      </c>
      <c r="K31" s="49">
        <v>88</v>
      </c>
      <c r="L31" s="47">
        <v>95</v>
      </c>
      <c r="M31" s="47">
        <v>95</v>
      </c>
      <c r="N31" s="47">
        <v>94</v>
      </c>
      <c r="O31" s="47"/>
      <c r="P31" s="47">
        <v>95</v>
      </c>
      <c r="Q31" s="47"/>
      <c r="R31" s="47"/>
      <c r="S31" s="47">
        <v>81</v>
      </c>
      <c r="T31" s="47"/>
      <c r="U31" s="47">
        <v>86</v>
      </c>
      <c r="V31" s="47"/>
    </row>
    <row r="32" spans="1:22" x14ac:dyDescent="0.3">
      <c r="A32" s="40">
        <v>2</v>
      </c>
      <c r="B32" s="75" t="s">
        <v>78</v>
      </c>
      <c r="C32" s="39" t="s">
        <v>10</v>
      </c>
      <c r="D32" s="39" t="s">
        <v>19</v>
      </c>
      <c r="E32" s="40"/>
      <c r="F32" s="40">
        <v>32</v>
      </c>
      <c r="G32" s="40"/>
      <c r="H32" s="40">
        <v>44</v>
      </c>
      <c r="I32" s="40">
        <v>50</v>
      </c>
      <c r="J32" s="40">
        <v>39</v>
      </c>
      <c r="K32" s="50">
        <v>40</v>
      </c>
      <c r="L32" s="40">
        <v>30</v>
      </c>
      <c r="M32" s="40"/>
      <c r="N32" s="40">
        <v>50</v>
      </c>
      <c r="O32" s="40"/>
      <c r="P32" s="40"/>
      <c r="Q32" s="40"/>
      <c r="R32" s="40"/>
      <c r="S32" s="40"/>
      <c r="T32" s="40"/>
      <c r="U32" s="40">
        <v>58</v>
      </c>
      <c r="V32" s="40"/>
    </row>
    <row r="33" spans="1:22" x14ac:dyDescent="0.3">
      <c r="A33" s="47">
        <v>2</v>
      </c>
      <c r="B33" s="75" t="s">
        <v>78</v>
      </c>
      <c r="C33" s="48" t="s">
        <v>10</v>
      </c>
      <c r="D33" s="48" t="s">
        <v>24</v>
      </c>
      <c r="E33" s="47"/>
      <c r="F33" s="47">
        <v>32</v>
      </c>
      <c r="G33" s="47"/>
      <c r="H33" s="47">
        <v>60</v>
      </c>
      <c r="I33" s="47">
        <v>60</v>
      </c>
      <c r="J33" s="47">
        <v>61</v>
      </c>
      <c r="K33" s="49">
        <v>60</v>
      </c>
      <c r="L33" s="47">
        <v>50</v>
      </c>
      <c r="M33" s="47"/>
      <c r="N33" s="47">
        <v>68</v>
      </c>
      <c r="O33" s="47"/>
      <c r="P33" s="47"/>
      <c r="Q33" s="47"/>
      <c r="R33" s="47"/>
      <c r="S33" s="47"/>
      <c r="T33" s="47"/>
      <c r="U33" s="47">
        <v>60</v>
      </c>
      <c r="V33" s="47"/>
    </row>
    <row r="34" spans="1:22" x14ac:dyDescent="0.3">
      <c r="A34" s="40">
        <v>2</v>
      </c>
      <c r="B34" s="75">
        <v>37</v>
      </c>
      <c r="C34" s="39" t="s">
        <v>9</v>
      </c>
      <c r="D34" s="44" t="s">
        <v>19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</row>
    <row r="35" spans="1:22" x14ac:dyDescent="0.3">
      <c r="A35" s="40">
        <v>2</v>
      </c>
      <c r="B35" s="75">
        <v>37</v>
      </c>
      <c r="C35" s="39" t="s">
        <v>9</v>
      </c>
      <c r="D35" s="39" t="s">
        <v>21</v>
      </c>
      <c r="E35" s="40"/>
      <c r="F35" s="40"/>
      <c r="G35" s="40"/>
      <c r="H35" s="40"/>
      <c r="I35" s="40"/>
      <c r="J35" s="40"/>
      <c r="K35" s="5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</row>
    <row r="36" spans="1:22" x14ac:dyDescent="0.3">
      <c r="A36" s="40">
        <v>2</v>
      </c>
      <c r="B36" s="75">
        <v>37</v>
      </c>
      <c r="C36" s="39" t="s">
        <v>10</v>
      </c>
      <c r="D36" s="39" t="s">
        <v>19</v>
      </c>
      <c r="E36" s="40"/>
      <c r="F36" s="40"/>
      <c r="G36" s="40"/>
      <c r="H36" s="40"/>
      <c r="I36" s="40"/>
      <c r="J36" s="40"/>
      <c r="K36" s="50">
        <v>79</v>
      </c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</row>
    <row r="37" spans="1:22" x14ac:dyDescent="0.3">
      <c r="A37" s="47">
        <v>2</v>
      </c>
      <c r="B37" s="75">
        <v>37</v>
      </c>
      <c r="C37" s="48" t="s">
        <v>10</v>
      </c>
      <c r="D37" s="48" t="s">
        <v>24</v>
      </c>
      <c r="E37" s="47"/>
      <c r="F37" s="47"/>
      <c r="G37" s="47"/>
      <c r="H37" s="47"/>
      <c r="I37" s="47"/>
      <c r="J37" s="47"/>
      <c r="K37" s="49">
        <v>86</v>
      </c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</row>
    <row r="38" spans="1:22" x14ac:dyDescent="0.3">
      <c r="A38" s="40">
        <v>2</v>
      </c>
      <c r="B38" s="75" t="s">
        <v>79</v>
      </c>
      <c r="C38" s="39" t="s">
        <v>9</v>
      </c>
      <c r="D38" s="44" t="s">
        <v>19</v>
      </c>
      <c r="E38" s="38"/>
      <c r="F38" s="45">
        <v>80</v>
      </c>
      <c r="G38" s="38"/>
      <c r="H38" s="45">
        <v>75</v>
      </c>
      <c r="I38" s="45">
        <v>75</v>
      </c>
      <c r="J38" s="45">
        <v>79</v>
      </c>
      <c r="K38" s="38"/>
      <c r="L38" s="45">
        <v>70</v>
      </c>
      <c r="M38" s="45">
        <v>87</v>
      </c>
      <c r="N38" s="45">
        <v>74</v>
      </c>
      <c r="O38" s="38"/>
      <c r="P38" s="45">
        <v>75</v>
      </c>
      <c r="Q38" s="38"/>
      <c r="R38" s="38"/>
      <c r="S38" s="45">
        <v>78</v>
      </c>
      <c r="T38" s="45">
        <v>80</v>
      </c>
      <c r="U38" s="45">
        <v>93</v>
      </c>
      <c r="V38" s="38"/>
    </row>
    <row r="39" spans="1:22" x14ac:dyDescent="0.3">
      <c r="A39" s="47">
        <v>2</v>
      </c>
      <c r="B39" s="75" t="s">
        <v>79</v>
      </c>
      <c r="C39" s="48" t="s">
        <v>9</v>
      </c>
      <c r="D39" s="48" t="s">
        <v>20</v>
      </c>
      <c r="E39" s="47"/>
      <c r="F39" s="47">
        <v>85</v>
      </c>
      <c r="G39" s="47"/>
      <c r="H39" s="47">
        <v>85</v>
      </c>
      <c r="I39" s="47">
        <v>85</v>
      </c>
      <c r="J39" s="47">
        <v>82</v>
      </c>
      <c r="K39" s="49"/>
      <c r="L39" s="47">
        <v>85</v>
      </c>
      <c r="M39" s="47">
        <v>90</v>
      </c>
      <c r="N39" s="47">
        <v>81</v>
      </c>
      <c r="O39" s="47"/>
      <c r="P39" s="47">
        <v>80</v>
      </c>
      <c r="Q39" s="47"/>
      <c r="R39" s="47"/>
      <c r="S39" s="47">
        <v>87</v>
      </c>
      <c r="T39" s="47">
        <v>90</v>
      </c>
      <c r="U39" s="47">
        <v>97</v>
      </c>
      <c r="V39" s="47"/>
    </row>
    <row r="40" spans="1:22" x14ac:dyDescent="0.3">
      <c r="A40" s="40">
        <v>2</v>
      </c>
      <c r="B40" s="76" t="s">
        <v>80</v>
      </c>
      <c r="C40" s="39" t="s">
        <v>10</v>
      </c>
      <c r="D40" s="44" t="s">
        <v>19</v>
      </c>
      <c r="E40" s="38"/>
      <c r="F40" s="45">
        <v>26</v>
      </c>
      <c r="G40" s="38"/>
      <c r="H40" s="45">
        <v>37</v>
      </c>
      <c r="I40" s="45">
        <v>28</v>
      </c>
      <c r="J40" s="45">
        <v>27</v>
      </c>
      <c r="K40" s="46">
        <v>25</v>
      </c>
      <c r="L40" s="45">
        <v>25</v>
      </c>
      <c r="M40" s="45">
        <v>33</v>
      </c>
      <c r="N40" s="38"/>
      <c r="O40" s="38"/>
      <c r="P40" s="45">
        <v>40</v>
      </c>
      <c r="Q40" s="38"/>
      <c r="R40" s="38"/>
      <c r="S40" s="45">
        <v>14</v>
      </c>
      <c r="T40" s="45">
        <v>30</v>
      </c>
      <c r="U40" s="45">
        <v>35</v>
      </c>
      <c r="V40" s="38"/>
    </row>
    <row r="41" spans="1:22" x14ac:dyDescent="0.3">
      <c r="A41" s="47">
        <v>2</v>
      </c>
      <c r="B41" s="76" t="s">
        <v>80</v>
      </c>
      <c r="C41" s="48" t="s">
        <v>10</v>
      </c>
      <c r="D41" s="48" t="s">
        <v>20</v>
      </c>
      <c r="E41" s="47"/>
      <c r="F41" s="47">
        <v>58</v>
      </c>
      <c r="G41" s="47"/>
      <c r="H41" s="47">
        <v>60</v>
      </c>
      <c r="I41" s="47">
        <v>50</v>
      </c>
      <c r="J41" s="47">
        <v>66</v>
      </c>
      <c r="K41" s="49">
        <v>60</v>
      </c>
      <c r="L41" s="47">
        <v>60</v>
      </c>
      <c r="M41" s="47">
        <v>60</v>
      </c>
      <c r="N41" s="47"/>
      <c r="O41" s="47"/>
      <c r="P41" s="47">
        <v>70</v>
      </c>
      <c r="Q41" s="47"/>
      <c r="R41" s="47"/>
      <c r="S41" s="47">
        <v>43</v>
      </c>
      <c r="T41" s="47">
        <v>60</v>
      </c>
      <c r="U41" s="47">
        <v>60</v>
      </c>
      <c r="V41" s="47"/>
    </row>
    <row r="42" spans="1:22" x14ac:dyDescent="0.3">
      <c r="A42" s="40">
        <v>2</v>
      </c>
      <c r="B42" s="76" t="s">
        <v>81</v>
      </c>
      <c r="C42" s="39" t="s">
        <v>10</v>
      </c>
      <c r="D42" s="39" t="s">
        <v>19</v>
      </c>
      <c r="E42" s="40"/>
      <c r="F42" s="40">
        <v>78</v>
      </c>
      <c r="G42" s="40"/>
      <c r="H42" s="40">
        <v>85</v>
      </c>
      <c r="I42" s="40">
        <v>85</v>
      </c>
      <c r="J42" s="40">
        <v>86</v>
      </c>
      <c r="K42" s="50">
        <v>75</v>
      </c>
      <c r="L42" s="40">
        <v>80</v>
      </c>
      <c r="M42" s="40">
        <v>80</v>
      </c>
      <c r="N42" s="40"/>
      <c r="O42" s="40"/>
      <c r="P42" s="40">
        <v>85</v>
      </c>
      <c r="Q42" s="40"/>
      <c r="R42" s="40"/>
      <c r="S42" s="40">
        <v>57</v>
      </c>
      <c r="T42" s="40">
        <v>82</v>
      </c>
      <c r="U42" s="40">
        <v>86</v>
      </c>
      <c r="V42" s="40"/>
    </row>
    <row r="43" spans="1:22" x14ac:dyDescent="0.3">
      <c r="A43" s="47">
        <v>2</v>
      </c>
      <c r="B43" s="76" t="s">
        <v>81</v>
      </c>
      <c r="C43" s="48" t="s">
        <v>10</v>
      </c>
      <c r="D43" s="48" t="s">
        <v>24</v>
      </c>
      <c r="E43" s="47"/>
      <c r="F43" s="47">
        <v>98</v>
      </c>
      <c r="G43" s="47"/>
      <c r="H43" s="47">
        <v>97</v>
      </c>
      <c r="I43" s="47">
        <v>98</v>
      </c>
      <c r="J43" s="47">
        <v>99</v>
      </c>
      <c r="K43" s="49">
        <v>96</v>
      </c>
      <c r="L43" s="47">
        <v>96</v>
      </c>
      <c r="M43" s="47">
        <v>98</v>
      </c>
      <c r="N43" s="47"/>
      <c r="O43" s="47"/>
      <c r="P43" s="47">
        <v>97</v>
      </c>
      <c r="Q43" s="47"/>
      <c r="R43" s="47"/>
      <c r="S43" s="47">
        <v>92</v>
      </c>
      <c r="T43" s="47">
        <v>96</v>
      </c>
      <c r="U43" s="47">
        <v>96</v>
      </c>
      <c r="V43" s="47"/>
    </row>
    <row r="44" spans="1:22" x14ac:dyDescent="0.3">
      <c r="A44" s="40">
        <v>2</v>
      </c>
      <c r="B44" s="76" t="s">
        <v>82</v>
      </c>
      <c r="C44" s="39" t="s">
        <v>10</v>
      </c>
      <c r="D44" s="39" t="s">
        <v>19</v>
      </c>
      <c r="E44" s="40"/>
      <c r="F44" s="40">
        <v>78</v>
      </c>
      <c r="G44" s="40"/>
      <c r="H44" s="40"/>
      <c r="I44" s="40">
        <v>85</v>
      </c>
      <c r="J44" s="40">
        <v>86</v>
      </c>
      <c r="K44" s="50">
        <v>75</v>
      </c>
      <c r="L44" s="52"/>
      <c r="M44" s="40">
        <v>80</v>
      </c>
      <c r="N44" s="40"/>
      <c r="O44" s="40"/>
      <c r="P44" s="40">
        <v>85</v>
      </c>
      <c r="Q44" s="40"/>
      <c r="R44" s="40"/>
      <c r="S44" s="40">
        <v>57</v>
      </c>
      <c r="T44" s="40">
        <v>82</v>
      </c>
      <c r="U44" s="40">
        <v>86</v>
      </c>
      <c r="V44" s="40"/>
    </row>
    <row r="45" spans="1:22" x14ac:dyDescent="0.3">
      <c r="A45" s="47">
        <v>2</v>
      </c>
      <c r="B45" s="76" t="s">
        <v>82</v>
      </c>
      <c r="C45" s="48" t="s">
        <v>10</v>
      </c>
      <c r="D45" s="48" t="s">
        <v>24</v>
      </c>
      <c r="E45" s="47"/>
      <c r="F45" s="47">
        <v>98</v>
      </c>
      <c r="G45" s="47"/>
      <c r="H45" s="47"/>
      <c r="I45" s="47">
        <v>98</v>
      </c>
      <c r="J45" s="47">
        <v>99</v>
      </c>
      <c r="K45" s="49">
        <v>96</v>
      </c>
      <c r="L45" s="51"/>
      <c r="M45" s="47">
        <v>98</v>
      </c>
      <c r="N45" s="47"/>
      <c r="O45" s="47"/>
      <c r="P45" s="47">
        <v>97</v>
      </c>
      <c r="Q45" s="47"/>
      <c r="R45" s="47"/>
      <c r="S45" s="47">
        <v>92</v>
      </c>
      <c r="T45" s="47">
        <v>96</v>
      </c>
      <c r="U45" s="47">
        <v>96</v>
      </c>
      <c r="V45" s="47"/>
    </row>
    <row r="46" spans="1:22" x14ac:dyDescent="0.3">
      <c r="A46" s="40">
        <v>2</v>
      </c>
      <c r="B46" s="77" t="s">
        <v>83</v>
      </c>
      <c r="C46" s="39" t="s">
        <v>10</v>
      </c>
      <c r="D46" s="39" t="s">
        <v>19</v>
      </c>
      <c r="E46" s="40">
        <v>60</v>
      </c>
      <c r="F46" s="40">
        <v>74</v>
      </c>
      <c r="G46" s="40"/>
      <c r="H46" s="40">
        <v>65</v>
      </c>
      <c r="I46" s="40">
        <v>70</v>
      </c>
      <c r="J46" s="40">
        <v>69</v>
      </c>
      <c r="K46" s="50">
        <v>70</v>
      </c>
      <c r="L46" s="55">
        <v>65</v>
      </c>
      <c r="M46" s="40">
        <v>60</v>
      </c>
      <c r="N46" s="40"/>
      <c r="O46" s="40">
        <v>41</v>
      </c>
      <c r="P46" s="40"/>
      <c r="Q46" s="40"/>
      <c r="R46" s="40"/>
      <c r="S46" s="40">
        <v>55</v>
      </c>
      <c r="T46" s="40"/>
      <c r="U46" s="40">
        <v>60</v>
      </c>
      <c r="V46" s="40"/>
    </row>
    <row r="47" spans="1:22" x14ac:dyDescent="0.3">
      <c r="A47" s="47">
        <v>2</v>
      </c>
      <c r="B47" s="77" t="s">
        <v>83</v>
      </c>
      <c r="C47" s="48" t="s">
        <v>10</v>
      </c>
      <c r="D47" s="48" t="s">
        <v>24</v>
      </c>
      <c r="E47" s="47">
        <v>85</v>
      </c>
      <c r="F47" s="47">
        <v>80</v>
      </c>
      <c r="G47" s="47"/>
      <c r="H47" s="47">
        <v>80</v>
      </c>
      <c r="I47" s="47">
        <v>80</v>
      </c>
      <c r="J47" s="47">
        <v>86</v>
      </c>
      <c r="K47" s="49">
        <v>78</v>
      </c>
      <c r="L47" s="54">
        <v>80</v>
      </c>
      <c r="M47" s="47">
        <v>75</v>
      </c>
      <c r="N47" s="47"/>
      <c r="O47" s="47">
        <v>90</v>
      </c>
      <c r="P47" s="47"/>
      <c r="Q47" s="47"/>
      <c r="R47" s="47"/>
      <c r="S47" s="47">
        <v>63</v>
      </c>
      <c r="T47" s="47"/>
      <c r="U47" s="47">
        <v>74</v>
      </c>
      <c r="V47" s="47"/>
    </row>
    <row r="48" spans="1:22" x14ac:dyDescent="0.3">
      <c r="A48" s="40">
        <v>2</v>
      </c>
      <c r="B48" s="77" t="s">
        <v>84</v>
      </c>
      <c r="C48" s="44" t="s">
        <v>10</v>
      </c>
      <c r="D48" s="44" t="s">
        <v>19</v>
      </c>
      <c r="E48" s="38"/>
      <c r="F48" s="45">
        <v>36</v>
      </c>
      <c r="G48" s="38"/>
      <c r="H48" s="45">
        <v>64</v>
      </c>
      <c r="I48" s="45">
        <v>65</v>
      </c>
      <c r="J48" s="45">
        <v>44</v>
      </c>
      <c r="K48" s="46">
        <v>45</v>
      </c>
      <c r="L48" s="56">
        <v>39</v>
      </c>
      <c r="M48" s="45">
        <v>56</v>
      </c>
      <c r="N48" s="45">
        <v>51</v>
      </c>
      <c r="O48" s="38"/>
      <c r="P48" s="45">
        <v>65</v>
      </c>
      <c r="Q48" s="38"/>
      <c r="R48" s="38"/>
      <c r="S48" s="45">
        <v>42</v>
      </c>
      <c r="T48" s="38"/>
      <c r="U48" s="45">
        <v>66</v>
      </c>
      <c r="V48" s="38"/>
    </row>
    <row r="49" spans="1:22" x14ac:dyDescent="0.3">
      <c r="A49" s="47">
        <v>2</v>
      </c>
      <c r="B49" s="77" t="s">
        <v>84</v>
      </c>
      <c r="C49" s="48" t="s">
        <v>10</v>
      </c>
      <c r="D49" s="48" t="s">
        <v>20</v>
      </c>
      <c r="E49" s="47"/>
      <c r="F49" s="47">
        <v>45</v>
      </c>
      <c r="G49" s="47"/>
      <c r="H49" s="47">
        <v>75</v>
      </c>
      <c r="I49" s="47">
        <v>70</v>
      </c>
      <c r="J49" s="47">
        <v>74</v>
      </c>
      <c r="K49" s="49">
        <v>60</v>
      </c>
      <c r="L49" s="57">
        <v>59</v>
      </c>
      <c r="M49" s="47">
        <v>86</v>
      </c>
      <c r="N49" s="47">
        <v>79</v>
      </c>
      <c r="O49" s="47"/>
      <c r="P49" s="47">
        <v>85</v>
      </c>
      <c r="Q49" s="47"/>
      <c r="R49" s="47"/>
      <c r="S49" s="47">
        <v>65</v>
      </c>
      <c r="T49" s="47"/>
      <c r="U49" s="47">
        <v>93</v>
      </c>
      <c r="V49" s="47"/>
    </row>
    <row r="50" spans="1:22" x14ac:dyDescent="0.3">
      <c r="A50" s="40">
        <v>2</v>
      </c>
      <c r="B50" s="77" t="s">
        <v>85</v>
      </c>
      <c r="C50" s="44" t="s">
        <v>9</v>
      </c>
      <c r="D50" s="44" t="s">
        <v>19</v>
      </c>
      <c r="E50" s="38"/>
      <c r="F50" s="45">
        <v>77</v>
      </c>
      <c r="G50" s="38"/>
      <c r="H50" s="45">
        <v>80</v>
      </c>
      <c r="I50" s="45">
        <v>80</v>
      </c>
      <c r="J50" s="45">
        <v>80</v>
      </c>
      <c r="K50" s="46">
        <v>75</v>
      </c>
      <c r="L50" s="53">
        <v>75</v>
      </c>
      <c r="M50" s="45">
        <v>83</v>
      </c>
      <c r="N50" s="45">
        <v>80</v>
      </c>
      <c r="O50" s="38"/>
      <c r="P50" s="45">
        <v>80</v>
      </c>
      <c r="Q50" s="38"/>
      <c r="R50" s="38"/>
      <c r="S50" s="45">
        <v>84</v>
      </c>
      <c r="T50" s="45">
        <v>75</v>
      </c>
      <c r="U50" s="45">
        <v>92</v>
      </c>
      <c r="V50" s="38"/>
    </row>
    <row r="51" spans="1:22" x14ac:dyDescent="0.3">
      <c r="A51" s="40">
        <v>2</v>
      </c>
      <c r="B51" s="77" t="s">
        <v>85</v>
      </c>
      <c r="C51" s="39" t="s">
        <v>9</v>
      </c>
      <c r="D51" s="39" t="s">
        <v>21</v>
      </c>
      <c r="E51" s="40"/>
      <c r="F51" s="40">
        <v>95</v>
      </c>
      <c r="G51" s="40"/>
      <c r="H51" s="40">
        <v>96</v>
      </c>
      <c r="I51" s="40">
        <v>96</v>
      </c>
      <c r="J51" s="40">
        <v>99</v>
      </c>
      <c r="K51" s="50">
        <v>96</v>
      </c>
      <c r="L51" s="55">
        <v>97</v>
      </c>
      <c r="M51" s="40">
        <v>100</v>
      </c>
      <c r="N51" s="40">
        <v>98</v>
      </c>
      <c r="O51" s="40"/>
      <c r="P51" s="40">
        <v>97</v>
      </c>
      <c r="Q51" s="40"/>
      <c r="R51" s="40"/>
      <c r="S51" s="40">
        <v>92</v>
      </c>
      <c r="T51" s="40">
        <v>95</v>
      </c>
      <c r="U51" s="40">
        <v>96</v>
      </c>
      <c r="V51" s="40"/>
    </row>
    <row r="52" spans="1:22" x14ac:dyDescent="0.3">
      <c r="A52" s="40">
        <v>2</v>
      </c>
      <c r="B52" s="77" t="s">
        <v>85</v>
      </c>
      <c r="C52" s="39" t="s">
        <v>10</v>
      </c>
      <c r="D52" s="44" t="s">
        <v>19</v>
      </c>
      <c r="E52" s="38"/>
      <c r="F52" s="45">
        <v>74</v>
      </c>
      <c r="G52" s="38"/>
      <c r="H52" s="45">
        <v>60</v>
      </c>
      <c r="I52" s="45">
        <v>70</v>
      </c>
      <c r="J52" s="45">
        <v>58</v>
      </c>
      <c r="K52" s="46">
        <v>70</v>
      </c>
      <c r="L52" s="53">
        <v>65</v>
      </c>
      <c r="M52" s="45">
        <v>60</v>
      </c>
      <c r="N52" s="45">
        <v>60</v>
      </c>
      <c r="O52" s="38"/>
      <c r="P52" s="45">
        <v>75</v>
      </c>
      <c r="Q52" s="38"/>
      <c r="R52" s="38"/>
      <c r="S52" s="45">
        <v>51</v>
      </c>
      <c r="T52" s="45">
        <v>60</v>
      </c>
      <c r="U52" s="45">
        <v>74</v>
      </c>
      <c r="V52" s="38"/>
    </row>
    <row r="53" spans="1:22" x14ac:dyDescent="0.3">
      <c r="A53" s="47">
        <v>2</v>
      </c>
      <c r="B53" s="77" t="s">
        <v>85</v>
      </c>
      <c r="C53" s="48" t="s">
        <v>10</v>
      </c>
      <c r="D53" s="48" t="s">
        <v>20</v>
      </c>
      <c r="E53" s="47"/>
      <c r="F53" s="47">
        <v>81</v>
      </c>
      <c r="G53" s="47"/>
      <c r="H53" s="47">
        <v>77</v>
      </c>
      <c r="I53" s="47">
        <v>85</v>
      </c>
      <c r="J53" s="47">
        <v>73</v>
      </c>
      <c r="K53" s="49">
        <v>80</v>
      </c>
      <c r="L53" s="51">
        <v>88</v>
      </c>
      <c r="M53" s="47">
        <v>75</v>
      </c>
      <c r="N53" s="47">
        <v>78</v>
      </c>
      <c r="O53" s="47"/>
      <c r="P53" s="47">
        <v>90</v>
      </c>
      <c r="Q53" s="47"/>
      <c r="R53" s="47"/>
      <c r="S53" s="47">
        <v>68</v>
      </c>
      <c r="T53" s="47">
        <v>75</v>
      </c>
      <c r="U53" s="47">
        <v>88</v>
      </c>
      <c r="V53" s="47"/>
    </row>
    <row r="54" spans="1:22" x14ac:dyDescent="0.3">
      <c r="A54" s="40">
        <v>2</v>
      </c>
      <c r="B54" s="77" t="s">
        <v>86</v>
      </c>
      <c r="C54" s="44" t="s">
        <v>9</v>
      </c>
      <c r="D54" s="44" t="s">
        <v>19</v>
      </c>
      <c r="E54" s="45">
        <v>90</v>
      </c>
      <c r="F54" s="45">
        <v>97</v>
      </c>
      <c r="G54" s="38"/>
      <c r="H54" s="45">
        <v>93</v>
      </c>
      <c r="I54" s="45">
        <v>95</v>
      </c>
      <c r="J54" s="45">
        <v>94</v>
      </c>
      <c r="K54" s="46">
        <v>94</v>
      </c>
      <c r="L54" s="53">
        <v>95</v>
      </c>
      <c r="M54" s="45">
        <v>94</v>
      </c>
      <c r="N54" s="38"/>
      <c r="O54" s="45">
        <v>95</v>
      </c>
      <c r="P54" s="45">
        <v>94</v>
      </c>
      <c r="Q54" s="38"/>
      <c r="R54" s="38"/>
      <c r="S54" s="45">
        <v>95</v>
      </c>
      <c r="T54" s="45">
        <v>95</v>
      </c>
      <c r="U54" s="45">
        <v>93</v>
      </c>
      <c r="V54" s="45">
        <v>79</v>
      </c>
    </row>
    <row r="55" spans="1:22" x14ac:dyDescent="0.3">
      <c r="A55" s="40">
        <v>2</v>
      </c>
      <c r="B55" s="77" t="s">
        <v>86</v>
      </c>
      <c r="C55" s="39" t="s">
        <v>9</v>
      </c>
      <c r="D55" s="39" t="s">
        <v>21</v>
      </c>
      <c r="E55" s="40">
        <v>95</v>
      </c>
      <c r="F55" s="40">
        <v>98</v>
      </c>
      <c r="G55" s="40"/>
      <c r="H55" s="40">
        <v>99</v>
      </c>
      <c r="I55" s="40">
        <v>100</v>
      </c>
      <c r="J55" s="40">
        <v>100</v>
      </c>
      <c r="K55" s="50">
        <v>100</v>
      </c>
      <c r="L55" s="55">
        <v>99</v>
      </c>
      <c r="M55" s="40">
        <v>99</v>
      </c>
      <c r="N55" s="40"/>
      <c r="O55" s="40">
        <v>100</v>
      </c>
      <c r="P55" s="40">
        <v>100</v>
      </c>
      <c r="Q55" s="40"/>
      <c r="R55" s="40"/>
      <c r="S55" s="40">
        <v>100</v>
      </c>
      <c r="T55" s="40">
        <v>100</v>
      </c>
      <c r="U55" s="40">
        <v>99</v>
      </c>
      <c r="V55" s="40"/>
    </row>
    <row r="56" spans="1:22" x14ac:dyDescent="0.3">
      <c r="A56" s="40">
        <v>2</v>
      </c>
      <c r="B56" s="77" t="s">
        <v>86</v>
      </c>
      <c r="C56" s="39" t="s">
        <v>10</v>
      </c>
      <c r="D56" s="39" t="s">
        <v>19</v>
      </c>
      <c r="E56" s="40">
        <v>60</v>
      </c>
      <c r="F56" s="40">
        <v>79</v>
      </c>
      <c r="G56" s="40"/>
      <c r="H56" s="40">
        <v>85</v>
      </c>
      <c r="I56" s="40">
        <v>85</v>
      </c>
      <c r="J56" s="40">
        <v>80</v>
      </c>
      <c r="K56" s="50">
        <v>80</v>
      </c>
      <c r="L56" s="55">
        <v>85</v>
      </c>
      <c r="M56" s="40">
        <v>85</v>
      </c>
      <c r="N56" s="40"/>
      <c r="O56" s="40">
        <v>74</v>
      </c>
      <c r="P56" s="40">
        <v>90</v>
      </c>
      <c r="Q56" s="40"/>
      <c r="R56" s="40"/>
      <c r="S56" s="40">
        <v>50</v>
      </c>
      <c r="T56" s="40">
        <v>85</v>
      </c>
      <c r="U56" s="40">
        <v>79</v>
      </c>
      <c r="V56" s="40"/>
    </row>
    <row r="57" spans="1:22" x14ac:dyDescent="0.3">
      <c r="A57" s="47">
        <v>2</v>
      </c>
      <c r="B57" s="77" t="s">
        <v>86</v>
      </c>
      <c r="C57" s="48" t="s">
        <v>10</v>
      </c>
      <c r="D57" s="48" t="s">
        <v>24</v>
      </c>
      <c r="E57" s="47">
        <v>94</v>
      </c>
      <c r="F57" s="47">
        <v>98</v>
      </c>
      <c r="G57" s="47"/>
      <c r="H57" s="47">
        <v>99</v>
      </c>
      <c r="I57" s="47">
        <v>97</v>
      </c>
      <c r="J57" s="47">
        <v>99</v>
      </c>
      <c r="K57" s="49">
        <v>97</v>
      </c>
      <c r="L57" s="54">
        <v>96</v>
      </c>
      <c r="M57" s="47">
        <v>99</v>
      </c>
      <c r="N57" s="47"/>
      <c r="O57" s="47">
        <v>100</v>
      </c>
      <c r="P57" s="47">
        <v>100</v>
      </c>
      <c r="Q57" s="47"/>
      <c r="R57" s="47"/>
      <c r="S57" s="47">
        <v>97</v>
      </c>
      <c r="T57" s="47">
        <v>100</v>
      </c>
      <c r="U57" s="47">
        <v>99</v>
      </c>
      <c r="V57" s="47"/>
    </row>
    <row r="58" spans="1:22" x14ac:dyDescent="0.3">
      <c r="A58" s="40">
        <v>2</v>
      </c>
      <c r="B58" s="75">
        <v>46</v>
      </c>
      <c r="C58" s="44" t="s">
        <v>9</v>
      </c>
      <c r="D58" s="44" t="s">
        <v>19</v>
      </c>
      <c r="E58" s="38"/>
      <c r="F58" s="38"/>
      <c r="G58" s="38"/>
      <c r="H58" s="38"/>
      <c r="I58" s="38"/>
      <c r="J58" s="38"/>
      <c r="K58" s="38"/>
      <c r="L58" s="53"/>
      <c r="M58" s="38"/>
      <c r="N58" s="38"/>
      <c r="O58" s="38"/>
      <c r="P58" s="38"/>
      <c r="Q58" s="38"/>
      <c r="R58" s="38"/>
      <c r="S58" s="38"/>
      <c r="T58" s="38"/>
      <c r="U58" s="38"/>
      <c r="V58" s="38"/>
    </row>
    <row r="59" spans="1:22" x14ac:dyDescent="0.3">
      <c r="A59" s="40">
        <v>2</v>
      </c>
      <c r="B59" s="75">
        <v>46</v>
      </c>
      <c r="C59" s="39" t="s">
        <v>9</v>
      </c>
      <c r="D59" s="39" t="s">
        <v>20</v>
      </c>
      <c r="E59" s="40"/>
      <c r="F59" s="40"/>
      <c r="G59" s="40"/>
      <c r="H59" s="40"/>
      <c r="I59" s="40"/>
      <c r="J59" s="40"/>
      <c r="K59" s="50"/>
      <c r="L59" s="55"/>
      <c r="M59" s="40"/>
      <c r="N59" s="40"/>
      <c r="O59" s="40"/>
      <c r="P59" s="40"/>
      <c r="Q59" s="40"/>
      <c r="R59" s="40"/>
      <c r="S59" s="40"/>
      <c r="T59" s="40"/>
      <c r="U59" s="40"/>
      <c r="V59" s="40"/>
    </row>
    <row r="60" spans="1:22" x14ac:dyDescent="0.3">
      <c r="A60" s="40">
        <v>2</v>
      </c>
      <c r="B60" s="75">
        <v>46</v>
      </c>
      <c r="C60" s="39" t="s">
        <v>10</v>
      </c>
      <c r="D60" s="39" t="s">
        <v>19</v>
      </c>
      <c r="E60" s="40"/>
      <c r="F60" s="40"/>
      <c r="G60" s="40"/>
      <c r="H60" s="40"/>
      <c r="I60" s="40"/>
      <c r="J60" s="40"/>
      <c r="K60" s="50"/>
      <c r="L60" s="55"/>
      <c r="M60" s="40"/>
      <c r="N60" s="40"/>
      <c r="O60" s="40"/>
      <c r="P60" s="40"/>
      <c r="Q60" s="40"/>
      <c r="R60" s="40"/>
      <c r="S60" s="40"/>
      <c r="T60" s="40"/>
      <c r="U60" s="40"/>
      <c r="V60" s="40"/>
    </row>
    <row r="61" spans="1:22" x14ac:dyDescent="0.3">
      <c r="A61" s="47">
        <v>2</v>
      </c>
      <c r="B61" s="75">
        <v>46</v>
      </c>
      <c r="C61" s="48" t="s">
        <v>10</v>
      </c>
      <c r="D61" s="48" t="s">
        <v>24</v>
      </c>
      <c r="E61" s="47"/>
      <c r="F61" s="47"/>
      <c r="G61" s="47"/>
      <c r="H61" s="47"/>
      <c r="I61" s="47"/>
      <c r="J61" s="47"/>
      <c r="K61" s="49"/>
      <c r="L61" s="54"/>
      <c r="M61" s="47"/>
      <c r="N61" s="47"/>
      <c r="O61" s="47"/>
      <c r="P61" s="47"/>
      <c r="Q61" s="47"/>
      <c r="R61" s="47"/>
      <c r="S61" s="47"/>
      <c r="T61" s="47"/>
      <c r="U61" s="47"/>
      <c r="V61" s="47"/>
    </row>
    <row r="62" spans="1:22" x14ac:dyDescent="0.3">
      <c r="A62" s="40">
        <v>2</v>
      </c>
      <c r="B62" s="77" t="s">
        <v>87</v>
      </c>
      <c r="C62" s="44" t="s">
        <v>9</v>
      </c>
      <c r="D62" s="44" t="s">
        <v>19</v>
      </c>
      <c r="E62" s="45">
        <v>95</v>
      </c>
      <c r="F62" s="45">
        <v>98</v>
      </c>
      <c r="G62" s="38"/>
      <c r="H62" s="45">
        <v>95</v>
      </c>
      <c r="I62" s="45">
        <v>95</v>
      </c>
      <c r="J62" s="45">
        <v>88</v>
      </c>
      <c r="K62" s="46">
        <v>95</v>
      </c>
      <c r="L62" s="45">
        <v>97</v>
      </c>
      <c r="M62" s="45">
        <v>95</v>
      </c>
      <c r="N62" s="38"/>
      <c r="O62" s="45">
        <v>94</v>
      </c>
      <c r="P62" s="45">
        <v>94</v>
      </c>
      <c r="Q62" s="38"/>
      <c r="R62" s="38"/>
      <c r="S62" s="45">
        <v>97</v>
      </c>
      <c r="T62" s="45">
        <v>95</v>
      </c>
      <c r="U62" s="38"/>
      <c r="V62" s="45">
        <v>95</v>
      </c>
    </row>
    <row r="63" spans="1:22" x14ac:dyDescent="0.3">
      <c r="A63" s="40">
        <v>2</v>
      </c>
      <c r="B63" s="77" t="s">
        <v>87</v>
      </c>
      <c r="C63" s="39" t="s">
        <v>9</v>
      </c>
      <c r="D63" s="39" t="s">
        <v>20</v>
      </c>
      <c r="E63" s="40">
        <v>99</v>
      </c>
      <c r="F63" s="40">
        <v>99</v>
      </c>
      <c r="G63" s="40"/>
      <c r="H63" s="40">
        <v>99</v>
      </c>
      <c r="I63" s="40">
        <v>95</v>
      </c>
      <c r="J63" s="40">
        <v>97</v>
      </c>
      <c r="K63" s="50">
        <v>99</v>
      </c>
      <c r="L63" s="40">
        <v>99</v>
      </c>
      <c r="M63" s="40">
        <v>99</v>
      </c>
      <c r="N63" s="40"/>
      <c r="O63" s="40">
        <v>98</v>
      </c>
      <c r="P63" s="40">
        <v>97</v>
      </c>
      <c r="Q63" s="40"/>
      <c r="R63" s="40"/>
      <c r="S63" s="40">
        <v>100</v>
      </c>
      <c r="T63" s="40">
        <v>100</v>
      </c>
      <c r="U63" s="40"/>
      <c r="V63" s="40">
        <v>99</v>
      </c>
    </row>
    <row r="64" spans="1:22" x14ac:dyDescent="0.3">
      <c r="A64" s="40">
        <v>2</v>
      </c>
      <c r="B64" s="77" t="s">
        <v>88</v>
      </c>
      <c r="C64" s="39" t="s">
        <v>10</v>
      </c>
      <c r="D64" s="39" t="s">
        <v>19</v>
      </c>
      <c r="E64" s="40">
        <v>80</v>
      </c>
      <c r="F64" s="40">
        <v>92</v>
      </c>
      <c r="G64" s="40"/>
      <c r="H64" s="40">
        <v>85</v>
      </c>
      <c r="I64" s="40">
        <v>85</v>
      </c>
      <c r="J64" s="40">
        <v>77</v>
      </c>
      <c r="K64" s="50">
        <v>87</v>
      </c>
      <c r="L64" s="40">
        <v>91</v>
      </c>
      <c r="M64" s="40">
        <v>75</v>
      </c>
      <c r="N64" s="40"/>
      <c r="O64" s="40">
        <v>90</v>
      </c>
      <c r="P64" s="40">
        <v>77</v>
      </c>
      <c r="Q64" s="40"/>
      <c r="R64" s="40"/>
      <c r="S64" s="40">
        <v>80</v>
      </c>
      <c r="T64" s="40">
        <v>80</v>
      </c>
      <c r="U64" s="40"/>
      <c r="V64" s="40">
        <v>95</v>
      </c>
    </row>
    <row r="65" spans="1:22" x14ac:dyDescent="0.3">
      <c r="A65" s="47">
        <v>2</v>
      </c>
      <c r="B65" s="77" t="s">
        <v>88</v>
      </c>
      <c r="C65" s="48" t="s">
        <v>10</v>
      </c>
      <c r="D65" s="48" t="s">
        <v>24</v>
      </c>
      <c r="E65" s="47">
        <v>95</v>
      </c>
      <c r="F65" s="47">
        <v>94</v>
      </c>
      <c r="G65" s="47"/>
      <c r="H65" s="47">
        <v>97</v>
      </c>
      <c r="I65" s="47">
        <v>93</v>
      </c>
      <c r="J65" s="47">
        <v>90</v>
      </c>
      <c r="K65" s="49">
        <v>95</v>
      </c>
      <c r="L65" s="47">
        <v>96</v>
      </c>
      <c r="M65" s="47">
        <v>97</v>
      </c>
      <c r="N65" s="47"/>
      <c r="O65" s="47">
        <v>94</v>
      </c>
      <c r="P65" s="47">
        <v>90</v>
      </c>
      <c r="Q65" s="47"/>
      <c r="R65" s="47"/>
      <c r="S65" s="47">
        <v>93</v>
      </c>
      <c r="T65" s="47">
        <v>90</v>
      </c>
      <c r="U65" s="47"/>
      <c r="V65" s="47">
        <v>97</v>
      </c>
    </row>
    <row r="66" spans="1:22" x14ac:dyDescent="0.3">
      <c r="A66" s="40">
        <v>2</v>
      </c>
      <c r="B66" s="77" t="s">
        <v>89</v>
      </c>
      <c r="C66" s="39" t="s">
        <v>9</v>
      </c>
      <c r="D66" s="44" t="s">
        <v>19</v>
      </c>
      <c r="E66" s="45">
        <v>88</v>
      </c>
      <c r="F66" s="45">
        <v>98</v>
      </c>
      <c r="G66" s="38"/>
      <c r="H66" s="45">
        <v>80</v>
      </c>
      <c r="I66" s="45">
        <v>95</v>
      </c>
      <c r="J66" s="45">
        <v>80</v>
      </c>
      <c r="K66" s="46">
        <v>65</v>
      </c>
      <c r="L66" s="45">
        <v>95</v>
      </c>
      <c r="M66" s="45">
        <v>80</v>
      </c>
      <c r="N66" s="38"/>
      <c r="O66" s="45">
        <v>80</v>
      </c>
      <c r="P66" s="45">
        <v>80</v>
      </c>
      <c r="Q66" s="38"/>
      <c r="R66" s="38"/>
      <c r="S66" s="45">
        <v>90</v>
      </c>
      <c r="T66" s="45">
        <v>95</v>
      </c>
      <c r="U66" s="38"/>
      <c r="V66" s="45">
        <v>90</v>
      </c>
    </row>
    <row r="67" spans="1:22" x14ac:dyDescent="0.3">
      <c r="A67" s="40">
        <v>2</v>
      </c>
      <c r="B67" s="77" t="s">
        <v>89</v>
      </c>
      <c r="C67" s="39" t="s">
        <v>9</v>
      </c>
      <c r="D67" s="39" t="s">
        <v>20</v>
      </c>
      <c r="E67" s="40">
        <v>90</v>
      </c>
      <c r="F67" s="40">
        <v>94</v>
      </c>
      <c r="G67" s="40"/>
      <c r="H67" s="40">
        <v>80</v>
      </c>
      <c r="I67" s="40">
        <v>90</v>
      </c>
      <c r="J67" s="40">
        <v>88</v>
      </c>
      <c r="K67" s="50">
        <v>85</v>
      </c>
      <c r="L67" s="40">
        <v>85</v>
      </c>
      <c r="M67" s="40">
        <v>80</v>
      </c>
      <c r="N67" s="40"/>
      <c r="O67" s="40">
        <v>85</v>
      </c>
      <c r="P67" s="40">
        <v>90</v>
      </c>
      <c r="Q67" s="40"/>
      <c r="R67" s="40"/>
      <c r="S67" s="40">
        <v>70</v>
      </c>
      <c r="T67" s="40">
        <v>90</v>
      </c>
      <c r="U67" s="40"/>
      <c r="V67" s="40">
        <v>90</v>
      </c>
    </row>
    <row r="68" spans="1:22" x14ac:dyDescent="0.3">
      <c r="A68" s="40">
        <v>2</v>
      </c>
      <c r="B68" s="77" t="s">
        <v>89</v>
      </c>
      <c r="C68" s="39" t="s">
        <v>10</v>
      </c>
      <c r="D68" s="39" t="s">
        <v>19</v>
      </c>
      <c r="E68" s="40">
        <v>60</v>
      </c>
      <c r="F68" s="40">
        <v>74</v>
      </c>
      <c r="G68" s="40"/>
      <c r="H68" s="40">
        <v>60</v>
      </c>
      <c r="I68" s="40">
        <v>70</v>
      </c>
      <c r="J68" s="40">
        <v>69</v>
      </c>
      <c r="K68" s="50">
        <v>65</v>
      </c>
      <c r="L68" s="40">
        <v>71</v>
      </c>
      <c r="M68" s="40">
        <v>68</v>
      </c>
      <c r="N68" s="40"/>
      <c r="O68" s="40">
        <v>66</v>
      </c>
      <c r="P68" s="40">
        <v>70</v>
      </c>
      <c r="Q68" s="40"/>
      <c r="R68" s="40"/>
      <c r="S68" s="40">
        <v>68</v>
      </c>
      <c r="T68" s="40">
        <v>80</v>
      </c>
      <c r="U68" s="40"/>
      <c r="V68" s="40">
        <v>60</v>
      </c>
    </row>
    <row r="69" spans="1:22" x14ac:dyDescent="0.3">
      <c r="A69" s="47">
        <v>2</v>
      </c>
      <c r="B69" s="77" t="s">
        <v>89</v>
      </c>
      <c r="C69" s="48" t="s">
        <v>10</v>
      </c>
      <c r="D69" s="48" t="s">
        <v>24</v>
      </c>
      <c r="E69" s="47">
        <v>60</v>
      </c>
      <c r="F69" s="47">
        <v>71</v>
      </c>
      <c r="G69" s="47"/>
      <c r="H69" s="47">
        <v>50</v>
      </c>
      <c r="I69" s="47">
        <v>70</v>
      </c>
      <c r="J69" s="47">
        <v>85</v>
      </c>
      <c r="K69" s="49">
        <v>65</v>
      </c>
      <c r="L69" s="47">
        <v>71</v>
      </c>
      <c r="M69" s="47">
        <v>68</v>
      </c>
      <c r="N69" s="47"/>
      <c r="O69" s="47">
        <v>75</v>
      </c>
      <c r="P69" s="47">
        <v>70</v>
      </c>
      <c r="Q69" s="47"/>
      <c r="R69" s="47"/>
      <c r="S69" s="47">
        <v>57</v>
      </c>
      <c r="T69" s="47">
        <v>50</v>
      </c>
      <c r="U69" s="47"/>
      <c r="V69" s="47">
        <v>60</v>
      </c>
    </row>
    <row r="70" spans="1:22" x14ac:dyDescent="0.3">
      <c r="A70" s="40">
        <v>2</v>
      </c>
      <c r="B70" s="75" t="s">
        <v>90</v>
      </c>
      <c r="C70" s="39" t="s">
        <v>9</v>
      </c>
      <c r="D70" s="44" t="s">
        <v>19</v>
      </c>
      <c r="E70" s="45">
        <v>60</v>
      </c>
      <c r="F70" s="45">
        <v>89</v>
      </c>
      <c r="G70" s="38"/>
      <c r="H70" s="45">
        <v>60</v>
      </c>
      <c r="I70" s="45">
        <v>80</v>
      </c>
      <c r="J70" s="45">
        <v>70</v>
      </c>
      <c r="K70" s="46">
        <v>77</v>
      </c>
      <c r="L70" s="45">
        <v>60</v>
      </c>
      <c r="M70" s="45">
        <v>65</v>
      </c>
      <c r="N70" s="38"/>
      <c r="O70" s="45">
        <v>76</v>
      </c>
      <c r="P70" s="45">
        <v>60</v>
      </c>
      <c r="Q70" s="38"/>
      <c r="R70" s="38"/>
      <c r="S70" s="45">
        <v>75</v>
      </c>
      <c r="T70" s="45">
        <v>70</v>
      </c>
      <c r="U70" s="38"/>
      <c r="V70" s="45">
        <v>79</v>
      </c>
    </row>
    <row r="71" spans="1:22" x14ac:dyDescent="0.3">
      <c r="A71" s="47">
        <v>2</v>
      </c>
      <c r="B71" s="75" t="s">
        <v>90</v>
      </c>
      <c r="C71" s="48" t="s">
        <v>9</v>
      </c>
      <c r="D71" s="48" t="s">
        <v>21</v>
      </c>
      <c r="E71" s="47">
        <v>88</v>
      </c>
      <c r="F71" s="47">
        <v>96</v>
      </c>
      <c r="G71" s="47"/>
      <c r="H71" s="47">
        <v>85</v>
      </c>
      <c r="I71" s="47">
        <v>90</v>
      </c>
      <c r="J71" s="47">
        <v>83</v>
      </c>
      <c r="K71" s="49">
        <v>87</v>
      </c>
      <c r="L71" s="47">
        <v>81</v>
      </c>
      <c r="M71" s="47">
        <v>90</v>
      </c>
      <c r="N71" s="47"/>
      <c r="O71" s="47">
        <v>90</v>
      </c>
      <c r="P71" s="47">
        <v>93</v>
      </c>
      <c r="Q71" s="47"/>
      <c r="R71" s="47"/>
      <c r="S71" s="47">
        <v>90</v>
      </c>
      <c r="T71" s="47">
        <v>90</v>
      </c>
      <c r="U71" s="47"/>
      <c r="V71" s="47">
        <v>90</v>
      </c>
    </row>
    <row r="72" spans="1:22" x14ac:dyDescent="0.3">
      <c r="A72" s="40">
        <v>2</v>
      </c>
      <c r="B72" s="75" t="s">
        <v>91</v>
      </c>
      <c r="C72" s="44" t="s">
        <v>9</v>
      </c>
      <c r="D72" s="44" t="s">
        <v>19</v>
      </c>
      <c r="E72" s="45">
        <v>90</v>
      </c>
      <c r="F72" s="45">
        <v>96</v>
      </c>
      <c r="G72" s="38"/>
      <c r="H72" s="45">
        <v>88</v>
      </c>
      <c r="I72" s="45">
        <v>85</v>
      </c>
      <c r="J72" s="45">
        <v>80</v>
      </c>
      <c r="K72" s="46">
        <v>87</v>
      </c>
      <c r="L72" s="45">
        <v>90</v>
      </c>
      <c r="M72" s="45">
        <v>80</v>
      </c>
      <c r="N72" s="38"/>
      <c r="O72" s="45">
        <v>75</v>
      </c>
      <c r="P72" s="45">
        <v>80</v>
      </c>
      <c r="Q72" s="38"/>
      <c r="R72" s="38"/>
      <c r="S72" s="45">
        <v>90</v>
      </c>
      <c r="T72" s="45">
        <v>80</v>
      </c>
      <c r="U72" s="38"/>
      <c r="V72" s="45">
        <v>80</v>
      </c>
    </row>
    <row r="73" spans="1:22" x14ac:dyDescent="0.3">
      <c r="A73" s="40">
        <v>2</v>
      </c>
      <c r="B73" s="75" t="s">
        <v>91</v>
      </c>
      <c r="C73" s="39" t="s">
        <v>9</v>
      </c>
      <c r="D73" s="39" t="s">
        <v>21</v>
      </c>
      <c r="E73" s="40">
        <v>94</v>
      </c>
      <c r="F73" s="40">
        <v>95</v>
      </c>
      <c r="G73" s="40"/>
      <c r="H73" s="40">
        <v>95</v>
      </c>
      <c r="I73" s="40">
        <v>95</v>
      </c>
      <c r="J73" s="40">
        <v>91</v>
      </c>
      <c r="K73" s="50">
        <v>93</v>
      </c>
      <c r="L73" s="40">
        <v>95</v>
      </c>
      <c r="M73" s="40">
        <v>95</v>
      </c>
      <c r="N73" s="40"/>
      <c r="O73" s="40">
        <v>90</v>
      </c>
      <c r="P73" s="40">
        <v>95</v>
      </c>
      <c r="Q73" s="40"/>
      <c r="R73" s="40"/>
      <c r="S73" s="40">
        <v>90</v>
      </c>
      <c r="T73" s="40">
        <v>70</v>
      </c>
      <c r="U73" s="40"/>
      <c r="V73" s="40">
        <v>90</v>
      </c>
    </row>
    <row r="74" spans="1:22" x14ac:dyDescent="0.3">
      <c r="A74" s="40">
        <v>2</v>
      </c>
      <c r="B74" s="75" t="s">
        <v>91</v>
      </c>
      <c r="C74" s="39" t="s">
        <v>10</v>
      </c>
      <c r="D74" s="39" t="s">
        <v>19</v>
      </c>
      <c r="E74" s="40">
        <v>75</v>
      </c>
      <c r="F74" s="40">
        <v>96</v>
      </c>
      <c r="G74" s="40"/>
      <c r="H74" s="40">
        <v>80</v>
      </c>
      <c r="I74" s="40">
        <v>85</v>
      </c>
      <c r="J74" s="40">
        <v>71</v>
      </c>
      <c r="K74" s="50">
        <v>87</v>
      </c>
      <c r="L74" s="40">
        <v>90</v>
      </c>
      <c r="M74" s="40">
        <v>80</v>
      </c>
      <c r="N74" s="40"/>
      <c r="O74" s="40">
        <v>75</v>
      </c>
      <c r="P74" s="40">
        <v>77</v>
      </c>
      <c r="Q74" s="40"/>
      <c r="R74" s="40"/>
      <c r="S74" s="40">
        <v>90</v>
      </c>
      <c r="T74" s="40">
        <v>80</v>
      </c>
      <c r="U74" s="40"/>
      <c r="V74" s="40">
        <v>80</v>
      </c>
    </row>
    <row r="75" spans="1:22" x14ac:dyDescent="0.3">
      <c r="A75" s="47">
        <v>2</v>
      </c>
      <c r="B75" s="75" t="s">
        <v>91</v>
      </c>
      <c r="C75" s="48" t="s">
        <v>10</v>
      </c>
      <c r="D75" s="48" t="s">
        <v>24</v>
      </c>
      <c r="E75" s="47">
        <v>85</v>
      </c>
      <c r="F75" s="47">
        <v>90</v>
      </c>
      <c r="G75" s="47"/>
      <c r="H75" s="47">
        <v>80</v>
      </c>
      <c r="I75" s="47">
        <v>70</v>
      </c>
      <c r="J75" s="47">
        <v>83</v>
      </c>
      <c r="K75" s="49">
        <v>90</v>
      </c>
      <c r="L75" s="47">
        <v>70</v>
      </c>
      <c r="M75" s="47">
        <v>80</v>
      </c>
      <c r="N75" s="47"/>
      <c r="O75" s="47">
        <v>86</v>
      </c>
      <c r="P75" s="47">
        <v>85</v>
      </c>
      <c r="Q75" s="47"/>
      <c r="R75" s="47"/>
      <c r="S75" s="47">
        <v>72</v>
      </c>
      <c r="T75" s="47">
        <v>65</v>
      </c>
      <c r="U75" s="47"/>
      <c r="V75" s="47">
        <v>77</v>
      </c>
    </row>
    <row r="76" spans="1:22" x14ac:dyDescent="0.3">
      <c r="A76" s="40">
        <v>2</v>
      </c>
      <c r="B76" s="75">
        <v>51</v>
      </c>
      <c r="C76" s="44" t="s">
        <v>9</v>
      </c>
      <c r="D76" s="44" t="s">
        <v>19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</row>
    <row r="77" spans="1:22" x14ac:dyDescent="0.3">
      <c r="A77" s="40">
        <v>2</v>
      </c>
      <c r="B77" s="75">
        <v>51</v>
      </c>
      <c r="C77" s="39" t="s">
        <v>9</v>
      </c>
      <c r="D77" s="39" t="s">
        <v>20</v>
      </c>
      <c r="E77" s="40"/>
      <c r="F77" s="40"/>
      <c r="G77" s="40"/>
      <c r="H77" s="40"/>
      <c r="I77" s="40"/>
      <c r="J77" s="40"/>
      <c r="K77" s="5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</row>
    <row r="78" spans="1:22" x14ac:dyDescent="0.3">
      <c r="A78" s="40">
        <v>2</v>
      </c>
      <c r="B78" s="75">
        <v>51</v>
      </c>
      <c r="C78" s="44" t="s">
        <v>13</v>
      </c>
      <c r="D78" s="44" t="s">
        <v>19</v>
      </c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</row>
    <row r="79" spans="1:22" x14ac:dyDescent="0.3">
      <c r="A79" s="47">
        <v>2</v>
      </c>
      <c r="B79" s="75">
        <v>51</v>
      </c>
      <c r="C79" s="48" t="s">
        <v>13</v>
      </c>
      <c r="D79" s="48" t="s">
        <v>20</v>
      </c>
      <c r="E79" s="47"/>
      <c r="F79" s="47"/>
      <c r="G79" s="47"/>
      <c r="H79" s="47"/>
      <c r="I79" s="47"/>
      <c r="J79" s="47"/>
      <c r="K79" s="49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</row>
    <row r="80" spans="1:22" x14ac:dyDescent="0.3">
      <c r="A80" s="40">
        <v>2</v>
      </c>
      <c r="B80" s="67" t="s">
        <v>92</v>
      </c>
      <c r="C80" s="39" t="s">
        <v>10</v>
      </c>
      <c r="D80" s="39" t="s">
        <v>19</v>
      </c>
      <c r="E80" s="45">
        <v>60</v>
      </c>
      <c r="F80" s="40">
        <v>70</v>
      </c>
      <c r="G80" s="40"/>
      <c r="H80" s="45">
        <v>69</v>
      </c>
      <c r="I80" s="40">
        <v>58</v>
      </c>
      <c r="J80" s="40">
        <v>65</v>
      </c>
      <c r="K80" s="50">
        <v>66</v>
      </c>
      <c r="L80" s="40">
        <v>60</v>
      </c>
      <c r="M80" s="40">
        <v>40</v>
      </c>
      <c r="N80" s="40"/>
      <c r="O80" s="40">
        <v>70</v>
      </c>
      <c r="P80" s="40">
        <v>70</v>
      </c>
      <c r="Q80" s="40"/>
      <c r="R80" s="40"/>
      <c r="S80" s="40">
        <v>71</v>
      </c>
      <c r="T80" s="40">
        <v>60</v>
      </c>
      <c r="U80" s="40"/>
      <c r="V80" s="40">
        <v>60</v>
      </c>
    </row>
    <row r="81" spans="1:22" x14ac:dyDescent="0.3">
      <c r="A81" s="47">
        <v>2</v>
      </c>
      <c r="B81" s="67" t="s">
        <v>92</v>
      </c>
      <c r="C81" s="48" t="s">
        <v>10</v>
      </c>
      <c r="D81" s="48" t="s">
        <v>24</v>
      </c>
      <c r="E81" s="47">
        <v>85</v>
      </c>
      <c r="F81" s="47">
        <v>64</v>
      </c>
      <c r="G81" s="47"/>
      <c r="H81" s="47">
        <v>90</v>
      </c>
      <c r="I81" s="47">
        <v>75</v>
      </c>
      <c r="J81" s="47">
        <v>80</v>
      </c>
      <c r="K81" s="49">
        <v>75</v>
      </c>
      <c r="L81" s="47">
        <v>75</v>
      </c>
      <c r="M81" s="47">
        <v>60</v>
      </c>
      <c r="N81" s="47"/>
      <c r="O81" s="47">
        <v>88</v>
      </c>
      <c r="P81" s="47">
        <v>80</v>
      </c>
      <c r="Q81" s="47"/>
      <c r="R81" s="47"/>
      <c r="S81" s="47">
        <v>87</v>
      </c>
      <c r="T81" s="47">
        <v>65</v>
      </c>
      <c r="U81" s="47"/>
      <c r="V81" s="47">
        <v>79</v>
      </c>
    </row>
    <row r="82" spans="1:22" x14ac:dyDescent="0.3">
      <c r="A82" s="40">
        <v>2</v>
      </c>
      <c r="B82" s="67" t="s">
        <v>93</v>
      </c>
      <c r="C82" s="44" t="s">
        <v>13</v>
      </c>
      <c r="D82" s="44" t="s">
        <v>19</v>
      </c>
      <c r="E82" s="40">
        <v>76</v>
      </c>
      <c r="F82" s="40">
        <v>93</v>
      </c>
      <c r="G82" s="40"/>
      <c r="H82" s="40"/>
      <c r="I82" s="40">
        <v>85</v>
      </c>
      <c r="J82" s="40">
        <v>70</v>
      </c>
      <c r="K82" s="50">
        <v>82</v>
      </c>
      <c r="L82" s="40"/>
      <c r="M82" s="40"/>
      <c r="N82" s="40"/>
      <c r="O82" s="40">
        <v>75</v>
      </c>
      <c r="P82" s="40"/>
      <c r="Q82" s="40"/>
      <c r="R82" s="40"/>
      <c r="S82" s="40"/>
      <c r="T82" s="40"/>
      <c r="U82" s="40"/>
      <c r="V82" s="40">
        <v>79</v>
      </c>
    </row>
    <row r="83" spans="1:22" x14ac:dyDescent="0.3">
      <c r="A83" s="47">
        <v>2</v>
      </c>
      <c r="B83" s="67" t="s">
        <v>93</v>
      </c>
      <c r="C83" s="48" t="s">
        <v>13</v>
      </c>
      <c r="D83" s="48" t="s">
        <v>20</v>
      </c>
      <c r="E83" s="47">
        <v>97</v>
      </c>
      <c r="F83" s="47">
        <v>100</v>
      </c>
      <c r="G83" s="47"/>
      <c r="H83" s="47"/>
      <c r="I83" s="47">
        <v>99</v>
      </c>
      <c r="J83" s="47">
        <v>97</v>
      </c>
      <c r="K83" s="49">
        <v>97</v>
      </c>
      <c r="L83" s="47"/>
      <c r="M83" s="47"/>
      <c r="N83" s="47"/>
      <c r="O83" s="47">
        <v>97</v>
      </c>
      <c r="P83" s="47"/>
      <c r="Q83" s="47"/>
      <c r="R83" s="47"/>
      <c r="S83" s="47"/>
      <c r="T83" s="47"/>
      <c r="U83" s="47"/>
      <c r="V83" s="47">
        <v>90</v>
      </c>
    </row>
    <row r="84" spans="1:22" x14ac:dyDescent="0.3">
      <c r="B84" s="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7"/>
  <sheetViews>
    <sheetView tabSelected="1" workbookViewId="0">
      <pane xSplit="4" ySplit="1" topLeftCell="W2" activePane="bottomRight" state="frozen"/>
      <selection pane="topRight" activeCell="E1" sqref="E1"/>
      <selection pane="bottomLeft" activeCell="A2" sqref="A2"/>
      <selection pane="bottomRight" activeCell="B72" sqref="B72"/>
    </sheetView>
  </sheetViews>
  <sheetFormatPr defaultRowHeight="15.6" x14ac:dyDescent="0.3"/>
  <cols>
    <col min="1" max="1" width="9.796875" customWidth="1"/>
    <col min="2" max="2" width="20.09765625" style="68" customWidth="1"/>
    <col min="3" max="3" width="11" customWidth="1"/>
    <col min="4" max="4" width="9.69921875" customWidth="1"/>
    <col min="6" max="6" width="19" customWidth="1"/>
    <col min="7" max="7" width="9.296875" customWidth="1"/>
    <col min="9" max="9" width="12.8984375" customWidth="1"/>
    <col min="10" max="10" width="11" customWidth="1"/>
    <col min="11" max="11" width="9.69921875" customWidth="1"/>
    <col min="16" max="16" width="11.3984375" customWidth="1"/>
    <col min="17" max="17" width="8.8984375" customWidth="1"/>
  </cols>
  <sheetData>
    <row r="1" spans="1:25" x14ac:dyDescent="0.3">
      <c r="A1" s="38" t="s">
        <v>0</v>
      </c>
      <c r="B1" s="68" t="s">
        <v>8</v>
      </c>
      <c r="C1" s="38" t="s">
        <v>22</v>
      </c>
      <c r="D1" s="38" t="s">
        <v>18</v>
      </c>
      <c r="E1" s="38" t="s">
        <v>23</v>
      </c>
      <c r="F1" s="38" t="s">
        <v>28</v>
      </c>
      <c r="G1" s="38" t="s">
        <v>25</v>
      </c>
      <c r="H1" s="38" t="s">
        <v>26</v>
      </c>
      <c r="I1" s="38" t="s">
        <v>27</v>
      </c>
      <c r="J1" s="38" t="s">
        <v>29</v>
      </c>
      <c r="K1" s="38" t="s">
        <v>30</v>
      </c>
      <c r="L1" s="38" t="s">
        <v>31</v>
      </c>
      <c r="M1" s="38" t="s">
        <v>32</v>
      </c>
      <c r="N1" s="38" t="s">
        <v>33</v>
      </c>
      <c r="O1" s="38" t="s">
        <v>34</v>
      </c>
      <c r="P1" s="38" t="s">
        <v>35</v>
      </c>
      <c r="Q1" s="38" t="s">
        <v>36</v>
      </c>
      <c r="R1" s="38" t="s">
        <v>37</v>
      </c>
      <c r="S1" s="38" t="s">
        <v>44</v>
      </c>
      <c r="T1" s="38" t="s">
        <v>45</v>
      </c>
      <c r="U1" s="38" t="s">
        <v>46</v>
      </c>
      <c r="V1" s="38" t="s">
        <v>47</v>
      </c>
      <c r="W1" s="38" t="s">
        <v>42</v>
      </c>
      <c r="X1" t="s">
        <v>94</v>
      </c>
      <c r="Y1" t="s">
        <v>95</v>
      </c>
    </row>
    <row r="2" spans="1:25" ht="27" x14ac:dyDescent="0.3">
      <c r="A2" s="16">
        <v>1</v>
      </c>
      <c r="B2" s="79" t="s">
        <v>48</v>
      </c>
      <c r="C2" s="38" t="s">
        <v>11</v>
      </c>
      <c r="D2" s="38" t="s">
        <v>19</v>
      </c>
      <c r="E2" s="12">
        <v>84.5</v>
      </c>
      <c r="F2" s="12">
        <v>85</v>
      </c>
      <c r="G2" s="12"/>
      <c r="H2" s="12">
        <v>77</v>
      </c>
      <c r="I2" s="12">
        <v>75</v>
      </c>
      <c r="J2" s="12">
        <v>87</v>
      </c>
      <c r="K2" s="20">
        <v>75</v>
      </c>
      <c r="L2" s="12">
        <v>70</v>
      </c>
      <c r="M2" s="12">
        <v>65</v>
      </c>
      <c r="N2" s="12">
        <v>75</v>
      </c>
      <c r="O2" s="12">
        <v>86</v>
      </c>
      <c r="P2" s="12">
        <v>60</v>
      </c>
      <c r="Q2" s="12">
        <v>70</v>
      </c>
      <c r="R2" s="12">
        <v>75</v>
      </c>
      <c r="S2" s="58"/>
      <c r="T2" s="58"/>
      <c r="U2" s="58"/>
      <c r="V2" s="58"/>
      <c r="W2" s="37">
        <f>AVERAGE(E2:R2)/100</f>
        <v>0.75730769230769224</v>
      </c>
      <c r="X2" s="78">
        <f>Tabel1[[#This Row],[Mean]]-1.96*(_xlfn.STDEV.S(E2:R2)/SQRT(COUNT(E2:R2))/100)</f>
        <v>0.71217125220823307</v>
      </c>
      <c r="Y2" s="78">
        <f>Tabel1[[#This Row],[Mean]]+1.96*(_xlfn.STDEV.S(E2:R2)/SQRT(COUNT(E2:R2))/100)</f>
        <v>0.8024441324071514</v>
      </c>
    </row>
    <row r="3" spans="1:25" ht="27" x14ac:dyDescent="0.3">
      <c r="A3" s="16">
        <v>1</v>
      </c>
      <c r="B3" s="79" t="s">
        <v>48</v>
      </c>
      <c r="C3" s="38" t="s">
        <v>11</v>
      </c>
      <c r="D3" s="38" t="s">
        <v>21</v>
      </c>
      <c r="E3" s="12">
        <v>90</v>
      </c>
      <c r="F3" s="12">
        <v>90</v>
      </c>
      <c r="G3" s="12"/>
      <c r="H3" s="12">
        <v>86</v>
      </c>
      <c r="I3" s="13">
        <v>90</v>
      </c>
      <c r="J3" s="12">
        <v>94</v>
      </c>
      <c r="K3" s="20">
        <v>90</v>
      </c>
      <c r="L3" s="12">
        <v>90</v>
      </c>
      <c r="M3" s="12">
        <v>97</v>
      </c>
      <c r="N3" s="12">
        <v>95</v>
      </c>
      <c r="O3" s="12">
        <v>97</v>
      </c>
      <c r="P3" s="12">
        <v>95</v>
      </c>
      <c r="Q3" s="12">
        <v>90</v>
      </c>
      <c r="R3" s="12">
        <v>90</v>
      </c>
      <c r="S3" s="62"/>
      <c r="T3" s="62"/>
      <c r="U3" s="62"/>
      <c r="V3" s="62"/>
      <c r="W3" s="37">
        <f t="shared" ref="W3:W32" si="0">AVERAGE(E3:R3)/100</f>
        <v>0.91846153846153844</v>
      </c>
      <c r="X3" s="78">
        <f>Tabel1[[#This Row],[Mean]]-1.96*(_xlfn.STDEV.S(E3:R3)/SQRT(COUNT(E3:R3))/100)</f>
        <v>0.90018174070781154</v>
      </c>
      <c r="Y3" s="78">
        <f>Tabel1[[#This Row],[Mean]]+1.96*(_xlfn.STDEV.S(E3:R3)/SQRT(COUNT(E3:R3))/100)</f>
        <v>0.93674133621526534</v>
      </c>
    </row>
    <row r="4" spans="1:25" ht="27" x14ac:dyDescent="0.3">
      <c r="A4" s="16">
        <v>1</v>
      </c>
      <c r="B4" s="79" t="s">
        <v>49</v>
      </c>
      <c r="C4" s="38" t="s">
        <v>11</v>
      </c>
      <c r="D4" s="38" t="s">
        <v>19</v>
      </c>
      <c r="E4" s="12">
        <v>75</v>
      </c>
      <c r="F4" s="12">
        <v>94</v>
      </c>
      <c r="G4" s="12"/>
      <c r="H4" s="12">
        <v>74</v>
      </c>
      <c r="I4" s="12">
        <v>75</v>
      </c>
      <c r="J4" s="12">
        <v>81</v>
      </c>
      <c r="K4" s="20">
        <v>74</v>
      </c>
      <c r="L4" s="12">
        <v>70</v>
      </c>
      <c r="M4" s="12"/>
      <c r="N4" s="12">
        <v>70</v>
      </c>
      <c r="O4" s="12">
        <v>77</v>
      </c>
      <c r="P4" s="12">
        <v>70</v>
      </c>
      <c r="Q4" s="12">
        <v>77</v>
      </c>
      <c r="R4" s="12">
        <v>80</v>
      </c>
      <c r="S4" s="58"/>
      <c r="T4" s="58"/>
      <c r="U4" s="58"/>
      <c r="V4" s="58"/>
      <c r="W4" s="37">
        <f t="shared" si="0"/>
        <v>0.76416666666666666</v>
      </c>
      <c r="X4" s="78">
        <f>Tabel1[[#This Row],[Mean]]-1.96*(_xlfn.STDEV.S(E4:R4)/SQRT(COUNT(E4:R4))/100)</f>
        <v>0.72667755040095783</v>
      </c>
      <c r="Y4" s="78">
        <f>Tabel1[[#This Row],[Mean]]+1.96*(_xlfn.STDEV.S(E4:R4)/SQRT(COUNT(E4:R4))/100)</f>
        <v>0.80165578293237549</v>
      </c>
    </row>
    <row r="5" spans="1:25" ht="27" x14ac:dyDescent="0.3">
      <c r="A5" s="16">
        <v>1</v>
      </c>
      <c r="B5" s="79" t="s">
        <v>49</v>
      </c>
      <c r="C5" s="38" t="s">
        <v>11</v>
      </c>
      <c r="D5" s="38" t="s">
        <v>21</v>
      </c>
      <c r="E5" s="12">
        <v>88</v>
      </c>
      <c r="F5" s="12">
        <v>95.5</v>
      </c>
      <c r="G5" s="12"/>
      <c r="H5" s="12">
        <v>85</v>
      </c>
      <c r="I5" s="12">
        <v>95</v>
      </c>
      <c r="J5" s="12">
        <v>97</v>
      </c>
      <c r="K5" s="20">
        <v>95</v>
      </c>
      <c r="L5" s="12">
        <v>90</v>
      </c>
      <c r="M5" s="12"/>
      <c r="N5" s="12">
        <v>93</v>
      </c>
      <c r="O5" s="12">
        <v>95</v>
      </c>
      <c r="P5" s="12">
        <v>93</v>
      </c>
      <c r="Q5" s="12">
        <v>95</v>
      </c>
      <c r="R5" s="12">
        <v>97</v>
      </c>
      <c r="S5" s="62"/>
      <c r="T5" s="62"/>
      <c r="U5" s="62"/>
      <c r="V5" s="62"/>
      <c r="W5" s="37">
        <f t="shared" si="0"/>
        <v>0.93208333333333326</v>
      </c>
      <c r="X5" s="78">
        <f>Tabel1[[#This Row],[Mean]]-1.96*(_xlfn.STDEV.S(E5:R5)/SQRT(COUNT(E5:R5))/100)</f>
        <v>0.91106957941987565</v>
      </c>
      <c r="Y5" s="78">
        <f>Tabel1[[#This Row],[Mean]]+1.96*(_xlfn.STDEV.S(E5:R5)/SQRT(COUNT(E5:R5))/100)</f>
        <v>0.95309708724679087</v>
      </c>
    </row>
    <row r="6" spans="1:25" ht="27" x14ac:dyDescent="0.3">
      <c r="A6" s="16">
        <v>1</v>
      </c>
      <c r="B6" s="79" t="s">
        <v>49</v>
      </c>
      <c r="C6" s="38" t="s">
        <v>10</v>
      </c>
      <c r="D6" s="38" t="s">
        <v>19</v>
      </c>
      <c r="E6" s="12"/>
      <c r="F6" s="12">
        <v>49.5</v>
      </c>
      <c r="G6" s="12"/>
      <c r="H6" s="12">
        <v>60</v>
      </c>
      <c r="I6" s="12">
        <v>65</v>
      </c>
      <c r="J6" s="12">
        <v>65</v>
      </c>
      <c r="K6" s="20">
        <v>45</v>
      </c>
      <c r="L6" s="12">
        <v>30.5</v>
      </c>
      <c r="M6" s="12"/>
      <c r="N6" s="12">
        <v>51</v>
      </c>
      <c r="O6" s="12">
        <v>60</v>
      </c>
      <c r="P6" s="12">
        <v>50</v>
      </c>
      <c r="Q6" s="12">
        <v>86</v>
      </c>
      <c r="R6" s="12">
        <v>60</v>
      </c>
      <c r="S6" s="58"/>
      <c r="T6" s="58"/>
      <c r="U6" s="58"/>
      <c r="V6" s="58"/>
      <c r="W6" s="37">
        <f t="shared" si="0"/>
        <v>0.56545454545454543</v>
      </c>
      <c r="X6" s="78">
        <f>Tabel1[[#This Row],[Mean]]-1.96*(_xlfn.STDEV.S(E6:R6)/SQRT(COUNT(E6:R6))/100)</f>
        <v>0.48227302056683596</v>
      </c>
      <c r="Y6" s="78">
        <f>Tabel1[[#This Row],[Mean]]+1.96*(_xlfn.STDEV.S(E6:R6)/SQRT(COUNT(E6:R6))/100)</f>
        <v>0.6486360703422549</v>
      </c>
    </row>
    <row r="7" spans="1:25" ht="27" x14ac:dyDescent="0.3">
      <c r="A7" s="16">
        <v>1</v>
      </c>
      <c r="B7" s="79" t="s">
        <v>49</v>
      </c>
      <c r="C7" s="7" t="s">
        <v>10</v>
      </c>
      <c r="D7" s="7" t="s">
        <v>20</v>
      </c>
      <c r="E7" s="13"/>
      <c r="F7" s="13">
        <v>76.5</v>
      </c>
      <c r="G7" s="13"/>
      <c r="H7" s="13">
        <v>80</v>
      </c>
      <c r="I7" s="13">
        <v>80</v>
      </c>
      <c r="J7" s="13">
        <v>86</v>
      </c>
      <c r="K7" s="22">
        <v>80.5</v>
      </c>
      <c r="L7" s="13">
        <v>75</v>
      </c>
      <c r="M7" s="13"/>
      <c r="N7" s="13">
        <v>77</v>
      </c>
      <c r="O7" s="13">
        <v>80</v>
      </c>
      <c r="P7" s="13">
        <v>88</v>
      </c>
      <c r="Q7" s="13">
        <v>87</v>
      </c>
      <c r="R7" s="13">
        <v>75</v>
      </c>
      <c r="S7" s="62"/>
      <c r="T7" s="62"/>
      <c r="U7" s="62"/>
      <c r="V7" s="62"/>
      <c r="W7" s="37">
        <f t="shared" si="0"/>
        <v>0.80454545454545456</v>
      </c>
      <c r="X7" s="78">
        <f>Tabel1[[#This Row],[Mean]]-1.96*(_xlfn.STDEV.S(E7:R7)/SQRT(COUNT(E7:R7))/100)</f>
        <v>0.7769387707218669</v>
      </c>
      <c r="Y7" s="78">
        <f>Tabel1[[#This Row],[Mean]]+1.96*(_xlfn.STDEV.S(E7:R7)/SQRT(COUNT(E7:R7))/100)</f>
        <v>0.83215213836904223</v>
      </c>
    </row>
    <row r="8" spans="1:25" ht="27" x14ac:dyDescent="0.3">
      <c r="A8" s="16">
        <v>1</v>
      </c>
      <c r="B8" s="69" t="s">
        <v>52</v>
      </c>
      <c r="C8" s="39" t="s">
        <v>10</v>
      </c>
      <c r="D8" s="39" t="s">
        <v>19</v>
      </c>
      <c r="E8" s="16"/>
      <c r="F8" s="12">
        <v>19.5</v>
      </c>
      <c r="G8" s="12">
        <v>36.5</v>
      </c>
      <c r="H8" s="16">
        <v>30</v>
      </c>
      <c r="I8" s="16">
        <v>30</v>
      </c>
      <c r="J8" s="12">
        <v>36</v>
      </c>
      <c r="K8" s="23">
        <v>25</v>
      </c>
      <c r="L8" s="12">
        <v>10</v>
      </c>
      <c r="M8" s="16">
        <v>32</v>
      </c>
      <c r="N8" s="16">
        <v>29</v>
      </c>
      <c r="O8" s="16">
        <v>20</v>
      </c>
      <c r="P8" s="12">
        <v>37</v>
      </c>
      <c r="Q8" s="12">
        <v>40</v>
      </c>
      <c r="R8" s="12">
        <v>30</v>
      </c>
      <c r="S8" s="58"/>
      <c r="T8" s="58"/>
      <c r="U8" s="58"/>
      <c r="V8" s="58"/>
      <c r="W8" s="37">
        <f>AVERAGE(E8:R8)/100</f>
        <v>0.28846153846153849</v>
      </c>
      <c r="X8" s="78">
        <f>Tabel1[[#This Row],[Mean]]-1.96*(_xlfn.STDEV.S(E8:R8)/SQRT(COUNT(E8:R8))/100)</f>
        <v>0.2427050847396949</v>
      </c>
      <c r="Y8" s="78">
        <f>Tabel1[[#This Row],[Mean]]+1.96*(_xlfn.STDEV.S(E8:R8)/SQRT(COUNT(E8:R8))/100)</f>
        <v>0.33421799218338205</v>
      </c>
    </row>
    <row r="9" spans="1:25" ht="27" x14ac:dyDescent="0.3">
      <c r="A9" s="16">
        <v>1</v>
      </c>
      <c r="B9" s="69" t="s">
        <v>52</v>
      </c>
      <c r="C9" s="39" t="s">
        <v>10</v>
      </c>
      <c r="D9" s="39" t="s">
        <v>24</v>
      </c>
      <c r="E9" s="16"/>
      <c r="F9" s="13">
        <v>83.5</v>
      </c>
      <c r="G9" s="13">
        <v>67.5</v>
      </c>
      <c r="H9" s="16">
        <v>70</v>
      </c>
      <c r="I9" s="16">
        <v>70</v>
      </c>
      <c r="J9" s="13">
        <v>80</v>
      </c>
      <c r="K9" s="23">
        <v>70</v>
      </c>
      <c r="L9" s="13">
        <v>85</v>
      </c>
      <c r="M9" s="16">
        <v>70</v>
      </c>
      <c r="N9" s="16">
        <v>73</v>
      </c>
      <c r="O9" s="16">
        <v>75</v>
      </c>
      <c r="P9" s="13">
        <v>79</v>
      </c>
      <c r="Q9" s="13">
        <v>90</v>
      </c>
      <c r="R9" s="13">
        <v>70</v>
      </c>
      <c r="S9" s="62"/>
      <c r="T9" s="62"/>
      <c r="U9" s="62"/>
      <c r="V9" s="62"/>
      <c r="W9" s="37">
        <f>AVERAGE(E9:R9)/100</f>
        <v>0.75615384615384618</v>
      </c>
      <c r="X9" s="78">
        <f>Tabel1[[#This Row],[Mean]]-1.96*(_xlfn.STDEV.S(E9:R9)/SQRT(COUNT(E9:R9))/100)</f>
        <v>0.71712455810699871</v>
      </c>
      <c r="Y9" s="78">
        <f>Tabel1[[#This Row],[Mean]]+1.96*(_xlfn.STDEV.S(E9:R9)/SQRT(COUNT(E9:R9))/100)</f>
        <v>0.79518313420069364</v>
      </c>
    </row>
    <row r="10" spans="1:25" ht="27" x14ac:dyDescent="0.3">
      <c r="A10" s="16">
        <v>1</v>
      </c>
      <c r="B10" s="69" t="s">
        <v>50</v>
      </c>
      <c r="C10" s="39" t="s">
        <v>10</v>
      </c>
      <c r="D10" s="39" t="s">
        <v>19</v>
      </c>
      <c r="E10" s="16"/>
      <c r="F10" s="12">
        <v>45</v>
      </c>
      <c r="G10" s="12">
        <v>43.5</v>
      </c>
      <c r="H10" s="12">
        <v>35</v>
      </c>
      <c r="I10" s="16">
        <v>35</v>
      </c>
      <c r="J10" s="12">
        <v>47</v>
      </c>
      <c r="K10" s="23">
        <v>35</v>
      </c>
      <c r="L10" s="16">
        <v>25</v>
      </c>
      <c r="M10" s="16">
        <v>30</v>
      </c>
      <c r="N10" s="12">
        <v>35</v>
      </c>
      <c r="O10" s="16">
        <v>35</v>
      </c>
      <c r="P10" s="16">
        <v>40</v>
      </c>
      <c r="Q10" s="12">
        <v>49</v>
      </c>
      <c r="R10" s="16">
        <v>35</v>
      </c>
      <c r="S10" s="58"/>
      <c r="T10" s="58"/>
      <c r="U10" s="58"/>
      <c r="V10" s="58"/>
      <c r="W10" s="37">
        <f t="shared" si="0"/>
        <v>0.37653846153846154</v>
      </c>
      <c r="X10" s="78">
        <f>Tabel1[[#This Row],[Mean]]-1.96*(_xlfn.STDEV.S(E10:R10)/SQRT(COUNT(E10:R10))/100)</f>
        <v>0.33905024484931312</v>
      </c>
      <c r="Y10" s="78">
        <f>Tabel1[[#This Row],[Mean]]+1.96*(_xlfn.STDEV.S(E10:R10)/SQRT(COUNT(E10:R10))/100)</f>
        <v>0.41402667822760997</v>
      </c>
    </row>
    <row r="11" spans="1:25" ht="27" x14ac:dyDescent="0.3">
      <c r="A11" s="16">
        <v>1</v>
      </c>
      <c r="B11" s="69" t="s">
        <v>50</v>
      </c>
      <c r="C11" s="39" t="s">
        <v>10</v>
      </c>
      <c r="D11" s="39" t="s">
        <v>24</v>
      </c>
      <c r="E11" s="16"/>
      <c r="F11" s="13">
        <v>53</v>
      </c>
      <c r="G11" s="13">
        <v>56.5</v>
      </c>
      <c r="H11" s="13">
        <v>50</v>
      </c>
      <c r="I11" s="40">
        <v>40</v>
      </c>
      <c r="J11" s="13">
        <v>54</v>
      </c>
      <c r="K11" s="23">
        <v>39</v>
      </c>
      <c r="L11" s="16">
        <v>40</v>
      </c>
      <c r="M11" s="16">
        <v>40</v>
      </c>
      <c r="N11" s="13">
        <v>52</v>
      </c>
      <c r="O11" s="16">
        <v>50</v>
      </c>
      <c r="P11" s="16">
        <v>50</v>
      </c>
      <c r="Q11" s="13">
        <v>60</v>
      </c>
      <c r="R11" s="16">
        <v>50</v>
      </c>
      <c r="S11" s="62"/>
      <c r="T11" s="62"/>
      <c r="U11" s="62"/>
      <c r="V11" s="62"/>
      <c r="W11" s="37">
        <f t="shared" si="0"/>
        <v>0.48807692307692307</v>
      </c>
      <c r="X11" s="78">
        <f>Tabel1[[#This Row],[Mean]]-1.96*(_xlfn.STDEV.S(E11:R11)/SQRT(COUNT(E11:R11))/100)</f>
        <v>0.45048778221352842</v>
      </c>
      <c r="Y11" s="78">
        <f>Tabel1[[#This Row],[Mean]]+1.96*(_xlfn.STDEV.S(E11:R11)/SQRT(COUNT(E11:R11))/100)</f>
        <v>0.52566606394031767</v>
      </c>
    </row>
    <row r="12" spans="1:25" x14ac:dyDescent="0.3">
      <c r="A12" s="16">
        <v>1</v>
      </c>
      <c r="B12" s="69" t="s">
        <v>51</v>
      </c>
      <c r="C12" s="39" t="s">
        <v>10</v>
      </c>
      <c r="D12" s="39" t="s">
        <v>19</v>
      </c>
      <c r="E12" s="16"/>
      <c r="F12" s="12">
        <v>66</v>
      </c>
      <c r="G12" s="12">
        <v>56</v>
      </c>
      <c r="H12" s="12">
        <v>60</v>
      </c>
      <c r="I12" s="16">
        <v>45</v>
      </c>
      <c r="J12" s="12">
        <v>54</v>
      </c>
      <c r="K12" s="23">
        <v>50</v>
      </c>
      <c r="L12" s="12">
        <v>50</v>
      </c>
      <c r="M12" s="16">
        <v>60</v>
      </c>
      <c r="N12" s="12">
        <v>58</v>
      </c>
      <c r="O12" s="16">
        <v>70</v>
      </c>
      <c r="P12" s="16">
        <v>65</v>
      </c>
      <c r="Q12" s="12">
        <v>65</v>
      </c>
      <c r="R12" s="12">
        <v>60</v>
      </c>
      <c r="S12" s="58"/>
      <c r="T12" s="58"/>
      <c r="U12" s="58"/>
      <c r="V12" s="58"/>
      <c r="W12" s="37">
        <f>AVERAGE(E12:R12)/100</f>
        <v>0.5838461538461539</v>
      </c>
      <c r="X12" s="78">
        <f>Tabel1[[#This Row],[Mean]]-1.96*(_xlfn.STDEV.S(E12:R12)/SQRT(COUNT(E12:R12))/100)</f>
        <v>0.54436207471378761</v>
      </c>
      <c r="Y12" s="78">
        <f>Tabel1[[#This Row],[Mean]]+1.96*(_xlfn.STDEV.S(E12:R12)/SQRT(COUNT(E12:R12))/100)</f>
        <v>0.62333023297852019</v>
      </c>
    </row>
    <row r="13" spans="1:25" x14ac:dyDescent="0.3">
      <c r="A13" s="16">
        <v>1</v>
      </c>
      <c r="B13" s="69" t="s">
        <v>51</v>
      </c>
      <c r="C13" s="39" t="s">
        <v>10</v>
      </c>
      <c r="D13" s="39" t="s">
        <v>24</v>
      </c>
      <c r="E13" s="16"/>
      <c r="F13" s="13">
        <v>89</v>
      </c>
      <c r="G13" s="13">
        <v>82</v>
      </c>
      <c r="H13" s="13">
        <v>90</v>
      </c>
      <c r="I13" s="16">
        <v>80</v>
      </c>
      <c r="J13" s="13">
        <v>94</v>
      </c>
      <c r="K13" s="23">
        <v>80</v>
      </c>
      <c r="L13" s="13">
        <v>75</v>
      </c>
      <c r="M13" s="16">
        <v>95</v>
      </c>
      <c r="N13" s="13">
        <v>79</v>
      </c>
      <c r="O13" s="16">
        <v>90</v>
      </c>
      <c r="P13" s="16">
        <v>75</v>
      </c>
      <c r="Q13" s="13">
        <v>96</v>
      </c>
      <c r="R13" s="13">
        <v>80</v>
      </c>
      <c r="S13" s="62"/>
      <c r="T13" s="62"/>
      <c r="U13" s="62"/>
      <c r="V13" s="62"/>
      <c r="W13" s="37">
        <f>AVERAGE(E13:R13)/100</f>
        <v>0.85</v>
      </c>
      <c r="X13" s="78">
        <f>Tabel1[[#This Row],[Mean]]-1.96*(_xlfn.STDEV.S(E13:R13)/SQRT(COUNT(E13:R13))/100)</f>
        <v>0.80883880343619607</v>
      </c>
      <c r="Y13" s="78">
        <f>Tabel1[[#This Row],[Mean]]+1.96*(_xlfn.STDEV.S(E13:R13)/SQRT(COUNT(E13:R13))/100)</f>
        <v>0.89116119656380388</v>
      </c>
    </row>
    <row r="14" spans="1:25" ht="27" x14ac:dyDescent="0.3">
      <c r="A14" s="16">
        <v>1</v>
      </c>
      <c r="B14" s="69" t="s">
        <v>53</v>
      </c>
      <c r="C14" s="39" t="s">
        <v>10</v>
      </c>
      <c r="D14" s="39" t="s">
        <v>19</v>
      </c>
      <c r="E14" s="16"/>
      <c r="F14" s="12">
        <v>33.5</v>
      </c>
      <c r="G14" s="12">
        <v>90</v>
      </c>
      <c r="H14" s="12">
        <v>80</v>
      </c>
      <c r="I14" s="16">
        <v>80</v>
      </c>
      <c r="J14" s="12">
        <v>69</v>
      </c>
      <c r="K14" s="20">
        <v>85</v>
      </c>
      <c r="L14" s="16">
        <v>85</v>
      </c>
      <c r="M14" s="12">
        <v>85</v>
      </c>
      <c r="N14" s="12">
        <v>65</v>
      </c>
      <c r="O14" s="12">
        <v>75</v>
      </c>
      <c r="P14" s="12">
        <v>63</v>
      </c>
      <c r="Q14" s="12">
        <v>80</v>
      </c>
      <c r="R14" s="16">
        <v>80</v>
      </c>
      <c r="S14" s="58"/>
      <c r="T14" s="58"/>
      <c r="U14" s="58"/>
      <c r="V14" s="58"/>
      <c r="W14" s="37">
        <f>AVERAGE(E14:R14)/100</f>
        <v>0.7465384615384616</v>
      </c>
      <c r="X14" s="78">
        <f>Tabel1[[#This Row],[Mean]]-1.96*(_xlfn.STDEV.S(E14:R14)/SQRT(COUNT(E14:R14))/100)</f>
        <v>0.66612741987562907</v>
      </c>
      <c r="Y14" s="78">
        <f>Tabel1[[#This Row],[Mean]]+1.96*(_xlfn.STDEV.S(E14:R14)/SQRT(COUNT(E14:R14))/100)</f>
        <v>0.82694950320129412</v>
      </c>
    </row>
    <row r="15" spans="1:25" ht="27" x14ac:dyDescent="0.3">
      <c r="A15" s="16">
        <v>1</v>
      </c>
      <c r="B15" s="69" t="s">
        <v>53</v>
      </c>
      <c r="C15" s="39" t="s">
        <v>10</v>
      </c>
      <c r="D15" s="39" t="s">
        <v>24</v>
      </c>
      <c r="E15" s="16"/>
      <c r="F15" s="13">
        <v>97.5</v>
      </c>
      <c r="G15" s="13">
        <v>99</v>
      </c>
      <c r="H15" s="13">
        <v>99</v>
      </c>
      <c r="I15" s="16">
        <v>100</v>
      </c>
      <c r="J15" s="13">
        <v>100</v>
      </c>
      <c r="K15" s="22">
        <v>100</v>
      </c>
      <c r="L15" s="16">
        <v>95</v>
      </c>
      <c r="M15" s="13">
        <v>99</v>
      </c>
      <c r="N15" s="13">
        <v>99</v>
      </c>
      <c r="O15" s="13">
        <v>99</v>
      </c>
      <c r="P15" s="13">
        <v>97</v>
      </c>
      <c r="Q15" s="13">
        <v>97</v>
      </c>
      <c r="R15" s="16">
        <v>98</v>
      </c>
      <c r="S15" s="62"/>
      <c r="T15" s="62"/>
      <c r="U15" s="62"/>
      <c r="V15" s="62"/>
      <c r="W15" s="37">
        <f>AVERAGE(E15:R15)/100</f>
        <v>0.98423076923076924</v>
      </c>
      <c r="X15" s="78">
        <f>Tabel1[[#This Row],[Mean]]-1.96*(_xlfn.STDEV.S(E15:R15)/SQRT(COUNT(E15:R15))/100)</f>
        <v>0.97624094829042418</v>
      </c>
      <c r="Y15" s="78">
        <f>Tabel1[[#This Row],[Mean]]+1.96*(_xlfn.STDEV.S(E15:R15)/SQRT(COUNT(E15:R15))/100)</f>
        <v>0.9922205901711143</v>
      </c>
    </row>
    <row r="16" spans="1:25" ht="53.4" x14ac:dyDescent="0.3">
      <c r="A16" s="16">
        <v>1</v>
      </c>
      <c r="B16" s="69" t="s">
        <v>56</v>
      </c>
      <c r="C16" s="17" t="s">
        <v>9</v>
      </c>
      <c r="D16" s="38" t="s">
        <v>19</v>
      </c>
      <c r="E16" s="12"/>
      <c r="F16" s="12">
        <v>70.5</v>
      </c>
      <c r="G16" s="12">
        <v>81.5</v>
      </c>
      <c r="H16" s="12">
        <v>65</v>
      </c>
      <c r="I16" s="12">
        <v>70</v>
      </c>
      <c r="J16" s="12">
        <v>69</v>
      </c>
      <c r="K16" s="20">
        <v>75</v>
      </c>
      <c r="L16" s="12">
        <v>65</v>
      </c>
      <c r="M16" s="12">
        <v>62</v>
      </c>
      <c r="N16" s="12">
        <v>74</v>
      </c>
      <c r="O16" s="12">
        <v>70</v>
      </c>
      <c r="P16" s="16">
        <v>57</v>
      </c>
      <c r="Q16" s="12">
        <v>78</v>
      </c>
      <c r="R16" s="12">
        <v>75</v>
      </c>
      <c r="S16" s="45"/>
      <c r="T16" s="38"/>
      <c r="U16" s="45"/>
      <c r="V16" s="38"/>
      <c r="W16" s="37">
        <f t="shared" si="0"/>
        <v>0.70153846153846156</v>
      </c>
      <c r="X16" s="78">
        <f>Tabel1[[#This Row],[Mean]]-1.96*(_xlfn.STDEV.S(E16:R16)/SQRT(COUNT(E16:R16))/100)</f>
        <v>0.66486376222108845</v>
      </c>
      <c r="Y16" s="78">
        <f>Tabel1[[#This Row],[Mean]]+1.96*(_xlfn.STDEV.S(E16:R16)/SQRT(COUNT(E16:R16))/100)</f>
        <v>0.73821316085583466</v>
      </c>
    </row>
    <row r="17" spans="1:25" ht="53.4" x14ac:dyDescent="0.3">
      <c r="A17" s="16">
        <v>1</v>
      </c>
      <c r="B17" s="69" t="s">
        <v>56</v>
      </c>
      <c r="C17" s="7" t="s">
        <v>9</v>
      </c>
      <c r="D17" s="7" t="s">
        <v>21</v>
      </c>
      <c r="E17" s="13"/>
      <c r="F17" s="13">
        <v>87.5</v>
      </c>
      <c r="G17" s="13">
        <v>87</v>
      </c>
      <c r="H17" s="13">
        <v>90</v>
      </c>
      <c r="I17" s="13">
        <v>85</v>
      </c>
      <c r="J17" s="13">
        <v>90</v>
      </c>
      <c r="K17" s="22">
        <v>85</v>
      </c>
      <c r="L17" s="13">
        <v>80</v>
      </c>
      <c r="M17" s="13">
        <v>87</v>
      </c>
      <c r="N17" s="13">
        <v>88</v>
      </c>
      <c r="O17" s="13">
        <v>85</v>
      </c>
      <c r="P17" s="16">
        <v>85</v>
      </c>
      <c r="Q17" s="13">
        <v>90</v>
      </c>
      <c r="R17" s="13">
        <v>95</v>
      </c>
      <c r="S17" s="47"/>
      <c r="T17" s="47"/>
      <c r="U17" s="47"/>
      <c r="V17" s="47"/>
      <c r="W17" s="37">
        <f t="shared" si="0"/>
        <v>0.87269230769230777</v>
      </c>
      <c r="X17" s="78">
        <f>Tabel1[[#This Row],[Mean]]-1.96*(_xlfn.STDEV.S(E17:R17)/SQRT(COUNT(E17:R17))/100)</f>
        <v>0.85307298782561625</v>
      </c>
      <c r="Y17" s="78">
        <f>Tabel1[[#This Row],[Mean]]+1.96*(_xlfn.STDEV.S(E17:R17)/SQRT(COUNT(E17:R17))/100)</f>
        <v>0.89231162755899929</v>
      </c>
    </row>
    <row r="18" spans="1:25" ht="40.200000000000003" x14ac:dyDescent="0.3">
      <c r="A18" s="16">
        <v>1</v>
      </c>
      <c r="B18" s="69" t="s">
        <v>57</v>
      </c>
      <c r="C18" s="17" t="s">
        <v>10</v>
      </c>
      <c r="D18" s="39" t="s">
        <v>19</v>
      </c>
      <c r="E18" s="16"/>
      <c r="F18" s="18">
        <v>69.5</v>
      </c>
      <c r="G18" s="12">
        <v>81.5</v>
      </c>
      <c r="H18" s="12">
        <v>65</v>
      </c>
      <c r="I18" s="16">
        <v>70</v>
      </c>
      <c r="J18" s="12">
        <v>69</v>
      </c>
      <c r="K18" s="20">
        <v>75</v>
      </c>
      <c r="L18" s="27">
        <v>65</v>
      </c>
      <c r="M18" s="16"/>
      <c r="N18" s="12">
        <v>75</v>
      </c>
      <c r="O18" s="16">
        <v>60</v>
      </c>
      <c r="P18" s="12">
        <v>57</v>
      </c>
      <c r="Q18" s="12">
        <v>60</v>
      </c>
      <c r="R18" s="16">
        <v>75</v>
      </c>
      <c r="S18" s="40"/>
      <c r="T18" s="40"/>
      <c r="U18" s="40"/>
      <c r="V18" s="40"/>
      <c r="W18" s="37">
        <f t="shared" si="0"/>
        <v>0.68500000000000005</v>
      </c>
      <c r="X18" s="78">
        <f>Tabel1[[#This Row],[Mean]]-1.96*(_xlfn.STDEV.S(E18:R18)/SQRT(COUNT(E18:R18))/100)</f>
        <v>0.64319525182832737</v>
      </c>
      <c r="Y18" s="78">
        <f>Tabel1[[#This Row],[Mean]]+1.96*(_xlfn.STDEV.S(E18:R18)/SQRT(COUNT(E18:R18))/100)</f>
        <v>0.72680474817167273</v>
      </c>
    </row>
    <row r="19" spans="1:25" ht="40.200000000000003" x14ac:dyDescent="0.3">
      <c r="A19" s="16">
        <v>1</v>
      </c>
      <c r="B19" s="69" t="s">
        <v>57</v>
      </c>
      <c r="C19" s="39" t="s">
        <v>10</v>
      </c>
      <c r="D19" s="39" t="s">
        <v>24</v>
      </c>
      <c r="E19" s="16"/>
      <c r="F19" s="13">
        <v>88.5</v>
      </c>
      <c r="G19" s="13">
        <v>90</v>
      </c>
      <c r="H19" s="13">
        <v>85</v>
      </c>
      <c r="I19" s="16">
        <v>90</v>
      </c>
      <c r="J19" s="13">
        <v>95</v>
      </c>
      <c r="K19" s="22">
        <v>90</v>
      </c>
      <c r="L19" s="27">
        <v>85</v>
      </c>
      <c r="M19" s="16"/>
      <c r="N19" s="13">
        <v>91</v>
      </c>
      <c r="O19" s="16">
        <v>85</v>
      </c>
      <c r="P19" s="13">
        <v>90</v>
      </c>
      <c r="Q19" s="13">
        <v>90</v>
      </c>
      <c r="R19" s="16">
        <v>97</v>
      </c>
      <c r="S19" s="47"/>
      <c r="T19" s="47"/>
      <c r="U19" s="47"/>
      <c r="V19" s="47"/>
      <c r="W19" s="37">
        <f t="shared" si="0"/>
        <v>0.89708333333333323</v>
      </c>
      <c r="X19" s="78">
        <f>Tabel1[[#This Row],[Mean]]-1.96*(_xlfn.STDEV.S(E19:R19)/SQRT(COUNT(E19:R19))/100)</f>
        <v>0.87610423177916263</v>
      </c>
      <c r="Y19" s="78">
        <f>Tabel1[[#This Row],[Mean]]+1.96*(_xlfn.STDEV.S(E19:R19)/SQRT(COUNT(E19:R19))/100)</f>
        <v>0.91806243488750383</v>
      </c>
    </row>
    <row r="20" spans="1:25" ht="40.200000000000003" x14ac:dyDescent="0.3">
      <c r="A20" s="16">
        <v>1</v>
      </c>
      <c r="B20" s="69" t="s">
        <v>61</v>
      </c>
      <c r="C20" s="9" t="s">
        <v>10</v>
      </c>
      <c r="D20" s="39" t="s">
        <v>19</v>
      </c>
      <c r="E20" s="12">
        <v>59</v>
      </c>
      <c r="F20" s="12">
        <v>62.5</v>
      </c>
      <c r="G20" s="12"/>
      <c r="H20" s="12">
        <v>60</v>
      </c>
      <c r="I20" s="16">
        <v>80</v>
      </c>
      <c r="J20" s="12">
        <v>80</v>
      </c>
      <c r="K20" s="20">
        <v>80</v>
      </c>
      <c r="L20" s="32">
        <v>65</v>
      </c>
      <c r="M20" s="12">
        <v>55</v>
      </c>
      <c r="N20" s="12">
        <v>74</v>
      </c>
      <c r="O20" s="16">
        <v>75</v>
      </c>
      <c r="P20" s="16">
        <v>75</v>
      </c>
      <c r="Q20" s="12">
        <v>75</v>
      </c>
      <c r="R20" s="12">
        <v>65</v>
      </c>
      <c r="S20" s="40"/>
      <c r="T20" s="40"/>
      <c r="U20" s="40"/>
      <c r="V20" s="40"/>
      <c r="W20" s="37">
        <f>AVERAGE(E20:R20)/100</f>
        <v>0.69653846153846155</v>
      </c>
      <c r="X20" s="78">
        <f>Tabel1[[#This Row],[Mean]]-1.96*(_xlfn.STDEV.S(E20:R20)/SQRT(COUNT(E20:R20))/100)</f>
        <v>0.64838269685152272</v>
      </c>
      <c r="Y20" s="78">
        <f>Tabel1[[#This Row],[Mean]]+1.96*(_xlfn.STDEV.S(E20:R20)/SQRT(COUNT(E20:R20))/100)</f>
        <v>0.74469422622540038</v>
      </c>
    </row>
    <row r="21" spans="1:25" ht="40.200000000000003" x14ac:dyDescent="0.3">
      <c r="A21" s="16">
        <v>1</v>
      </c>
      <c r="B21" s="69" t="s">
        <v>61</v>
      </c>
      <c r="C21" s="39" t="s">
        <v>10</v>
      </c>
      <c r="D21" s="39" t="s">
        <v>24</v>
      </c>
      <c r="E21" s="13">
        <v>75</v>
      </c>
      <c r="F21" s="13">
        <v>75</v>
      </c>
      <c r="G21" s="13"/>
      <c r="H21" s="13">
        <v>75</v>
      </c>
      <c r="I21" s="16">
        <v>90</v>
      </c>
      <c r="J21" s="13">
        <v>85</v>
      </c>
      <c r="K21" s="22">
        <v>85</v>
      </c>
      <c r="L21" s="33">
        <v>75</v>
      </c>
      <c r="M21" s="13">
        <v>75</v>
      </c>
      <c r="N21" s="13">
        <v>90</v>
      </c>
      <c r="O21" s="16">
        <v>85</v>
      </c>
      <c r="P21" s="16">
        <v>85</v>
      </c>
      <c r="Q21" s="13">
        <v>97</v>
      </c>
      <c r="R21" s="13">
        <v>80</v>
      </c>
      <c r="S21" s="47"/>
      <c r="T21" s="47"/>
      <c r="U21" s="47"/>
      <c r="V21" s="47"/>
      <c r="W21" s="37">
        <f>AVERAGE(E21:R21)/100</f>
        <v>0.82461538461538464</v>
      </c>
      <c r="X21" s="78">
        <f>Tabel1[[#This Row],[Mean]]-1.96*(_xlfn.STDEV.S(E21:R21)/SQRT(COUNT(E21:R21))/100)</f>
        <v>0.78506419640122505</v>
      </c>
      <c r="Y21" s="78">
        <f>Tabel1[[#This Row],[Mean]]+1.96*(_xlfn.STDEV.S(E21:R21)/SQRT(COUNT(E21:R21))/100)</f>
        <v>0.86416657282954423</v>
      </c>
    </row>
    <row r="22" spans="1:25" ht="27" x14ac:dyDescent="0.3">
      <c r="A22" s="16">
        <v>1</v>
      </c>
      <c r="B22" s="69" t="s">
        <v>62</v>
      </c>
      <c r="C22" s="38" t="s">
        <v>9</v>
      </c>
      <c r="D22" s="38" t="s">
        <v>19</v>
      </c>
      <c r="E22" s="12">
        <v>65</v>
      </c>
      <c r="F22" s="12">
        <v>47</v>
      </c>
      <c r="G22" s="12"/>
      <c r="H22" s="12">
        <v>65</v>
      </c>
      <c r="I22" s="12">
        <v>49.5</v>
      </c>
      <c r="J22" s="12">
        <v>62</v>
      </c>
      <c r="K22" s="20">
        <v>45</v>
      </c>
      <c r="L22" s="35">
        <v>70</v>
      </c>
      <c r="M22" s="12">
        <v>70</v>
      </c>
      <c r="N22" s="12">
        <v>79</v>
      </c>
      <c r="O22" s="12">
        <v>60</v>
      </c>
      <c r="P22" s="12">
        <v>60</v>
      </c>
      <c r="Q22" s="12">
        <v>80</v>
      </c>
      <c r="R22" s="12">
        <v>65</v>
      </c>
      <c r="S22" s="45"/>
      <c r="T22" s="38"/>
      <c r="U22" s="45"/>
      <c r="V22" s="38"/>
      <c r="W22" s="37">
        <f t="shared" si="0"/>
        <v>0.62884615384615383</v>
      </c>
      <c r="X22" s="78">
        <f>Tabel1[[#This Row],[Mean]]-1.96*(_xlfn.STDEV.S(E22:R22)/SQRT(COUNT(E22:R22))/100)</f>
        <v>0.56937825091280725</v>
      </c>
      <c r="Y22" s="78">
        <f>Tabel1[[#This Row],[Mean]]+1.96*(_xlfn.STDEV.S(E22:R22)/SQRT(COUNT(E22:R22))/100)</f>
        <v>0.68831405677950042</v>
      </c>
    </row>
    <row r="23" spans="1:25" ht="27" x14ac:dyDescent="0.3">
      <c r="A23" s="16">
        <v>1</v>
      </c>
      <c r="B23" s="69" t="s">
        <v>62</v>
      </c>
      <c r="C23" s="38" t="s">
        <v>9</v>
      </c>
      <c r="D23" s="38" t="s">
        <v>21</v>
      </c>
      <c r="E23" s="12">
        <v>80</v>
      </c>
      <c r="F23" s="12">
        <v>72</v>
      </c>
      <c r="G23" s="12"/>
      <c r="H23" s="12">
        <v>80</v>
      </c>
      <c r="I23" s="12">
        <v>75</v>
      </c>
      <c r="J23" s="12">
        <v>90</v>
      </c>
      <c r="K23" s="18">
        <v>49.5</v>
      </c>
      <c r="L23" s="35">
        <v>85</v>
      </c>
      <c r="M23" s="12">
        <v>82</v>
      </c>
      <c r="N23" s="12">
        <v>92</v>
      </c>
      <c r="O23" s="12">
        <v>80</v>
      </c>
      <c r="P23" s="12">
        <v>70</v>
      </c>
      <c r="Q23" s="12">
        <v>95</v>
      </c>
      <c r="R23" s="12">
        <v>80</v>
      </c>
      <c r="S23" s="47"/>
      <c r="T23" s="47"/>
      <c r="U23" s="47"/>
      <c r="V23" s="47"/>
      <c r="W23" s="37">
        <f t="shared" si="0"/>
        <v>0.7926923076923077</v>
      </c>
      <c r="X23" s="78">
        <f>Tabel1[[#This Row],[Mean]]-1.96*(_xlfn.STDEV.S(E23:R23)/SQRT(COUNT(E23:R23))/100)</f>
        <v>0.72972020341462174</v>
      </c>
      <c r="Y23" s="78">
        <f>Tabel1[[#This Row],[Mean]]+1.96*(_xlfn.STDEV.S(E23:R23)/SQRT(COUNT(E23:R23))/100)</f>
        <v>0.85566441196999365</v>
      </c>
    </row>
    <row r="24" spans="1:25" ht="27" x14ac:dyDescent="0.3">
      <c r="A24" s="16">
        <v>1</v>
      </c>
      <c r="B24" s="69" t="s">
        <v>62</v>
      </c>
      <c r="C24" s="38" t="s">
        <v>10</v>
      </c>
      <c r="D24" s="38" t="s">
        <v>19</v>
      </c>
      <c r="E24" s="12">
        <v>39</v>
      </c>
      <c r="F24" s="12">
        <v>28.5</v>
      </c>
      <c r="G24" s="12"/>
      <c r="H24" s="12">
        <v>53</v>
      </c>
      <c r="I24" s="12">
        <v>35</v>
      </c>
      <c r="J24" s="12">
        <v>54</v>
      </c>
      <c r="K24" s="20">
        <v>35</v>
      </c>
      <c r="L24" s="35">
        <v>30</v>
      </c>
      <c r="M24" s="12">
        <v>47</v>
      </c>
      <c r="N24" s="12">
        <v>51</v>
      </c>
      <c r="O24" s="12">
        <v>30</v>
      </c>
      <c r="P24" s="12">
        <v>50</v>
      </c>
      <c r="Q24" s="12">
        <v>42</v>
      </c>
      <c r="R24" s="12">
        <v>45</v>
      </c>
      <c r="S24" s="45"/>
      <c r="T24" s="45"/>
      <c r="U24" s="45"/>
      <c r="V24" s="38"/>
      <c r="W24" s="37">
        <f t="shared" si="0"/>
        <v>0.41499999999999998</v>
      </c>
      <c r="X24" s="78">
        <f>Tabel1[[#This Row],[Mean]]-1.96*(_xlfn.STDEV.S(E24:R24)/SQRT(COUNT(E24:R24))/100)</f>
        <v>0.36493114484621947</v>
      </c>
      <c r="Y24" s="78">
        <f>Tabel1[[#This Row],[Mean]]+1.96*(_xlfn.STDEV.S(E24:R24)/SQRT(COUNT(E24:R24))/100)</f>
        <v>0.46506885515378049</v>
      </c>
    </row>
    <row r="25" spans="1:25" ht="27" x14ac:dyDescent="0.3">
      <c r="A25" s="16">
        <v>1</v>
      </c>
      <c r="B25" s="69" t="s">
        <v>62</v>
      </c>
      <c r="C25" s="7" t="s">
        <v>10</v>
      </c>
      <c r="D25" s="7" t="s">
        <v>20</v>
      </c>
      <c r="E25" s="13">
        <v>65</v>
      </c>
      <c r="F25" s="13">
        <v>52.5</v>
      </c>
      <c r="G25" s="13"/>
      <c r="H25" s="13">
        <v>75</v>
      </c>
      <c r="I25" s="13">
        <v>65</v>
      </c>
      <c r="J25" s="13">
        <v>82</v>
      </c>
      <c r="K25" s="22">
        <v>80</v>
      </c>
      <c r="L25" s="36">
        <v>85</v>
      </c>
      <c r="M25" s="13">
        <v>77</v>
      </c>
      <c r="N25" s="13">
        <v>74</v>
      </c>
      <c r="O25" s="13">
        <v>65</v>
      </c>
      <c r="P25" s="13">
        <v>60</v>
      </c>
      <c r="Q25" s="13">
        <v>95</v>
      </c>
      <c r="R25" s="13">
        <v>65</v>
      </c>
      <c r="S25" s="40"/>
      <c r="T25" s="40"/>
      <c r="U25" s="40"/>
      <c r="V25" s="40"/>
      <c r="W25" s="37">
        <f t="shared" si="0"/>
        <v>0.72346153846153838</v>
      </c>
      <c r="X25" s="78">
        <f>Tabel1[[#This Row],[Mean]]-1.96*(_xlfn.STDEV.S(E25:R25)/SQRT(COUNT(E25:R25))/100)</f>
        <v>0.66032570418321646</v>
      </c>
      <c r="Y25" s="78">
        <f>Tabel1[[#This Row],[Mean]]+1.96*(_xlfn.STDEV.S(E25:R25)/SQRT(COUNT(E25:R25))/100)</f>
        <v>0.7865973727398603</v>
      </c>
    </row>
    <row r="26" spans="1:25" ht="40.200000000000003" x14ac:dyDescent="0.3">
      <c r="A26" s="16">
        <v>1</v>
      </c>
      <c r="B26" s="69" t="s">
        <v>63</v>
      </c>
      <c r="C26" s="38" t="s">
        <v>9</v>
      </c>
      <c r="D26" s="38" t="s">
        <v>19</v>
      </c>
      <c r="E26" s="12"/>
      <c r="F26" s="12">
        <v>42.5</v>
      </c>
      <c r="G26" s="12"/>
      <c r="H26" s="12">
        <v>42</v>
      </c>
      <c r="I26" s="12"/>
      <c r="J26" s="12">
        <v>42</v>
      </c>
      <c r="K26" s="20">
        <v>42</v>
      </c>
      <c r="L26" s="32">
        <v>85</v>
      </c>
      <c r="M26" s="12"/>
      <c r="N26" s="12">
        <v>42</v>
      </c>
      <c r="O26" s="12">
        <v>42</v>
      </c>
      <c r="P26" s="12"/>
      <c r="Q26" s="12">
        <v>42</v>
      </c>
      <c r="R26" s="12">
        <v>42</v>
      </c>
      <c r="S26" s="40"/>
      <c r="T26" s="40"/>
      <c r="U26" s="40"/>
      <c r="V26" s="40"/>
      <c r="W26" s="37">
        <f t="shared" si="0"/>
        <v>0.46833333333333338</v>
      </c>
      <c r="X26" s="78">
        <f>Tabel1[[#This Row],[Mean]]-1.96*(_xlfn.STDEV.S(E26:R26)/SQRT(COUNT(E26:R26))/100)</f>
        <v>0.37481875930577574</v>
      </c>
      <c r="Y26" s="78">
        <f>Tabel1[[#This Row],[Mean]]+1.96*(_xlfn.STDEV.S(E26:R26)/SQRT(COUNT(E26:R26))/100)</f>
        <v>0.56184790736089096</v>
      </c>
    </row>
    <row r="27" spans="1:25" ht="40.200000000000003" x14ac:dyDescent="0.3">
      <c r="A27" s="16">
        <v>1</v>
      </c>
      <c r="B27" s="69" t="s">
        <v>63</v>
      </c>
      <c r="C27" s="7" t="s">
        <v>9</v>
      </c>
      <c r="D27" s="7" t="s">
        <v>21</v>
      </c>
      <c r="E27" s="13"/>
      <c r="F27" s="13">
        <v>98.5</v>
      </c>
      <c r="G27" s="13"/>
      <c r="H27" s="13">
        <v>100</v>
      </c>
      <c r="I27" s="13"/>
      <c r="J27" s="13">
        <v>100</v>
      </c>
      <c r="K27" s="22">
        <v>100</v>
      </c>
      <c r="L27" s="33">
        <v>97</v>
      </c>
      <c r="M27" s="13"/>
      <c r="N27" s="13">
        <v>96.5</v>
      </c>
      <c r="O27" s="13">
        <v>100</v>
      </c>
      <c r="P27" s="13"/>
      <c r="Q27" s="13">
        <v>100</v>
      </c>
      <c r="R27" s="13">
        <v>100</v>
      </c>
      <c r="S27" s="47"/>
      <c r="T27" s="47"/>
      <c r="U27" s="47"/>
      <c r="V27" s="47"/>
      <c r="W27" s="37">
        <f t="shared" si="0"/>
        <v>0.99111111111111116</v>
      </c>
      <c r="X27" s="78">
        <f>Tabel1[[#This Row],[Mean]]-1.96*(_xlfn.STDEV.S(E27:R27)/SQRT(COUNT(E27:R27))/100)</f>
        <v>0.98175997069079379</v>
      </c>
      <c r="Y27" s="78">
        <f>Tabel1[[#This Row],[Mean]]+1.96*(_xlfn.STDEV.S(E27:R27)/SQRT(COUNT(E27:R27))/100)</f>
        <v>1.0004622515314285</v>
      </c>
    </row>
    <row r="28" spans="1:25" ht="40.200000000000003" x14ac:dyDescent="0.3">
      <c r="A28" s="16">
        <v>1</v>
      </c>
      <c r="B28" s="69" t="s">
        <v>63</v>
      </c>
      <c r="C28" s="9" t="s">
        <v>10</v>
      </c>
      <c r="D28" s="39" t="s">
        <v>19</v>
      </c>
      <c r="E28" s="16"/>
      <c r="F28" s="16"/>
      <c r="G28" s="16"/>
      <c r="H28" s="16"/>
      <c r="I28" s="16">
        <v>42</v>
      </c>
      <c r="J28" s="16"/>
      <c r="K28" s="23"/>
      <c r="L28" s="34"/>
      <c r="M28" s="16"/>
      <c r="N28" s="16"/>
      <c r="O28" s="16"/>
      <c r="P28" s="16">
        <v>42</v>
      </c>
      <c r="Q28" s="16"/>
      <c r="R28" s="16"/>
      <c r="S28" s="38"/>
      <c r="T28" s="38"/>
      <c r="U28" s="38"/>
      <c r="V28" s="38"/>
      <c r="W28" s="37">
        <f t="shared" si="0"/>
        <v>0.42</v>
      </c>
      <c r="X28" s="78">
        <f>Tabel1[[#This Row],[Mean]]-1.96*(_xlfn.STDEV.S(E28:R28)/SQRT(COUNT(E28:R28))/100)</f>
        <v>0.42</v>
      </c>
      <c r="Y28" s="78">
        <f>Tabel1[[#This Row],[Mean]]+1.96*(_xlfn.STDEV.S(E28:R28)/SQRT(COUNT(E28:R28))/100)</f>
        <v>0.42</v>
      </c>
    </row>
    <row r="29" spans="1:25" ht="40.200000000000003" x14ac:dyDescent="0.3">
      <c r="A29" s="16">
        <v>1</v>
      </c>
      <c r="B29" s="69" t="s">
        <v>63</v>
      </c>
      <c r="C29" s="39" t="s">
        <v>10</v>
      </c>
      <c r="D29" s="39" t="s">
        <v>24</v>
      </c>
      <c r="E29" s="16"/>
      <c r="F29" s="16"/>
      <c r="G29" s="16"/>
      <c r="H29" s="16"/>
      <c r="I29" s="16">
        <v>95</v>
      </c>
      <c r="J29" s="16"/>
      <c r="K29" s="23"/>
      <c r="L29" s="34"/>
      <c r="M29" s="16"/>
      <c r="N29" s="16"/>
      <c r="O29" s="16"/>
      <c r="P29" s="16">
        <v>100</v>
      </c>
      <c r="Q29" s="16"/>
      <c r="R29" s="16"/>
      <c r="S29" s="40"/>
      <c r="T29" s="40"/>
      <c r="U29" s="40"/>
      <c r="V29" s="40"/>
      <c r="W29" s="37">
        <f t="shared" si="0"/>
        <v>0.97499999999999998</v>
      </c>
      <c r="X29" s="78">
        <f>Tabel1[[#This Row],[Mean]]-1.96*(_xlfn.STDEV.S(E29:R29)/SQRT(COUNT(E29:R29))/100)</f>
        <v>0.92599999999999993</v>
      </c>
      <c r="Y29" s="78">
        <f>Tabel1[[#This Row],[Mean]]+1.96*(_xlfn.STDEV.S(E29:R29)/SQRT(COUNT(E29:R29))/100)</f>
        <v>1.024</v>
      </c>
    </row>
    <row r="30" spans="1:25" ht="40.200000000000003" x14ac:dyDescent="0.3">
      <c r="A30" s="16">
        <v>1</v>
      </c>
      <c r="B30" s="69" t="s">
        <v>64</v>
      </c>
      <c r="C30" s="38" t="s">
        <v>9</v>
      </c>
      <c r="D30" s="38" t="s">
        <v>19</v>
      </c>
      <c r="E30" s="12"/>
      <c r="F30" s="12">
        <v>42.5</v>
      </c>
      <c r="G30" s="12"/>
      <c r="H30" s="12">
        <v>42</v>
      </c>
      <c r="I30" s="16">
        <v>42</v>
      </c>
      <c r="J30" s="12"/>
      <c r="K30" s="20">
        <v>42</v>
      </c>
      <c r="L30" s="32">
        <v>85</v>
      </c>
      <c r="M30" s="12"/>
      <c r="N30" s="12">
        <v>42</v>
      </c>
      <c r="O30" s="12">
        <v>42</v>
      </c>
      <c r="P30" s="12"/>
      <c r="Q30" s="12">
        <v>42</v>
      </c>
      <c r="R30" s="12">
        <v>42</v>
      </c>
      <c r="S30" s="40"/>
      <c r="T30" s="40"/>
      <c r="U30" s="40"/>
      <c r="V30" s="40"/>
      <c r="W30" s="37">
        <f t="shared" si="0"/>
        <v>0.46833333333333338</v>
      </c>
      <c r="X30" s="78">
        <f>Tabel1[[#This Row],[Mean]]-1.96*(_xlfn.STDEV.S(E30:R30)/SQRT(COUNT(E30:R30))/100)</f>
        <v>0.37481875930577574</v>
      </c>
      <c r="Y30" s="78">
        <f>Tabel1[[#This Row],[Mean]]+1.96*(_xlfn.STDEV.S(E30:R30)/SQRT(COUNT(E30:R30))/100)</f>
        <v>0.56184790736089096</v>
      </c>
    </row>
    <row r="31" spans="1:25" ht="40.200000000000003" x14ac:dyDescent="0.3">
      <c r="A31" s="16">
        <v>1</v>
      </c>
      <c r="B31" s="69" t="s">
        <v>64</v>
      </c>
      <c r="C31" s="7" t="s">
        <v>9</v>
      </c>
      <c r="D31" s="7" t="s">
        <v>20</v>
      </c>
      <c r="E31" s="13"/>
      <c r="F31" s="13">
        <v>98.5</v>
      </c>
      <c r="G31" s="13"/>
      <c r="H31" s="13">
        <v>100</v>
      </c>
      <c r="I31" s="16">
        <v>95</v>
      </c>
      <c r="J31" s="13"/>
      <c r="K31" s="22">
        <v>100</v>
      </c>
      <c r="L31" s="33">
        <v>97</v>
      </c>
      <c r="M31" s="13"/>
      <c r="N31" s="13">
        <v>98</v>
      </c>
      <c r="O31" s="13">
        <v>100</v>
      </c>
      <c r="P31" s="13"/>
      <c r="Q31" s="13">
        <v>100</v>
      </c>
      <c r="R31" s="13">
        <v>100</v>
      </c>
      <c r="S31" s="47"/>
      <c r="T31" s="47"/>
      <c r="U31" s="47"/>
      <c r="V31" s="47"/>
      <c r="W31" s="37">
        <f t="shared" si="0"/>
        <v>0.98722222222222233</v>
      </c>
      <c r="X31" s="78">
        <f>Tabel1[[#This Row],[Mean]]-1.96*(_xlfn.STDEV.S(E31:R31)/SQRT(COUNT(E31:R31))/100)</f>
        <v>0.97554518979014637</v>
      </c>
      <c r="Y31" s="78">
        <f>Tabel1[[#This Row],[Mean]]+1.96*(_xlfn.STDEV.S(E31:R31)/SQRT(COUNT(E31:R31))/100)</f>
        <v>0.9988992546542983</v>
      </c>
    </row>
    <row r="32" spans="1:25" ht="27" x14ac:dyDescent="0.3">
      <c r="A32" s="16">
        <v>1</v>
      </c>
      <c r="B32" s="69" t="s">
        <v>65</v>
      </c>
      <c r="C32" s="38" t="s">
        <v>9</v>
      </c>
      <c r="D32" s="38" t="s">
        <v>19</v>
      </c>
      <c r="E32" s="12"/>
      <c r="F32" s="12">
        <v>42.5</v>
      </c>
      <c r="G32" s="12"/>
      <c r="H32" s="12">
        <v>43</v>
      </c>
      <c r="I32" s="12">
        <v>40.5</v>
      </c>
      <c r="J32" s="12">
        <v>36</v>
      </c>
      <c r="K32" s="20">
        <v>40</v>
      </c>
      <c r="L32" s="12"/>
      <c r="M32" s="12"/>
      <c r="N32" s="12">
        <v>43</v>
      </c>
      <c r="O32" s="12">
        <v>37</v>
      </c>
      <c r="P32" s="12"/>
      <c r="Q32" s="12">
        <v>36</v>
      </c>
      <c r="R32" s="12"/>
      <c r="S32" s="45"/>
      <c r="T32" s="45"/>
      <c r="U32" s="38"/>
      <c r="V32" s="45"/>
      <c r="W32" s="37">
        <f t="shared" si="0"/>
        <v>0.39750000000000002</v>
      </c>
      <c r="X32" s="78">
        <f>Tabel1[[#This Row],[Mean]]-1.96*(_xlfn.STDEV.S(E32:R32)/SQRT(COUNT(E32:R32))/100)</f>
        <v>0.37638365561940235</v>
      </c>
      <c r="Y32" s="78">
        <f>Tabel1[[#This Row],[Mean]]+1.96*(_xlfn.STDEV.S(E32:R32)/SQRT(COUNT(E32:R32))/100)</f>
        <v>0.41861634438059769</v>
      </c>
    </row>
    <row r="33" spans="1:25" ht="27" x14ac:dyDescent="0.3">
      <c r="A33" s="16">
        <v>1</v>
      </c>
      <c r="B33" s="69" t="s">
        <v>65</v>
      </c>
      <c r="C33" s="7" t="s">
        <v>9</v>
      </c>
      <c r="D33" s="7" t="s">
        <v>20</v>
      </c>
      <c r="E33" s="13"/>
      <c r="F33" s="13">
        <v>52.5</v>
      </c>
      <c r="G33" s="13"/>
      <c r="H33" s="13">
        <v>50</v>
      </c>
      <c r="I33" s="13">
        <v>55.5</v>
      </c>
      <c r="J33" s="13">
        <v>42.5</v>
      </c>
      <c r="K33" s="22">
        <v>42.5</v>
      </c>
      <c r="L33" s="13"/>
      <c r="M33" s="13"/>
      <c r="N33" s="13">
        <v>53</v>
      </c>
      <c r="O33" s="13">
        <v>43</v>
      </c>
      <c r="P33" s="13"/>
      <c r="Q33" s="13">
        <v>43</v>
      </c>
      <c r="R33" s="13"/>
      <c r="S33" s="40"/>
      <c r="T33" s="40"/>
      <c r="U33" s="40"/>
      <c r="V33" s="40"/>
      <c r="W33" s="37">
        <f t="shared" ref="W33:W55" si="1">AVERAGE(E33:R33)/100</f>
        <v>0.47749999999999998</v>
      </c>
      <c r="X33" s="78">
        <f>Tabel1[[#This Row],[Mean]]-1.96*(_xlfn.STDEV.S(E33:R33)/SQRT(COUNT(E33:R33))/100)</f>
        <v>0.4390509427943935</v>
      </c>
      <c r="Y33" s="78">
        <f>Tabel1[[#This Row],[Mean]]+1.96*(_xlfn.STDEV.S(E33:R33)/SQRT(COUNT(E33:R33))/100)</f>
        <v>0.51594905720560647</v>
      </c>
    </row>
    <row r="34" spans="1:25" ht="27" x14ac:dyDescent="0.3">
      <c r="A34" s="16">
        <v>1</v>
      </c>
      <c r="B34" s="69" t="s">
        <v>65</v>
      </c>
      <c r="C34" s="39" t="s">
        <v>10</v>
      </c>
      <c r="D34" s="39" t="s">
        <v>19</v>
      </c>
      <c r="E34" s="16"/>
      <c r="F34" s="16"/>
      <c r="G34" s="16"/>
      <c r="H34" s="16"/>
      <c r="I34" s="16"/>
      <c r="J34" s="16"/>
      <c r="K34" s="23"/>
      <c r="L34" s="16"/>
      <c r="M34" s="16"/>
      <c r="N34" s="16"/>
      <c r="O34" s="16"/>
      <c r="P34" s="16">
        <v>40</v>
      </c>
      <c r="Q34" s="16"/>
      <c r="R34" s="16">
        <v>38</v>
      </c>
      <c r="S34" s="40"/>
      <c r="T34" s="40"/>
      <c r="U34" s="40"/>
      <c r="V34" s="40"/>
      <c r="W34" s="37">
        <f t="shared" si="1"/>
        <v>0.39</v>
      </c>
      <c r="X34" s="78">
        <f>Tabel1[[#This Row],[Mean]]-1.96*(_xlfn.STDEV.S(E34:R34)/SQRT(COUNT(E34:R34))/100)</f>
        <v>0.37040000000000001</v>
      </c>
      <c r="Y34" s="78">
        <f>Tabel1[[#This Row],[Mean]]+1.96*(_xlfn.STDEV.S(E34:R34)/SQRT(COUNT(E34:R34))/100)</f>
        <v>0.40960000000000002</v>
      </c>
    </row>
    <row r="35" spans="1:25" ht="27" x14ac:dyDescent="0.3">
      <c r="A35" s="16">
        <v>1</v>
      </c>
      <c r="B35" s="69" t="s">
        <v>65</v>
      </c>
      <c r="C35" s="39" t="s">
        <v>10</v>
      </c>
      <c r="D35" s="39" t="s">
        <v>24</v>
      </c>
      <c r="E35" s="16"/>
      <c r="F35" s="16"/>
      <c r="G35" s="16"/>
      <c r="H35" s="16"/>
      <c r="I35" s="16"/>
      <c r="J35" s="16"/>
      <c r="K35" s="23"/>
      <c r="L35" s="16"/>
      <c r="M35" s="16"/>
      <c r="N35" s="16"/>
      <c r="O35" s="16"/>
      <c r="P35" s="16">
        <v>50</v>
      </c>
      <c r="Q35" s="16"/>
      <c r="R35" s="16">
        <v>43</v>
      </c>
      <c r="S35" s="47"/>
      <c r="T35" s="47"/>
      <c r="U35" s="47"/>
      <c r="V35" s="47"/>
      <c r="W35" s="37">
        <f t="shared" si="1"/>
        <v>0.46500000000000002</v>
      </c>
      <c r="X35" s="78">
        <f>Tabel1[[#This Row],[Mean]]-1.96*(_xlfn.STDEV.S(E35:R35)/SQRT(COUNT(E35:R35))/100)</f>
        <v>0.39640000000000003</v>
      </c>
      <c r="Y35" s="78">
        <f>Tabel1[[#This Row],[Mean]]+1.96*(_xlfn.STDEV.S(E35:R35)/SQRT(COUNT(E35:R35))/100)</f>
        <v>0.53360000000000007</v>
      </c>
    </row>
    <row r="36" spans="1:25" ht="40.200000000000003" x14ac:dyDescent="0.3">
      <c r="A36" s="16">
        <v>1</v>
      </c>
      <c r="B36" s="69" t="s">
        <v>66</v>
      </c>
      <c r="C36" s="38" t="s">
        <v>9</v>
      </c>
      <c r="D36" s="38" t="s">
        <v>19</v>
      </c>
      <c r="E36" s="12"/>
      <c r="F36" s="12"/>
      <c r="G36" s="12"/>
      <c r="H36" s="12">
        <v>60</v>
      </c>
      <c r="I36" s="12"/>
      <c r="J36" s="12">
        <v>82</v>
      </c>
      <c r="K36" s="20">
        <v>82</v>
      </c>
      <c r="L36" s="12">
        <v>48</v>
      </c>
      <c r="M36" s="12"/>
      <c r="N36" s="12"/>
      <c r="O36" s="12">
        <v>45</v>
      </c>
      <c r="P36" s="12"/>
      <c r="Q36" s="12"/>
      <c r="R36" s="12">
        <v>46</v>
      </c>
      <c r="S36" s="45"/>
      <c r="T36" s="45"/>
      <c r="U36" s="38"/>
      <c r="V36" s="45"/>
      <c r="W36" s="37">
        <f t="shared" si="1"/>
        <v>0.60499999999999998</v>
      </c>
      <c r="X36" s="78">
        <f>Tabel1[[#This Row],[Mean]]-1.96*(_xlfn.STDEV.S(E36:R36)/SQRT(COUNT(E36:R36))/100)</f>
        <v>0.46495940588529339</v>
      </c>
      <c r="Y36" s="78">
        <f>Tabel1[[#This Row],[Mean]]+1.96*(_xlfn.STDEV.S(E36:R36)/SQRT(COUNT(E36:R36))/100)</f>
        <v>0.74504059411470658</v>
      </c>
    </row>
    <row r="37" spans="1:25" ht="40.200000000000003" x14ac:dyDescent="0.3">
      <c r="A37" s="16">
        <v>1</v>
      </c>
      <c r="B37" s="69" t="s">
        <v>66</v>
      </c>
      <c r="C37" s="7" t="s">
        <v>9</v>
      </c>
      <c r="D37" s="7" t="s">
        <v>21</v>
      </c>
      <c r="E37" s="13"/>
      <c r="F37" s="13"/>
      <c r="G37" s="13"/>
      <c r="H37" s="13">
        <v>96</v>
      </c>
      <c r="I37" s="13"/>
      <c r="J37" s="13">
        <v>96</v>
      </c>
      <c r="K37" s="22">
        <v>90</v>
      </c>
      <c r="L37" s="13">
        <v>61</v>
      </c>
      <c r="M37" s="13"/>
      <c r="N37" s="13"/>
      <c r="O37" s="13">
        <v>82</v>
      </c>
      <c r="P37" s="13"/>
      <c r="Q37" s="13"/>
      <c r="R37" s="13">
        <v>53</v>
      </c>
      <c r="S37" s="47"/>
      <c r="T37" s="47"/>
      <c r="U37" s="47"/>
      <c r="V37" s="47"/>
      <c r="W37" s="37">
        <f t="shared" si="1"/>
        <v>0.79666666666666675</v>
      </c>
      <c r="X37" s="78">
        <f>Tabel1[[#This Row],[Mean]]-1.96*(_xlfn.STDEV.S(E37:R37)/SQRT(COUNT(E37:R37))/100)</f>
        <v>0.64889196728352538</v>
      </c>
      <c r="Y37" s="78">
        <f>Tabel1[[#This Row],[Mean]]+1.96*(_xlfn.STDEV.S(E37:R37)/SQRT(COUNT(E37:R37))/100)</f>
        <v>0.94444136604980811</v>
      </c>
    </row>
    <row r="38" spans="1:25" ht="27" x14ac:dyDescent="0.3">
      <c r="A38" s="16">
        <v>1</v>
      </c>
      <c r="B38" s="69" t="s">
        <v>67</v>
      </c>
      <c r="C38" s="39" t="s">
        <v>9</v>
      </c>
      <c r="D38" s="38" t="s">
        <v>19</v>
      </c>
      <c r="E38" s="12"/>
      <c r="F38" s="12">
        <v>45</v>
      </c>
      <c r="G38" s="12"/>
      <c r="H38" s="12"/>
      <c r="I38" s="12"/>
      <c r="J38" s="12"/>
      <c r="K38" s="20"/>
      <c r="L38" s="12"/>
      <c r="M38" s="12"/>
      <c r="N38" s="12">
        <v>82</v>
      </c>
      <c r="O38" s="12">
        <v>82</v>
      </c>
      <c r="P38" s="16">
        <v>82</v>
      </c>
      <c r="Q38" s="12"/>
      <c r="R38" s="12"/>
      <c r="S38" s="45"/>
      <c r="T38" s="45"/>
      <c r="U38" s="38"/>
      <c r="V38" s="45"/>
      <c r="W38" s="37">
        <f t="shared" si="1"/>
        <v>0.72750000000000004</v>
      </c>
      <c r="X38" s="78">
        <f>Tabel1[[#This Row],[Mean]]-1.96*(_xlfn.STDEV.S(E38:R38)/SQRT(COUNT(E38:R38))/100)</f>
        <v>0.54620000000000002</v>
      </c>
      <c r="Y38" s="78">
        <f>Tabel1[[#This Row],[Mean]]+1.96*(_xlfn.STDEV.S(E38:R38)/SQRT(COUNT(E38:R38))/100)</f>
        <v>0.90880000000000005</v>
      </c>
    </row>
    <row r="39" spans="1:25" ht="27" x14ac:dyDescent="0.3">
      <c r="A39" s="16">
        <v>1</v>
      </c>
      <c r="B39" s="69" t="s">
        <v>67</v>
      </c>
      <c r="C39" s="7" t="s">
        <v>9</v>
      </c>
      <c r="D39" s="7" t="s">
        <v>20</v>
      </c>
      <c r="E39" s="13"/>
      <c r="F39" s="13">
        <v>94</v>
      </c>
      <c r="G39" s="13"/>
      <c r="H39" s="13"/>
      <c r="I39" s="13"/>
      <c r="J39" s="13"/>
      <c r="K39" s="22"/>
      <c r="L39" s="13"/>
      <c r="M39" s="13"/>
      <c r="N39" s="13">
        <v>96</v>
      </c>
      <c r="O39" s="13">
        <v>96</v>
      </c>
      <c r="P39" s="16">
        <v>96</v>
      </c>
      <c r="Q39" s="13"/>
      <c r="R39" s="13"/>
      <c r="S39" s="40"/>
      <c r="T39" s="40"/>
      <c r="U39" s="40"/>
      <c r="V39" s="40"/>
      <c r="W39" s="37">
        <f t="shared" si="1"/>
        <v>0.95499999999999996</v>
      </c>
      <c r="X39" s="78">
        <f>Tabel1[[#This Row],[Mean]]-1.96*(_xlfn.STDEV.S(E39:R39)/SQRT(COUNT(E39:R39))/100)</f>
        <v>0.94519999999999993</v>
      </c>
      <c r="Y39" s="78">
        <f>Tabel1[[#This Row],[Mean]]+1.96*(_xlfn.STDEV.S(E39:R39)/SQRT(COUNT(E39:R39))/100)</f>
        <v>0.96479999999999999</v>
      </c>
    </row>
    <row r="40" spans="1:25" ht="27" x14ac:dyDescent="0.3">
      <c r="A40" s="16">
        <v>1</v>
      </c>
      <c r="B40" s="80" t="s">
        <v>68</v>
      </c>
      <c r="C40" s="38" t="s">
        <v>9</v>
      </c>
      <c r="D40" s="38" t="s">
        <v>19</v>
      </c>
      <c r="E40" s="12"/>
      <c r="F40" s="12">
        <v>88.5</v>
      </c>
      <c r="G40" s="12">
        <v>98</v>
      </c>
      <c r="H40" s="12"/>
      <c r="I40" s="12"/>
      <c r="J40" s="12"/>
      <c r="K40" s="20"/>
      <c r="L40" s="12"/>
      <c r="M40" s="12"/>
      <c r="N40" s="12">
        <v>80.5</v>
      </c>
      <c r="O40" s="12">
        <v>80</v>
      </c>
      <c r="P40" s="12">
        <v>75</v>
      </c>
      <c r="Q40" s="12">
        <v>77</v>
      </c>
      <c r="R40" s="12"/>
      <c r="S40" s="40"/>
      <c r="T40" s="40"/>
      <c r="U40" s="40"/>
      <c r="V40" s="40"/>
      <c r="W40" s="37">
        <f t="shared" si="1"/>
        <v>0.83166666666666667</v>
      </c>
      <c r="X40" s="78">
        <f>Tabel1[[#This Row],[Mean]]-1.96*(_xlfn.STDEV.S(E40:R40)/SQRT(COUNT(E40:R40))/100)</f>
        <v>0.76280272996698484</v>
      </c>
      <c r="Y40" s="78">
        <f>Tabel1[[#This Row],[Mean]]+1.96*(_xlfn.STDEV.S(E40:R40)/SQRT(COUNT(E40:R40))/100)</f>
        <v>0.90053060336634849</v>
      </c>
    </row>
    <row r="41" spans="1:25" ht="27" x14ac:dyDescent="0.3">
      <c r="A41" s="16">
        <v>1</v>
      </c>
      <c r="B41" s="80" t="s">
        <v>68</v>
      </c>
      <c r="C41" s="7" t="s">
        <v>9</v>
      </c>
      <c r="D41" s="7" t="s">
        <v>21</v>
      </c>
      <c r="E41" s="13"/>
      <c r="F41" s="13">
        <v>95</v>
      </c>
      <c r="G41" s="13">
        <v>98</v>
      </c>
      <c r="H41" s="13"/>
      <c r="I41" s="13"/>
      <c r="J41" s="13"/>
      <c r="K41" s="22"/>
      <c r="L41" s="13"/>
      <c r="M41" s="13"/>
      <c r="N41" s="13">
        <v>98</v>
      </c>
      <c r="O41" s="13">
        <v>96</v>
      </c>
      <c r="P41" s="13">
        <v>95</v>
      </c>
      <c r="Q41" s="13">
        <v>87</v>
      </c>
      <c r="R41" s="13"/>
      <c r="S41" s="47"/>
      <c r="T41" s="47"/>
      <c r="U41" s="47"/>
      <c r="V41" s="47"/>
      <c r="W41" s="37">
        <f t="shared" si="1"/>
        <v>0.94833333333333325</v>
      </c>
      <c r="X41" s="78">
        <f>Tabel1[[#This Row],[Mean]]-1.96*(_xlfn.STDEV.S(E41:R41)/SQRT(COUNT(E41:R41))/100)</f>
        <v>0.91576481410932731</v>
      </c>
      <c r="Y41" s="78">
        <f>Tabel1[[#This Row],[Mean]]+1.96*(_xlfn.STDEV.S(E41:R41)/SQRT(COUNT(E41:R41))/100)</f>
        <v>0.98090185255733919</v>
      </c>
    </row>
    <row r="42" spans="1:25" ht="27" x14ac:dyDescent="0.3">
      <c r="A42" s="16">
        <v>1</v>
      </c>
      <c r="B42" s="80" t="s">
        <v>68</v>
      </c>
      <c r="C42" s="9" t="s">
        <v>10</v>
      </c>
      <c r="D42" s="39" t="s">
        <v>19</v>
      </c>
      <c r="E42" s="16"/>
      <c r="F42" s="16"/>
      <c r="G42" s="16">
        <v>94</v>
      </c>
      <c r="H42" s="16"/>
      <c r="I42" s="16"/>
      <c r="J42" s="12">
        <v>80</v>
      </c>
      <c r="K42" s="23"/>
      <c r="L42" s="16">
        <v>80</v>
      </c>
      <c r="M42" s="16"/>
      <c r="N42" s="16"/>
      <c r="O42" s="16"/>
      <c r="P42" s="16"/>
      <c r="Q42" s="16"/>
      <c r="R42" s="16">
        <v>77</v>
      </c>
      <c r="S42" s="40"/>
      <c r="T42" s="40"/>
      <c r="U42" s="40"/>
      <c r="V42" s="40"/>
      <c r="W42" s="37">
        <f t="shared" si="1"/>
        <v>0.82750000000000001</v>
      </c>
      <c r="X42" s="78">
        <f>Tabel1[[#This Row],[Mean]]-1.96*(_xlfn.STDEV.S(E42:R42)/SQRT(COUNT(E42:R42))/100)</f>
        <v>0.75270474613987859</v>
      </c>
      <c r="Y42" s="78">
        <f>Tabel1[[#This Row],[Mean]]+1.96*(_xlfn.STDEV.S(E42:R42)/SQRT(COUNT(E42:R42))/100)</f>
        <v>0.90229525386012144</v>
      </c>
    </row>
    <row r="43" spans="1:25" ht="27" x14ac:dyDescent="0.3">
      <c r="A43" s="16">
        <v>1</v>
      </c>
      <c r="B43" s="80" t="s">
        <v>68</v>
      </c>
      <c r="C43" s="39" t="s">
        <v>10</v>
      </c>
      <c r="D43" s="39" t="s">
        <v>24</v>
      </c>
      <c r="E43" s="16"/>
      <c r="F43" s="16"/>
      <c r="G43" s="16">
        <v>98</v>
      </c>
      <c r="H43" s="16"/>
      <c r="I43" s="16"/>
      <c r="J43" s="13">
        <v>94</v>
      </c>
      <c r="K43" s="23"/>
      <c r="L43" s="16">
        <v>95</v>
      </c>
      <c r="M43" s="16"/>
      <c r="N43" s="16"/>
      <c r="O43" s="16"/>
      <c r="P43" s="16"/>
      <c r="Q43" s="16"/>
      <c r="R43" s="16">
        <v>97</v>
      </c>
      <c r="S43" s="47"/>
      <c r="T43" s="47"/>
      <c r="U43" s="47"/>
      <c r="V43" s="47"/>
      <c r="W43" s="37">
        <f t="shared" si="1"/>
        <v>0.96</v>
      </c>
      <c r="X43" s="78">
        <f>Tabel1[[#This Row],[Mean]]-1.96*(_xlfn.STDEV.S(E43:R43)/SQRT(COUNT(E43:R43))/100)</f>
        <v>0.94210772978816459</v>
      </c>
      <c r="Y43" s="78">
        <f>Tabel1[[#This Row],[Mean]]+1.96*(_xlfn.STDEV.S(E43:R43)/SQRT(COUNT(E43:R43))/100)</f>
        <v>0.97789227021183533</v>
      </c>
    </row>
    <row r="44" spans="1:25" ht="27" x14ac:dyDescent="0.3">
      <c r="A44" s="16">
        <v>1</v>
      </c>
      <c r="B44" s="69" t="s">
        <v>70</v>
      </c>
      <c r="C44" s="38" t="s">
        <v>9</v>
      </c>
      <c r="D44" s="38" t="s">
        <v>19</v>
      </c>
      <c r="E44" s="12"/>
      <c r="F44" s="12">
        <v>90</v>
      </c>
      <c r="G44" s="12"/>
      <c r="H44" s="12">
        <v>80</v>
      </c>
      <c r="I44" s="12">
        <v>77</v>
      </c>
      <c r="J44" s="12">
        <v>75.5</v>
      </c>
      <c r="K44" s="20">
        <v>75</v>
      </c>
      <c r="L44" s="12">
        <v>79</v>
      </c>
      <c r="M44" s="12"/>
      <c r="N44" s="12">
        <v>75</v>
      </c>
      <c r="O44" s="12">
        <v>77</v>
      </c>
      <c r="P44" s="12"/>
      <c r="Q44" s="12"/>
      <c r="R44" s="12">
        <v>77</v>
      </c>
      <c r="S44" s="38"/>
      <c r="T44" s="38"/>
      <c r="U44" s="38"/>
      <c r="V44" s="38"/>
      <c r="W44" s="37">
        <f t="shared" si="1"/>
        <v>0.78388888888888886</v>
      </c>
      <c r="X44" s="78">
        <f>Tabel1[[#This Row],[Mean]]-1.96*(_xlfn.STDEV.S(E44:R44)/SQRT(COUNT(E44:R44))/100)</f>
        <v>0.75334172236372565</v>
      </c>
      <c r="Y44" s="78">
        <f>Tabel1[[#This Row],[Mean]]+1.96*(_xlfn.STDEV.S(E44:R44)/SQRT(COUNT(E44:R44))/100)</f>
        <v>0.81443605541405206</v>
      </c>
    </row>
    <row r="45" spans="1:25" ht="27" x14ac:dyDescent="0.3">
      <c r="A45" s="16">
        <v>1</v>
      </c>
      <c r="B45" s="69" t="s">
        <v>70</v>
      </c>
      <c r="C45" s="38" t="s">
        <v>9</v>
      </c>
      <c r="D45" s="9" t="s">
        <v>21</v>
      </c>
      <c r="E45" s="12"/>
      <c r="F45" s="12">
        <v>92.5</v>
      </c>
      <c r="G45" s="12"/>
      <c r="H45" s="12">
        <v>93</v>
      </c>
      <c r="I45" s="12">
        <v>95</v>
      </c>
      <c r="J45" s="12">
        <v>91</v>
      </c>
      <c r="K45" s="20">
        <v>94</v>
      </c>
      <c r="L45" s="12">
        <v>95</v>
      </c>
      <c r="M45" s="12"/>
      <c r="N45" s="12">
        <v>95</v>
      </c>
      <c r="O45" s="12">
        <v>95</v>
      </c>
      <c r="P45" s="12"/>
      <c r="Q45" s="12"/>
      <c r="R45" s="12">
        <v>95</v>
      </c>
      <c r="S45" s="38"/>
      <c r="T45" s="38"/>
      <c r="U45" s="38"/>
      <c r="V45" s="38"/>
      <c r="W45" s="37">
        <f t="shared" si="1"/>
        <v>0.93944444444444442</v>
      </c>
      <c r="X45" s="78">
        <f>Tabel1[[#This Row],[Mean]]-1.96*(_xlfn.STDEV.S(E45:R45)/SQRT(COUNT(E45:R45))/100)</f>
        <v>0.92985851081976345</v>
      </c>
      <c r="Y45" s="78">
        <f>Tabel1[[#This Row],[Mean]]+1.96*(_xlfn.STDEV.S(E45:R45)/SQRT(COUNT(E45:R45))/100)</f>
        <v>0.94903037806912538</v>
      </c>
    </row>
    <row r="46" spans="1:25" ht="27" x14ac:dyDescent="0.3">
      <c r="A46" s="16">
        <v>1</v>
      </c>
      <c r="B46" s="69" t="s">
        <v>70</v>
      </c>
      <c r="C46" s="38" t="s">
        <v>13</v>
      </c>
      <c r="D46" s="38" t="s">
        <v>19</v>
      </c>
      <c r="E46" s="12"/>
      <c r="F46" s="12"/>
      <c r="G46" s="12"/>
      <c r="H46" s="12"/>
      <c r="I46" s="12"/>
      <c r="J46" s="12"/>
      <c r="K46" s="20"/>
      <c r="L46" s="12">
        <v>70</v>
      </c>
      <c r="M46" s="12"/>
      <c r="N46" s="12"/>
      <c r="O46" s="12"/>
      <c r="P46" s="12">
        <v>90</v>
      </c>
      <c r="Q46" s="12"/>
      <c r="R46" s="12"/>
      <c r="S46" s="38"/>
      <c r="T46" s="38"/>
      <c r="U46" s="38"/>
      <c r="V46" s="38"/>
      <c r="W46" s="37">
        <f t="shared" si="1"/>
        <v>0.8</v>
      </c>
      <c r="X46" s="78">
        <f>Tabel1[[#This Row],[Mean]]-1.96*(_xlfn.STDEV.S(E46:R46)/SQRT(COUNT(E46:R46))/100)</f>
        <v>0.60400000000000009</v>
      </c>
      <c r="Y46" s="78">
        <f>Tabel1[[#This Row],[Mean]]+1.96*(_xlfn.STDEV.S(E46:R46)/SQRT(COUNT(E46:R46))/100)</f>
        <v>0.996</v>
      </c>
    </row>
    <row r="47" spans="1:25" ht="27" x14ac:dyDescent="0.3">
      <c r="A47" s="16">
        <v>1</v>
      </c>
      <c r="B47" s="69" t="s">
        <v>70</v>
      </c>
      <c r="C47" s="7" t="s">
        <v>13</v>
      </c>
      <c r="D47" s="7" t="s">
        <v>20</v>
      </c>
      <c r="E47" s="13"/>
      <c r="F47" s="13"/>
      <c r="G47" s="13"/>
      <c r="H47" s="13"/>
      <c r="I47" s="13"/>
      <c r="J47" s="13"/>
      <c r="K47" s="22"/>
      <c r="L47" s="13">
        <v>90</v>
      </c>
      <c r="M47" s="13"/>
      <c r="N47" s="13"/>
      <c r="O47" s="13"/>
      <c r="P47" s="13">
        <v>97</v>
      </c>
      <c r="Q47" s="13"/>
      <c r="R47" s="13"/>
      <c r="S47" s="38"/>
      <c r="T47" s="38"/>
      <c r="U47" s="38"/>
      <c r="V47" s="38"/>
      <c r="W47" s="37">
        <f t="shared" si="1"/>
        <v>0.93500000000000005</v>
      </c>
      <c r="X47" s="78">
        <f>Tabel1[[#This Row],[Mean]]-1.96*(_xlfn.STDEV.S(E47:R47)/SQRT(COUNT(E47:R47))/100)</f>
        <v>0.86640000000000006</v>
      </c>
      <c r="Y47" s="78">
        <f>Tabel1[[#This Row],[Mean]]+1.96*(_xlfn.STDEV.S(E47:R47)/SQRT(COUNT(E47:R47))/100)</f>
        <v>1.0036</v>
      </c>
    </row>
    <row r="48" spans="1:25" ht="27" x14ac:dyDescent="0.3">
      <c r="A48" s="16">
        <v>1</v>
      </c>
      <c r="B48" s="69" t="s">
        <v>71</v>
      </c>
      <c r="C48" s="39" t="s">
        <v>9</v>
      </c>
      <c r="D48" s="38" t="s">
        <v>19</v>
      </c>
      <c r="E48" s="12"/>
      <c r="F48" s="12">
        <v>91</v>
      </c>
      <c r="G48" s="12"/>
      <c r="H48" s="12">
        <v>80</v>
      </c>
      <c r="I48" s="12">
        <v>77</v>
      </c>
      <c r="J48" s="12">
        <v>76</v>
      </c>
      <c r="K48" s="20">
        <v>80</v>
      </c>
      <c r="L48" s="12">
        <v>80</v>
      </c>
      <c r="M48" s="12"/>
      <c r="N48" s="12">
        <v>77</v>
      </c>
      <c r="O48" s="12">
        <v>77</v>
      </c>
      <c r="P48" s="12">
        <v>87</v>
      </c>
      <c r="Q48" s="12"/>
      <c r="R48" s="12">
        <v>52</v>
      </c>
      <c r="S48" s="38"/>
      <c r="T48" s="38"/>
      <c r="U48" s="38"/>
      <c r="V48" s="38"/>
      <c r="W48" s="37">
        <f t="shared" si="1"/>
        <v>0.77700000000000002</v>
      </c>
      <c r="X48" s="78">
        <f>Tabel1[[#This Row],[Mean]]-1.96*(_xlfn.STDEV.S(E48:R48)/SQRT(COUNT(E48:R48))/100)</f>
        <v>0.71351899181644962</v>
      </c>
      <c r="Y48" s="78">
        <f>Tabel1[[#This Row],[Mean]]+1.96*(_xlfn.STDEV.S(E48:R48)/SQRT(COUNT(E48:R48))/100)</f>
        <v>0.84048100818355043</v>
      </c>
    </row>
    <row r="49" spans="1:25" ht="27" x14ac:dyDescent="0.3">
      <c r="A49" s="16">
        <v>1</v>
      </c>
      <c r="B49" s="69" t="s">
        <v>71</v>
      </c>
      <c r="C49" s="7" t="s">
        <v>9</v>
      </c>
      <c r="D49" s="7" t="s">
        <v>21</v>
      </c>
      <c r="E49" s="13"/>
      <c r="F49" s="13">
        <v>98</v>
      </c>
      <c r="G49" s="13"/>
      <c r="H49" s="13">
        <v>95</v>
      </c>
      <c r="I49" s="13">
        <v>97.5</v>
      </c>
      <c r="J49" s="13">
        <v>98</v>
      </c>
      <c r="K49" s="22">
        <v>97</v>
      </c>
      <c r="L49" s="13">
        <v>95</v>
      </c>
      <c r="M49" s="13"/>
      <c r="N49" s="13">
        <v>97</v>
      </c>
      <c r="O49" s="13">
        <v>98</v>
      </c>
      <c r="P49" s="13">
        <v>97</v>
      </c>
      <c r="Q49" s="13"/>
      <c r="R49" s="13">
        <v>70</v>
      </c>
      <c r="S49" s="38"/>
      <c r="T49" s="38"/>
      <c r="U49" s="38"/>
      <c r="V49" s="38"/>
      <c r="W49" s="37">
        <f t="shared" si="1"/>
        <v>0.9425</v>
      </c>
      <c r="X49" s="78">
        <f>Tabel1[[#This Row],[Mean]]-1.96*(_xlfn.STDEV.S(E49:R49)/SQRT(COUNT(E49:R49))/100)</f>
        <v>0.88923730302651871</v>
      </c>
      <c r="Y49" s="78">
        <f>Tabel1[[#This Row],[Mean]]+1.96*(_xlfn.STDEV.S(E49:R49)/SQRT(COUNT(E49:R49))/100)</f>
        <v>0.9957626969734813</v>
      </c>
    </row>
    <row r="50" spans="1:25" ht="27" x14ac:dyDescent="0.3">
      <c r="A50" s="40">
        <v>1</v>
      </c>
      <c r="B50" s="69" t="s">
        <v>71</v>
      </c>
      <c r="C50" s="39" t="s">
        <v>10</v>
      </c>
      <c r="D50" s="39" t="s">
        <v>19</v>
      </c>
      <c r="E50" s="16"/>
      <c r="F50" s="16">
        <v>86</v>
      </c>
      <c r="G50" s="16"/>
      <c r="H50" s="16">
        <v>51</v>
      </c>
      <c r="I50" s="16">
        <v>65</v>
      </c>
      <c r="J50" s="16">
        <v>67</v>
      </c>
      <c r="K50" s="23">
        <v>65</v>
      </c>
      <c r="L50" s="16">
        <v>70</v>
      </c>
      <c r="M50" s="16"/>
      <c r="N50" s="16">
        <v>71</v>
      </c>
      <c r="O50" s="16">
        <v>71</v>
      </c>
      <c r="P50" s="16">
        <v>71</v>
      </c>
      <c r="Q50" s="16"/>
      <c r="R50" s="16">
        <v>77</v>
      </c>
      <c r="S50" s="38"/>
      <c r="T50" s="38"/>
      <c r="U50" s="38"/>
      <c r="V50" s="38"/>
      <c r="W50" s="37">
        <f t="shared" si="1"/>
        <v>0.69400000000000006</v>
      </c>
      <c r="X50" s="78">
        <f>Tabel1[[#This Row],[Mean]]-1.96*(_xlfn.STDEV.S(E50:R50)/SQRT(COUNT(E50:R50))/100)</f>
        <v>0.63839369500177567</v>
      </c>
      <c r="Y50" s="78">
        <f>Tabel1[[#This Row],[Mean]]+1.96*(_xlfn.STDEV.S(E50:R50)/SQRT(COUNT(E50:R50))/100)</f>
        <v>0.74960630499822445</v>
      </c>
    </row>
    <row r="51" spans="1:25" ht="27" x14ac:dyDescent="0.3">
      <c r="A51" s="40">
        <v>1</v>
      </c>
      <c r="B51" s="69" t="s">
        <v>71</v>
      </c>
      <c r="C51" s="39" t="s">
        <v>10</v>
      </c>
      <c r="D51" s="39" t="s">
        <v>24</v>
      </c>
      <c r="E51" s="16"/>
      <c r="F51" s="16">
        <v>78</v>
      </c>
      <c r="G51" s="16"/>
      <c r="H51" s="16">
        <v>71</v>
      </c>
      <c r="I51" s="16">
        <v>90</v>
      </c>
      <c r="J51" s="16">
        <v>92</v>
      </c>
      <c r="K51" s="23">
        <v>72</v>
      </c>
      <c r="L51" s="16">
        <v>85</v>
      </c>
      <c r="M51" s="16"/>
      <c r="N51" s="16">
        <v>87</v>
      </c>
      <c r="O51" s="16">
        <v>85</v>
      </c>
      <c r="P51" s="16">
        <v>85</v>
      </c>
      <c r="Q51" s="16"/>
      <c r="R51" s="16">
        <v>98</v>
      </c>
      <c r="S51" s="38"/>
      <c r="T51" s="38"/>
      <c r="U51" s="38"/>
      <c r="V51" s="38"/>
      <c r="W51" s="37">
        <f t="shared" si="1"/>
        <v>0.84299999999999997</v>
      </c>
      <c r="X51" s="78">
        <f>Tabel1[[#This Row],[Mean]]-1.96*(_xlfn.STDEV.S(E51:R51)/SQRT(COUNT(E51:R51))/100)</f>
        <v>0.79008</v>
      </c>
      <c r="Y51" s="78">
        <f>Tabel1[[#This Row],[Mean]]+1.96*(_xlfn.STDEV.S(E51:R51)/SQRT(COUNT(E51:R51))/100)</f>
        <v>0.89591999999999994</v>
      </c>
    </row>
    <row r="52" spans="1:25" ht="27" x14ac:dyDescent="0.3">
      <c r="A52" s="16">
        <v>1</v>
      </c>
      <c r="B52" s="69" t="s">
        <v>72</v>
      </c>
      <c r="C52" s="39" t="s">
        <v>9</v>
      </c>
      <c r="D52" s="9" t="s">
        <v>19</v>
      </c>
      <c r="E52" s="16"/>
      <c r="F52" s="16">
        <v>95</v>
      </c>
      <c r="G52" s="16"/>
      <c r="H52" s="16">
        <v>69</v>
      </c>
      <c r="I52" s="16">
        <v>60.5</v>
      </c>
      <c r="J52" s="16">
        <v>65</v>
      </c>
      <c r="K52" s="23">
        <v>70</v>
      </c>
      <c r="L52" s="16"/>
      <c r="M52" s="16"/>
      <c r="N52" s="16">
        <v>66</v>
      </c>
      <c r="O52" s="16">
        <v>64</v>
      </c>
      <c r="P52" s="16">
        <v>85</v>
      </c>
      <c r="Q52" s="16"/>
      <c r="R52" s="12">
        <v>60</v>
      </c>
      <c r="S52" s="38"/>
      <c r="T52" s="38"/>
      <c r="U52" s="38"/>
      <c r="V52" s="38"/>
      <c r="W52" s="37">
        <f>AVERAGE(E52:R52)/100</f>
        <v>0.70499999999999996</v>
      </c>
      <c r="X52" s="78">
        <f>Tabel1[[#This Row],[Mean]]-1.96*(_xlfn.STDEV.S(E52:R52)/SQRT(COUNT(E52:R52))/100)</f>
        <v>0.62783472283468422</v>
      </c>
      <c r="Y52" s="78">
        <f>Tabel1[[#This Row],[Mean]]+1.96*(_xlfn.STDEV.S(E52:R52)/SQRT(COUNT(E52:R52))/100)</f>
        <v>0.7821652771653157</v>
      </c>
    </row>
    <row r="53" spans="1:25" ht="27" x14ac:dyDescent="0.3">
      <c r="A53" s="16">
        <v>1</v>
      </c>
      <c r="B53" s="69" t="s">
        <v>72</v>
      </c>
      <c r="C53" s="7" t="s">
        <v>9</v>
      </c>
      <c r="D53" s="7" t="s">
        <v>20</v>
      </c>
      <c r="E53" s="13"/>
      <c r="F53" s="13">
        <v>80</v>
      </c>
      <c r="G53" s="13"/>
      <c r="H53" s="13">
        <v>85</v>
      </c>
      <c r="I53" s="16">
        <v>80</v>
      </c>
      <c r="J53" s="13">
        <v>78</v>
      </c>
      <c r="K53" s="22">
        <v>80</v>
      </c>
      <c r="L53" s="13"/>
      <c r="M53" s="13"/>
      <c r="N53" s="13">
        <v>83</v>
      </c>
      <c r="O53" s="13">
        <v>88</v>
      </c>
      <c r="P53" s="13">
        <v>90</v>
      </c>
      <c r="Q53" s="13"/>
      <c r="R53" s="12">
        <v>80</v>
      </c>
      <c r="S53" s="38"/>
      <c r="T53" s="38"/>
      <c r="U53" s="38"/>
      <c r="V53" s="38"/>
      <c r="W53" s="37">
        <f>AVERAGE(E53:R53)/100</f>
        <v>0.82666666666666666</v>
      </c>
      <c r="X53" s="78">
        <f>Tabel1[[#This Row],[Mean]]-1.96*(_xlfn.STDEV.S(E53:R53)/SQRT(COUNT(E53:R53))/100)</f>
        <v>0.79953169538113433</v>
      </c>
      <c r="Y53" s="78">
        <f>Tabel1[[#This Row],[Mean]]+1.96*(_xlfn.STDEV.S(E53:R53)/SQRT(COUNT(E53:R53))/100)</f>
        <v>0.85380163795219899</v>
      </c>
    </row>
    <row r="54" spans="1:25" ht="27" x14ac:dyDescent="0.3">
      <c r="A54" s="12">
        <v>1</v>
      </c>
      <c r="B54" s="69" t="s">
        <v>73</v>
      </c>
      <c r="C54" s="39" t="s">
        <v>10</v>
      </c>
      <c r="D54" s="39" t="s">
        <v>19</v>
      </c>
      <c r="E54" s="12"/>
      <c r="F54" s="12">
        <v>57</v>
      </c>
      <c r="G54" s="12"/>
      <c r="H54" s="12">
        <v>55</v>
      </c>
      <c r="I54" s="12">
        <v>55</v>
      </c>
      <c r="J54" s="12">
        <v>55</v>
      </c>
      <c r="K54" s="20">
        <v>55</v>
      </c>
      <c r="L54" s="12">
        <v>49</v>
      </c>
      <c r="M54" s="12"/>
      <c r="N54" s="12">
        <v>55</v>
      </c>
      <c r="O54" s="12">
        <v>55</v>
      </c>
      <c r="P54" s="12">
        <v>55</v>
      </c>
      <c r="Q54" s="12"/>
      <c r="R54" s="12">
        <v>55</v>
      </c>
      <c r="S54" s="38"/>
      <c r="T54" s="38"/>
      <c r="U54" s="38"/>
      <c r="V54" s="38"/>
      <c r="W54" s="37">
        <f t="shared" si="1"/>
        <v>0.54600000000000004</v>
      </c>
      <c r="X54" s="78">
        <f>Tabel1[[#This Row],[Mean]]-1.96*(_xlfn.STDEV.S(E54:R54)/SQRT(COUNT(E54:R54))/100)</f>
        <v>0.53319733361105326</v>
      </c>
      <c r="Y54" s="78">
        <f>Tabel1[[#This Row],[Mean]]+1.96*(_xlfn.STDEV.S(E54:R54)/SQRT(COUNT(E54:R54))/100)</f>
        <v>0.55880266638894682</v>
      </c>
    </row>
    <row r="55" spans="1:25" ht="27" x14ac:dyDescent="0.3">
      <c r="A55" s="12">
        <v>1</v>
      </c>
      <c r="B55" s="69" t="s">
        <v>73</v>
      </c>
      <c r="C55" s="39" t="s">
        <v>10</v>
      </c>
      <c r="D55" s="39" t="s">
        <v>24</v>
      </c>
      <c r="E55" s="12"/>
      <c r="F55" s="12">
        <v>61</v>
      </c>
      <c r="G55" s="12"/>
      <c r="H55" s="12">
        <v>60</v>
      </c>
      <c r="I55" s="12">
        <v>60</v>
      </c>
      <c r="J55" s="12">
        <v>72</v>
      </c>
      <c r="K55" s="20">
        <v>60</v>
      </c>
      <c r="L55" s="12">
        <v>68</v>
      </c>
      <c r="M55" s="12"/>
      <c r="N55" s="12">
        <v>66</v>
      </c>
      <c r="O55" s="12">
        <v>65</v>
      </c>
      <c r="P55" s="12">
        <v>70</v>
      </c>
      <c r="Q55" s="12"/>
      <c r="R55" s="12">
        <v>60</v>
      </c>
      <c r="S55" s="38"/>
      <c r="T55" s="38"/>
      <c r="U55" s="38"/>
      <c r="V55" s="38"/>
      <c r="W55" s="37">
        <f t="shared" si="1"/>
        <v>0.64200000000000002</v>
      </c>
      <c r="X55" s="78">
        <f>Tabel1[[#This Row],[Mean]]-1.96*(_xlfn.STDEV.S(E55:R55)/SQRT(COUNT(E55:R55))/100)</f>
        <v>0.61325333333333332</v>
      </c>
      <c r="Y55" s="78">
        <f>Tabel1[[#This Row],[Mean]]+1.96*(_xlfn.STDEV.S(E55:R55)/SQRT(COUNT(E55:R55))/100)</f>
        <v>0.67074666666666671</v>
      </c>
    </row>
    <row r="56" spans="1:25" ht="27" x14ac:dyDescent="0.3">
      <c r="A56" s="60">
        <v>2</v>
      </c>
      <c r="B56" s="69" t="s">
        <v>52</v>
      </c>
      <c r="C56" s="59" t="s">
        <v>12</v>
      </c>
      <c r="D56" s="59" t="s">
        <v>19</v>
      </c>
      <c r="E56" s="58">
        <v>35</v>
      </c>
      <c r="F56" s="58">
        <v>41</v>
      </c>
      <c r="G56" s="58"/>
      <c r="H56" s="58">
        <v>40</v>
      </c>
      <c r="I56" s="58">
        <v>30</v>
      </c>
      <c r="J56" s="58">
        <v>35</v>
      </c>
      <c r="K56" s="61">
        <v>35</v>
      </c>
      <c r="L56" s="58">
        <v>30</v>
      </c>
      <c r="M56" s="58">
        <v>33</v>
      </c>
      <c r="N56" s="58"/>
      <c r="O56" s="58">
        <v>33</v>
      </c>
      <c r="P56" s="58">
        <v>40</v>
      </c>
      <c r="Q56" s="58"/>
      <c r="R56" s="58"/>
      <c r="S56" s="58">
        <v>37</v>
      </c>
      <c r="T56" s="58">
        <v>40</v>
      </c>
      <c r="U56" s="58"/>
      <c r="V56" s="58">
        <v>30</v>
      </c>
      <c r="W56" s="37">
        <f t="shared" ref="W56:W103" si="2">AVERAGE(E56:R56)/100</f>
        <v>0.35200000000000004</v>
      </c>
      <c r="X56" s="78">
        <f>Tabel1[[#This Row],[Mean]]-1.96*(_xlfn.STDEV.S(E56:R56)/SQRT(COUNT(E56:R56))/100)</f>
        <v>0.32724220077991134</v>
      </c>
      <c r="Y56" s="78">
        <f>Tabel1[[#This Row],[Mean]]+1.96*(_xlfn.STDEV.S(E56:R56)/SQRT(COUNT(E56:R56))/100)</f>
        <v>0.37675779922008873</v>
      </c>
    </row>
    <row r="57" spans="1:25" ht="27" x14ac:dyDescent="0.3">
      <c r="A57" s="62">
        <v>2</v>
      </c>
      <c r="B57" s="69" t="s">
        <v>52</v>
      </c>
      <c r="C57" s="63" t="s">
        <v>12</v>
      </c>
      <c r="D57" s="63" t="s">
        <v>20</v>
      </c>
      <c r="E57" s="62">
        <v>80</v>
      </c>
      <c r="F57" s="62">
        <v>79</v>
      </c>
      <c r="G57" s="62"/>
      <c r="H57" s="62">
        <v>80</v>
      </c>
      <c r="I57" s="62">
        <v>80</v>
      </c>
      <c r="J57" s="62">
        <v>80</v>
      </c>
      <c r="K57" s="64">
        <v>85</v>
      </c>
      <c r="L57" s="62">
        <v>80</v>
      </c>
      <c r="M57" s="62">
        <v>90</v>
      </c>
      <c r="N57" s="62"/>
      <c r="O57" s="62">
        <v>80</v>
      </c>
      <c r="P57" s="62">
        <v>85</v>
      </c>
      <c r="Q57" s="62"/>
      <c r="R57" s="62"/>
      <c r="S57" s="62">
        <v>85</v>
      </c>
      <c r="T57" s="62">
        <v>75</v>
      </c>
      <c r="U57" s="62"/>
      <c r="V57" s="62">
        <v>80</v>
      </c>
      <c r="W57" s="37">
        <f t="shared" si="2"/>
        <v>0.81900000000000006</v>
      </c>
      <c r="X57" s="78">
        <f>Tabel1[[#This Row],[Mean]]-1.96*(_xlfn.STDEV.S(E57:R57)/SQRT(COUNT(E57:R57))/100)</f>
        <v>0.79685402369127378</v>
      </c>
      <c r="Y57" s="78">
        <f>Tabel1[[#This Row],[Mean]]+1.96*(_xlfn.STDEV.S(E57:R57)/SQRT(COUNT(E57:R57))/100)</f>
        <v>0.84114597630872634</v>
      </c>
    </row>
    <row r="58" spans="1:25" ht="27" x14ac:dyDescent="0.3">
      <c r="A58" s="60">
        <v>2</v>
      </c>
      <c r="B58" s="69" t="s">
        <v>50</v>
      </c>
      <c r="C58" s="59" t="s">
        <v>10</v>
      </c>
      <c r="D58" s="59" t="s">
        <v>19</v>
      </c>
      <c r="E58" s="58">
        <v>40</v>
      </c>
      <c r="F58" s="58">
        <v>43</v>
      </c>
      <c r="G58" s="58"/>
      <c r="H58" s="58">
        <v>37</v>
      </c>
      <c r="I58" s="58">
        <v>35</v>
      </c>
      <c r="J58" s="58">
        <v>54</v>
      </c>
      <c r="K58" s="61">
        <v>35</v>
      </c>
      <c r="L58" s="58">
        <v>44</v>
      </c>
      <c r="M58" s="58">
        <v>40</v>
      </c>
      <c r="N58" s="58"/>
      <c r="O58" s="58">
        <v>42</v>
      </c>
      <c r="P58" s="58">
        <v>60</v>
      </c>
      <c r="Q58" s="58"/>
      <c r="R58" s="58"/>
      <c r="S58" s="58">
        <v>30</v>
      </c>
      <c r="T58" s="58">
        <v>25</v>
      </c>
      <c r="U58" s="58"/>
      <c r="V58" s="58">
        <v>26</v>
      </c>
      <c r="W58" s="37">
        <f t="shared" si="2"/>
        <v>0.43</v>
      </c>
      <c r="X58" s="78">
        <f>Tabel1[[#This Row],[Mean]]-1.96*(_xlfn.STDEV.S(E58:R58)/SQRT(COUNT(E58:R58))/100)</f>
        <v>0.37964668829163267</v>
      </c>
      <c r="Y58" s="78">
        <f>Tabel1[[#This Row],[Mean]]+1.96*(_xlfn.STDEV.S(E58:R58)/SQRT(COUNT(E58:R58))/100)</f>
        <v>0.48035331170836731</v>
      </c>
    </row>
    <row r="59" spans="1:25" ht="27" x14ac:dyDescent="0.3">
      <c r="A59" s="62">
        <v>2</v>
      </c>
      <c r="B59" s="69" t="s">
        <v>50</v>
      </c>
      <c r="C59" s="63" t="s">
        <v>10</v>
      </c>
      <c r="D59" s="63" t="s">
        <v>20</v>
      </c>
      <c r="E59" s="62">
        <v>54</v>
      </c>
      <c r="F59" s="62">
        <v>59</v>
      </c>
      <c r="G59" s="62"/>
      <c r="H59" s="62">
        <v>50</v>
      </c>
      <c r="I59" s="62">
        <v>55</v>
      </c>
      <c r="J59" s="62">
        <v>65</v>
      </c>
      <c r="K59" s="64">
        <v>50</v>
      </c>
      <c r="L59" s="62">
        <v>60</v>
      </c>
      <c r="M59" s="62">
        <v>55</v>
      </c>
      <c r="N59" s="62"/>
      <c r="O59" s="62">
        <v>54</v>
      </c>
      <c r="P59" s="62">
        <v>70</v>
      </c>
      <c r="Q59" s="62"/>
      <c r="R59" s="62"/>
      <c r="S59" s="62">
        <v>52</v>
      </c>
      <c r="T59" s="62">
        <v>50</v>
      </c>
      <c r="U59" s="62"/>
      <c r="V59" s="62">
        <v>50</v>
      </c>
      <c r="W59" s="37">
        <f t="shared" si="2"/>
        <v>0.57200000000000006</v>
      </c>
      <c r="X59" s="78">
        <f>Tabel1[[#This Row],[Mean]]-1.96*(_xlfn.STDEV.S(E59:R59)/SQRT(COUNT(E59:R59))/100)</f>
        <v>0.53228077207866886</v>
      </c>
      <c r="Y59" s="78">
        <f>Tabel1[[#This Row],[Mean]]+1.96*(_xlfn.STDEV.S(E59:R59)/SQRT(COUNT(E59:R59))/100)</f>
        <v>0.61171922792133127</v>
      </c>
    </row>
    <row r="60" spans="1:25" ht="27" x14ac:dyDescent="0.3">
      <c r="A60" s="60">
        <v>2</v>
      </c>
      <c r="B60" s="69" t="s">
        <v>53</v>
      </c>
      <c r="C60" s="59" t="s">
        <v>11</v>
      </c>
      <c r="D60" s="59" t="s">
        <v>19</v>
      </c>
      <c r="E60" s="58">
        <v>85</v>
      </c>
      <c r="F60" s="58">
        <v>91</v>
      </c>
      <c r="G60" s="58"/>
      <c r="H60" s="58">
        <v>88</v>
      </c>
      <c r="I60" s="58">
        <v>85</v>
      </c>
      <c r="J60" s="58">
        <v>88</v>
      </c>
      <c r="K60" s="61">
        <v>90</v>
      </c>
      <c r="L60" s="58">
        <v>95</v>
      </c>
      <c r="M60" s="58">
        <v>90</v>
      </c>
      <c r="N60" s="58"/>
      <c r="O60" s="58">
        <v>90</v>
      </c>
      <c r="P60" s="58">
        <v>90</v>
      </c>
      <c r="Q60" s="58"/>
      <c r="R60" s="58"/>
      <c r="S60" s="58">
        <v>84</v>
      </c>
      <c r="T60" s="58">
        <v>98</v>
      </c>
      <c r="U60" s="58"/>
      <c r="V60" s="58">
        <v>71</v>
      </c>
      <c r="W60" s="37">
        <f t="shared" si="2"/>
        <v>0.89200000000000002</v>
      </c>
      <c r="X60" s="78">
        <f>Tabel1[[#This Row],[Mean]]-1.96*(_xlfn.STDEV.S(E60:R60)/SQRT(COUNT(E60:R60))/100)</f>
        <v>0.87380023931781281</v>
      </c>
      <c r="Y60" s="78">
        <f>Tabel1[[#This Row],[Mean]]+1.96*(_xlfn.STDEV.S(E60:R60)/SQRT(COUNT(E60:R60))/100)</f>
        <v>0.91019976068218722</v>
      </c>
    </row>
    <row r="61" spans="1:25" ht="27" x14ac:dyDescent="0.3">
      <c r="A61" s="62">
        <v>2</v>
      </c>
      <c r="B61" s="69" t="s">
        <v>53</v>
      </c>
      <c r="C61" s="63" t="s">
        <v>11</v>
      </c>
      <c r="D61" s="63" t="s">
        <v>21</v>
      </c>
      <c r="E61" s="62">
        <v>93</v>
      </c>
      <c r="F61" s="62">
        <v>98</v>
      </c>
      <c r="G61" s="62"/>
      <c r="H61" s="62">
        <v>98</v>
      </c>
      <c r="I61" s="62">
        <v>99</v>
      </c>
      <c r="J61" s="62">
        <v>99</v>
      </c>
      <c r="K61" s="64">
        <v>99</v>
      </c>
      <c r="L61" s="62">
        <v>99</v>
      </c>
      <c r="M61" s="62">
        <v>99</v>
      </c>
      <c r="N61" s="62"/>
      <c r="O61" s="62">
        <v>99</v>
      </c>
      <c r="P61" s="62">
        <v>97</v>
      </c>
      <c r="Q61" s="62"/>
      <c r="R61" s="62"/>
      <c r="S61" s="62">
        <v>99</v>
      </c>
      <c r="T61" s="62"/>
      <c r="U61" s="62"/>
      <c r="V61" s="62">
        <v>92</v>
      </c>
      <c r="W61" s="37">
        <f t="shared" si="2"/>
        <v>0.98</v>
      </c>
      <c r="X61" s="78">
        <f>Tabel1[[#This Row],[Mean]]-1.96*(_xlfn.STDEV.S(E61:R61)/SQRT(COUNT(E61:R61))/100)</f>
        <v>0.96831281803760105</v>
      </c>
      <c r="Y61" s="78">
        <f>Tabel1[[#This Row],[Mean]]+1.96*(_xlfn.STDEV.S(E61:R61)/SQRT(COUNT(E61:R61))/100)</f>
        <v>0.99168718196239891</v>
      </c>
    </row>
    <row r="62" spans="1:25" ht="27" x14ac:dyDescent="0.3">
      <c r="A62" s="60">
        <v>2</v>
      </c>
      <c r="B62" s="69" t="s">
        <v>74</v>
      </c>
      <c r="C62" s="59" t="s">
        <v>11</v>
      </c>
      <c r="D62" s="59" t="s">
        <v>19</v>
      </c>
      <c r="E62" s="58">
        <v>43</v>
      </c>
      <c r="F62" s="58"/>
      <c r="G62" s="58"/>
      <c r="H62" s="58">
        <v>50</v>
      </c>
      <c r="I62" s="58">
        <v>45</v>
      </c>
      <c r="J62" s="58">
        <v>38</v>
      </c>
      <c r="K62" s="61">
        <v>40</v>
      </c>
      <c r="L62" s="58">
        <v>50</v>
      </c>
      <c r="M62" s="58">
        <v>43</v>
      </c>
      <c r="N62" s="58"/>
      <c r="O62" s="58">
        <v>43</v>
      </c>
      <c r="P62" s="58">
        <v>43</v>
      </c>
      <c r="Q62" s="58"/>
      <c r="R62" s="58"/>
      <c r="S62" s="58">
        <v>43</v>
      </c>
      <c r="T62" s="58">
        <v>43</v>
      </c>
      <c r="U62" s="58"/>
      <c r="V62" s="58">
        <v>40</v>
      </c>
      <c r="W62" s="37">
        <f t="shared" si="2"/>
        <v>0.43888888888888888</v>
      </c>
      <c r="X62" s="78">
        <f>Tabel1[[#This Row],[Mean]]-1.96*(_xlfn.STDEV.S(E62:R62)/SQRT(COUNT(E62:R62))/100)</f>
        <v>0.41266497180618567</v>
      </c>
      <c r="Y62" s="78">
        <f>X68</f>
        <v>0.8145026745017786</v>
      </c>
    </row>
    <row r="63" spans="1:25" ht="27" x14ac:dyDescent="0.3">
      <c r="A63" s="62">
        <v>2</v>
      </c>
      <c r="B63" s="69" t="s">
        <v>74</v>
      </c>
      <c r="C63" s="63" t="s">
        <v>11</v>
      </c>
      <c r="D63" s="63" t="s">
        <v>21</v>
      </c>
      <c r="E63" s="62">
        <v>43</v>
      </c>
      <c r="F63" s="62"/>
      <c r="G63" s="62"/>
      <c r="H63" s="62">
        <v>57</v>
      </c>
      <c r="I63" s="62">
        <v>50</v>
      </c>
      <c r="J63" s="62">
        <v>46</v>
      </c>
      <c r="K63" s="64">
        <v>50</v>
      </c>
      <c r="L63" s="62">
        <v>60</v>
      </c>
      <c r="M63" s="62">
        <v>60</v>
      </c>
      <c r="N63" s="62"/>
      <c r="O63" s="62">
        <v>60</v>
      </c>
      <c r="P63" s="62">
        <v>50</v>
      </c>
      <c r="Q63" s="62"/>
      <c r="R63" s="62"/>
      <c r="S63" s="62">
        <v>53</v>
      </c>
      <c r="T63" s="62"/>
      <c r="U63" s="62"/>
      <c r="V63" s="62">
        <v>60</v>
      </c>
      <c r="W63" s="37">
        <f t="shared" si="2"/>
        <v>0.52888888888888885</v>
      </c>
      <c r="X63" s="78">
        <f>Tabel1[[#This Row],[Mean]]-1.96*(_xlfn.STDEV.S(E63:R63)/SQRT(COUNT(E63:R63))/100)</f>
        <v>0.48636641843117473</v>
      </c>
      <c r="Y63" s="78">
        <f>Tabel1[[#This Row],[Mean]]+1.96*(_xlfn.STDEV.S(E63:R63)/SQRT(COUNT(E63:R63))/100)</f>
        <v>0.57141135934660292</v>
      </c>
    </row>
    <row r="64" spans="1:25" ht="27" x14ac:dyDescent="0.3">
      <c r="A64" s="60">
        <v>2</v>
      </c>
      <c r="B64" s="69" t="s">
        <v>71</v>
      </c>
      <c r="C64" s="59" t="s">
        <v>11</v>
      </c>
      <c r="D64" s="59" t="s">
        <v>19</v>
      </c>
      <c r="E64" s="58">
        <v>90</v>
      </c>
      <c r="F64" s="58">
        <v>97</v>
      </c>
      <c r="G64" s="58"/>
      <c r="H64" s="58">
        <v>77</v>
      </c>
      <c r="I64" s="58">
        <v>77</v>
      </c>
      <c r="J64" s="58">
        <v>85</v>
      </c>
      <c r="K64" s="61">
        <v>77</v>
      </c>
      <c r="L64" s="58">
        <v>77</v>
      </c>
      <c r="M64" s="58">
        <v>87</v>
      </c>
      <c r="N64" s="58"/>
      <c r="O64" s="58">
        <v>77</v>
      </c>
      <c r="P64" s="58">
        <v>85</v>
      </c>
      <c r="Q64" s="58"/>
      <c r="R64" s="58"/>
      <c r="S64" s="58">
        <v>77</v>
      </c>
      <c r="T64" s="58">
        <v>80</v>
      </c>
      <c r="U64" s="58"/>
      <c r="V64" s="58">
        <v>90</v>
      </c>
      <c r="W64" s="37">
        <f t="shared" si="2"/>
        <v>0.82900000000000007</v>
      </c>
      <c r="X64" s="78">
        <f>Tabel1[[#This Row],[Mean]]-1.96*(_xlfn.STDEV.S(E64:R64)/SQRT(COUNT(E64:R64))/100)</f>
        <v>0.78522666666666674</v>
      </c>
      <c r="Y64" s="78">
        <f>Tabel1[[#This Row],[Mean]]+1.96*(_xlfn.STDEV.S(E64:R64)/SQRT(COUNT(E64:R64))/100)</f>
        <v>0.8727733333333334</v>
      </c>
    </row>
    <row r="65" spans="1:25" ht="27" x14ac:dyDescent="0.3">
      <c r="A65" s="60">
        <v>2</v>
      </c>
      <c r="B65" s="69" t="s">
        <v>71</v>
      </c>
      <c r="C65" s="59" t="s">
        <v>11</v>
      </c>
      <c r="D65" s="59" t="s">
        <v>21</v>
      </c>
      <c r="E65" s="58">
        <v>98</v>
      </c>
      <c r="F65" s="58">
        <v>96</v>
      </c>
      <c r="G65" s="58"/>
      <c r="H65" s="58">
        <v>94</v>
      </c>
      <c r="I65" s="58">
        <v>94</v>
      </c>
      <c r="J65" s="58">
        <v>98</v>
      </c>
      <c r="K65" s="61">
        <v>97</v>
      </c>
      <c r="L65" s="58">
        <v>95</v>
      </c>
      <c r="M65" s="58">
        <v>96</v>
      </c>
      <c r="N65" s="58"/>
      <c r="O65" s="58">
        <v>95</v>
      </c>
      <c r="P65" s="58">
        <v>99</v>
      </c>
      <c r="Q65" s="58"/>
      <c r="R65" s="58"/>
      <c r="S65" s="58">
        <v>94</v>
      </c>
      <c r="T65" s="58">
        <v>95</v>
      </c>
      <c r="U65" s="58"/>
      <c r="V65" s="58">
        <v>97</v>
      </c>
      <c r="W65" s="37">
        <f t="shared" si="2"/>
        <v>0.96200000000000008</v>
      </c>
      <c r="X65" s="78">
        <f>Tabel1[[#This Row],[Mean]]-1.96*(_xlfn.STDEV.S(E65:R65)/SQRT(COUNT(E65:R65))/100)</f>
        <v>0.95114601148578715</v>
      </c>
      <c r="Y65" s="78">
        <f>Tabel1[[#This Row],[Mean]]+1.96*(_xlfn.STDEV.S(E65:R65)/SQRT(COUNT(E65:R65))/100)</f>
        <v>0.97285398851421301</v>
      </c>
    </row>
    <row r="66" spans="1:25" ht="27" x14ac:dyDescent="0.3">
      <c r="A66" s="60">
        <v>2</v>
      </c>
      <c r="B66" s="69" t="s">
        <v>71</v>
      </c>
      <c r="C66" s="59" t="s">
        <v>10</v>
      </c>
      <c r="D66" s="59" t="s">
        <v>19</v>
      </c>
      <c r="E66" s="58">
        <v>72</v>
      </c>
      <c r="F66" s="58">
        <v>74</v>
      </c>
      <c r="G66" s="58"/>
      <c r="H66" s="58">
        <v>71</v>
      </c>
      <c r="I66" s="58">
        <v>71</v>
      </c>
      <c r="J66" s="58">
        <v>70</v>
      </c>
      <c r="K66" s="61">
        <v>71</v>
      </c>
      <c r="L66" s="58">
        <v>71</v>
      </c>
      <c r="M66" s="58">
        <v>72</v>
      </c>
      <c r="N66" s="58"/>
      <c r="O66" s="58">
        <v>68</v>
      </c>
      <c r="P66" s="58">
        <v>72</v>
      </c>
      <c r="Q66" s="58"/>
      <c r="R66" s="58"/>
      <c r="S66" s="58">
        <v>69</v>
      </c>
      <c r="T66" s="58">
        <v>65</v>
      </c>
      <c r="U66" s="58"/>
      <c r="V66" s="58">
        <v>71</v>
      </c>
      <c r="W66" s="37">
        <f t="shared" si="2"/>
        <v>0.71200000000000008</v>
      </c>
      <c r="X66" s="78">
        <f>Tabel1[[#This Row],[Mean]]-1.96*(_xlfn.STDEV.S(E66:R66)/SQRT(COUNT(E66:R66))/100)</f>
        <v>0.70239800020829002</v>
      </c>
      <c r="Y66" s="78">
        <f>Tabel1[[#This Row],[Mean]]+1.96*(_xlfn.STDEV.S(E66:R66)/SQRT(COUNT(E66:R66))/100)</f>
        <v>0.72160199979171014</v>
      </c>
    </row>
    <row r="67" spans="1:25" ht="27" x14ac:dyDescent="0.3">
      <c r="A67" s="62">
        <v>2</v>
      </c>
      <c r="B67" s="69" t="s">
        <v>71</v>
      </c>
      <c r="C67" s="63" t="s">
        <v>10</v>
      </c>
      <c r="D67" s="63" t="s">
        <v>20</v>
      </c>
      <c r="E67" s="62">
        <v>90</v>
      </c>
      <c r="F67" s="62">
        <v>95</v>
      </c>
      <c r="G67" s="62"/>
      <c r="H67" s="62">
        <v>87</v>
      </c>
      <c r="I67" s="62">
        <v>90</v>
      </c>
      <c r="J67" s="62">
        <v>94</v>
      </c>
      <c r="K67" s="64">
        <v>88</v>
      </c>
      <c r="L67" s="62">
        <v>91</v>
      </c>
      <c r="M67" s="62">
        <v>90</v>
      </c>
      <c r="N67" s="62"/>
      <c r="O67" s="62">
        <v>86</v>
      </c>
      <c r="P67" s="62">
        <v>90</v>
      </c>
      <c r="Q67" s="62"/>
      <c r="R67" s="62"/>
      <c r="S67" s="62">
        <v>90</v>
      </c>
      <c r="T67" s="62">
        <v>90</v>
      </c>
      <c r="U67" s="62"/>
      <c r="V67" s="62">
        <v>80</v>
      </c>
      <c r="W67" s="37">
        <f t="shared" si="2"/>
        <v>0.90099999999999991</v>
      </c>
      <c r="X67" s="78">
        <f>Tabel1[[#This Row],[Mean]]-1.96*(_xlfn.STDEV.S(E67:R67)/SQRT(COUNT(E67:R67))/100)</f>
        <v>0.88360365811122599</v>
      </c>
      <c r="Y67" s="78">
        <f>Tabel1[[#This Row],[Mean]]+1.96*(_xlfn.STDEV.S(E67:R67)/SQRT(COUNT(E67:R67))/100)</f>
        <v>0.91839634188877384</v>
      </c>
    </row>
    <row r="68" spans="1:25" ht="27" x14ac:dyDescent="0.3">
      <c r="A68" s="60">
        <v>2</v>
      </c>
      <c r="B68" s="72" t="s">
        <v>75</v>
      </c>
      <c r="C68" s="59" t="s">
        <v>11</v>
      </c>
      <c r="D68" s="59" t="s">
        <v>19</v>
      </c>
      <c r="E68" s="58"/>
      <c r="F68" s="58">
        <v>89</v>
      </c>
      <c r="G68" s="58"/>
      <c r="H68" s="58">
        <v>83</v>
      </c>
      <c r="I68" s="58">
        <v>90</v>
      </c>
      <c r="J68" s="58">
        <v>73</v>
      </c>
      <c r="K68" s="61">
        <v>85</v>
      </c>
      <c r="L68" s="58">
        <v>85</v>
      </c>
      <c r="M68" s="58"/>
      <c r="N68" s="58">
        <v>87</v>
      </c>
      <c r="O68" s="58"/>
      <c r="P68" s="58">
        <v>94</v>
      </c>
      <c r="Q68" s="58"/>
      <c r="R68" s="58"/>
      <c r="S68" s="58">
        <v>87</v>
      </c>
      <c r="T68" s="58"/>
      <c r="U68" s="58">
        <v>90</v>
      </c>
      <c r="V68" s="58"/>
      <c r="W68" s="37">
        <f t="shared" si="2"/>
        <v>0.85750000000000004</v>
      </c>
      <c r="X68" s="78">
        <f>Tabel1[[#This Row],[Mean]]-1.96*(_xlfn.STDEV.S(E68:R68)/SQRT(COUNT(E68:R68))/100)</f>
        <v>0.8145026745017786</v>
      </c>
      <c r="Y68" s="78">
        <f>Tabel1[[#This Row],[Mean]]+1.96*(_xlfn.STDEV.S(E68:R68)/SQRT(COUNT(E68:R68))/100)</f>
        <v>0.90049732549822148</v>
      </c>
    </row>
    <row r="69" spans="1:25" ht="27" x14ac:dyDescent="0.3">
      <c r="A69" s="60">
        <v>2</v>
      </c>
      <c r="B69" s="72" t="s">
        <v>75</v>
      </c>
      <c r="C69" s="59" t="s">
        <v>11</v>
      </c>
      <c r="D69" s="59" t="s">
        <v>21</v>
      </c>
      <c r="E69" s="58"/>
      <c r="F69" s="58">
        <v>95</v>
      </c>
      <c r="G69" s="58"/>
      <c r="H69" s="58">
        <v>94</v>
      </c>
      <c r="I69" s="58">
        <v>94</v>
      </c>
      <c r="J69" s="58">
        <v>90</v>
      </c>
      <c r="K69" s="61">
        <v>90</v>
      </c>
      <c r="L69" s="58">
        <v>80</v>
      </c>
      <c r="M69" s="58"/>
      <c r="N69" s="58">
        <v>94</v>
      </c>
      <c r="O69" s="58"/>
      <c r="P69" s="58">
        <v>97</v>
      </c>
      <c r="Q69" s="58"/>
      <c r="R69" s="58"/>
      <c r="S69" s="58">
        <v>92</v>
      </c>
      <c r="T69" s="58"/>
      <c r="U69" s="58">
        <v>94</v>
      </c>
      <c r="V69" s="58"/>
      <c r="W69" s="37">
        <f t="shared" si="2"/>
        <v>0.91749999999999998</v>
      </c>
      <c r="X69" s="78">
        <f>Tabel1[[#This Row],[Mean]]-1.96*(_xlfn.STDEV.S(E69:R69)/SQRT(COUNT(E69:R69))/100)</f>
        <v>0.88069171288962222</v>
      </c>
      <c r="Y69" s="78">
        <f>Tabel1[[#This Row],[Mean]]+1.96*(_xlfn.STDEV.S(E69:R69)/SQRT(COUNT(E69:R69))/100)</f>
        <v>0.95430828711037774</v>
      </c>
    </row>
    <row r="70" spans="1:25" ht="27" x14ac:dyDescent="0.3">
      <c r="A70" s="60">
        <v>2</v>
      </c>
      <c r="B70" s="72" t="s">
        <v>75</v>
      </c>
      <c r="C70" s="59" t="s">
        <v>12</v>
      </c>
      <c r="D70" s="59" t="s">
        <v>19</v>
      </c>
      <c r="E70" s="58"/>
      <c r="F70" s="58">
        <v>84</v>
      </c>
      <c r="G70" s="58"/>
      <c r="H70" s="58">
        <v>70</v>
      </c>
      <c r="I70" s="58">
        <v>71</v>
      </c>
      <c r="J70" s="58">
        <v>64</v>
      </c>
      <c r="K70" s="61">
        <v>70</v>
      </c>
      <c r="L70" s="58">
        <v>70</v>
      </c>
      <c r="M70" s="58"/>
      <c r="N70" s="58">
        <v>56</v>
      </c>
      <c r="O70" s="58"/>
      <c r="P70" s="58">
        <v>72</v>
      </c>
      <c r="Q70" s="58"/>
      <c r="R70" s="58"/>
      <c r="S70" s="58">
        <v>58</v>
      </c>
      <c r="T70" s="58"/>
      <c r="U70" s="58">
        <v>75</v>
      </c>
      <c r="V70" s="58"/>
      <c r="W70" s="37">
        <f t="shared" si="2"/>
        <v>0.69625000000000004</v>
      </c>
      <c r="X70" s="78">
        <f>Tabel1[[#This Row],[Mean]]-1.96*(_xlfn.STDEV.S(E70:R70)/SQRT(COUNT(E70:R70))/100)</f>
        <v>0.64181965460333734</v>
      </c>
      <c r="Y70" s="78">
        <f>Tabel1[[#This Row],[Mean]]+1.96*(_xlfn.STDEV.S(E70:R70)/SQRT(COUNT(E70:R70))/100)</f>
        <v>0.75068034539666273</v>
      </c>
    </row>
    <row r="71" spans="1:25" ht="27" x14ac:dyDescent="0.3">
      <c r="A71" s="62">
        <v>2</v>
      </c>
      <c r="B71" s="72" t="s">
        <v>75</v>
      </c>
      <c r="C71" s="63" t="s">
        <v>12</v>
      </c>
      <c r="D71" s="63" t="s">
        <v>20</v>
      </c>
      <c r="E71" s="62"/>
      <c r="F71" s="62">
        <v>75</v>
      </c>
      <c r="G71" s="62"/>
      <c r="H71" s="62">
        <v>80</v>
      </c>
      <c r="I71" s="62">
        <v>83</v>
      </c>
      <c r="J71" s="62">
        <v>85</v>
      </c>
      <c r="K71" s="64">
        <v>75</v>
      </c>
      <c r="L71" s="62">
        <v>75</v>
      </c>
      <c r="M71" s="62"/>
      <c r="N71" s="62">
        <v>85</v>
      </c>
      <c r="O71" s="62"/>
      <c r="P71" s="62">
        <v>76</v>
      </c>
      <c r="Q71" s="62"/>
      <c r="R71" s="62"/>
      <c r="S71" s="62">
        <v>82</v>
      </c>
      <c r="T71" s="62"/>
      <c r="U71" s="62">
        <v>69</v>
      </c>
      <c r="V71" s="62"/>
      <c r="W71" s="37">
        <f t="shared" si="2"/>
        <v>0.79249999999999998</v>
      </c>
      <c r="X71" s="78">
        <f>Tabel1[[#This Row],[Mean]]-1.96*(_xlfn.STDEV.S(E71:R71)/SQRT(COUNT(E71:R71))/100)</f>
        <v>0.76090680453008908</v>
      </c>
      <c r="Y71" s="78">
        <f>Tabel1[[#This Row],[Mean]]+1.96*(_xlfn.STDEV.S(E71:R71)/SQRT(COUNT(E71:R71))/100)</f>
        <v>0.82409319546991089</v>
      </c>
    </row>
    <row r="72" spans="1:25" ht="27" x14ac:dyDescent="0.3">
      <c r="A72" s="40">
        <v>2</v>
      </c>
      <c r="B72" s="74" t="s">
        <v>76</v>
      </c>
      <c r="C72" s="44" t="s">
        <v>11</v>
      </c>
      <c r="D72" s="44" t="s">
        <v>19</v>
      </c>
      <c r="E72" s="38"/>
      <c r="F72" s="45">
        <v>92</v>
      </c>
      <c r="G72" s="38"/>
      <c r="H72" s="45">
        <v>82</v>
      </c>
      <c r="I72" s="45">
        <v>80</v>
      </c>
      <c r="J72" s="45">
        <v>88</v>
      </c>
      <c r="K72" s="46">
        <v>90</v>
      </c>
      <c r="L72" s="45">
        <v>90</v>
      </c>
      <c r="M72" s="45">
        <v>77</v>
      </c>
      <c r="N72" s="45">
        <v>80</v>
      </c>
      <c r="O72" s="38"/>
      <c r="P72" s="45">
        <v>85</v>
      </c>
      <c r="Q72" s="38"/>
      <c r="R72" s="38"/>
      <c r="S72" s="45">
        <v>77</v>
      </c>
      <c r="T72" s="38"/>
      <c r="U72" s="45">
        <v>85</v>
      </c>
      <c r="V72" s="38"/>
      <c r="W72" s="37">
        <f t="shared" si="2"/>
        <v>0.8488888888888888</v>
      </c>
      <c r="X72" s="78">
        <f>Tabel1[[#This Row],[Mean]]-1.96*(_xlfn.STDEV.S(E72:R72)/SQRT(COUNT(E72:R72))/100)</f>
        <v>0.81379016392875436</v>
      </c>
      <c r="Y72" s="78">
        <f>Tabel1[[#This Row],[Mean]]+1.96*(_xlfn.STDEV.S(E72:R72)/SQRT(COUNT(E72:R72))/100)</f>
        <v>0.88398761384902325</v>
      </c>
    </row>
    <row r="73" spans="1:25" ht="27" x14ac:dyDescent="0.3">
      <c r="A73" s="40">
        <v>2</v>
      </c>
      <c r="B73" s="74" t="s">
        <v>76</v>
      </c>
      <c r="C73" s="44" t="s">
        <v>11</v>
      </c>
      <c r="D73" s="44" t="s">
        <v>21</v>
      </c>
      <c r="E73" s="38"/>
      <c r="F73" s="45">
        <v>99</v>
      </c>
      <c r="G73" s="38"/>
      <c r="H73" s="45">
        <v>92</v>
      </c>
      <c r="I73" s="45">
        <v>98</v>
      </c>
      <c r="J73" s="45">
        <v>99</v>
      </c>
      <c r="K73" s="46">
        <v>99</v>
      </c>
      <c r="L73" s="45">
        <v>98</v>
      </c>
      <c r="M73" s="45">
        <v>97</v>
      </c>
      <c r="N73" s="45">
        <v>98</v>
      </c>
      <c r="O73" s="38"/>
      <c r="P73" s="45">
        <v>95</v>
      </c>
      <c r="Q73" s="38"/>
      <c r="R73" s="38"/>
      <c r="S73" s="45">
        <v>95</v>
      </c>
      <c r="T73" s="38"/>
      <c r="U73" s="45">
        <v>97</v>
      </c>
      <c r="V73" s="38"/>
      <c r="W73" s="37">
        <f t="shared" si="2"/>
        <v>0.97222222222222232</v>
      </c>
      <c r="X73" s="78">
        <f>Tabel1[[#This Row],[Mean]]-1.96*(_xlfn.STDEV.S(E73:R73)/SQRT(COUNT(E73:R73))/100)</f>
        <v>0.95697777777777793</v>
      </c>
      <c r="Y73" s="78">
        <f>Tabel1[[#This Row],[Mean]]+1.96*(_xlfn.STDEV.S(E73:R73)/SQRT(COUNT(E73:R73))/100)</f>
        <v>0.98746666666666671</v>
      </c>
    </row>
    <row r="74" spans="1:25" ht="27" x14ac:dyDescent="0.3">
      <c r="A74" s="40">
        <v>2</v>
      </c>
      <c r="B74" s="74" t="s">
        <v>76</v>
      </c>
      <c r="C74" s="44" t="s">
        <v>10</v>
      </c>
      <c r="D74" s="44" t="s">
        <v>19</v>
      </c>
      <c r="E74" s="38"/>
      <c r="F74" s="45">
        <v>84</v>
      </c>
      <c r="G74" s="38"/>
      <c r="H74" s="45">
        <v>76</v>
      </c>
      <c r="I74" s="45">
        <v>80</v>
      </c>
      <c r="J74" s="45">
        <v>80</v>
      </c>
      <c r="K74" s="46">
        <v>79</v>
      </c>
      <c r="L74" s="45">
        <v>85</v>
      </c>
      <c r="M74" s="45">
        <v>72</v>
      </c>
      <c r="N74" s="45">
        <v>71</v>
      </c>
      <c r="O74" s="38"/>
      <c r="P74" s="45">
        <v>77</v>
      </c>
      <c r="Q74" s="38"/>
      <c r="R74" s="38"/>
      <c r="S74" s="45">
        <v>68</v>
      </c>
      <c r="T74" s="38"/>
      <c r="U74" s="45">
        <v>76</v>
      </c>
      <c r="V74" s="38"/>
      <c r="W74" s="37">
        <f t="shared" si="2"/>
        <v>0.78222222222222226</v>
      </c>
      <c r="X74" s="78">
        <f>Tabel1[[#This Row],[Mean]]-1.96*(_xlfn.STDEV.S(E74:R74)/SQRT(COUNT(E74:R74))/100)</f>
        <v>0.75092732065347578</v>
      </c>
      <c r="Y74" s="78">
        <f>Tabel1[[#This Row],[Mean]]+1.96*(_xlfn.STDEV.S(E74:R74)/SQRT(COUNT(E74:R74))/100)</f>
        <v>0.81351712379096874</v>
      </c>
    </row>
    <row r="75" spans="1:25" ht="27" x14ac:dyDescent="0.3">
      <c r="A75" s="47">
        <v>2</v>
      </c>
      <c r="B75" s="74" t="s">
        <v>76</v>
      </c>
      <c r="C75" s="48" t="s">
        <v>10</v>
      </c>
      <c r="D75" s="48" t="s">
        <v>20</v>
      </c>
      <c r="E75" s="47"/>
      <c r="F75" s="47">
        <v>95</v>
      </c>
      <c r="G75" s="47"/>
      <c r="H75" s="47">
        <v>94</v>
      </c>
      <c r="I75" s="47">
        <v>93</v>
      </c>
      <c r="J75" s="47">
        <v>97</v>
      </c>
      <c r="K75" s="49">
        <v>90</v>
      </c>
      <c r="L75" s="47">
        <v>90</v>
      </c>
      <c r="M75" s="47">
        <v>92</v>
      </c>
      <c r="N75" s="47">
        <v>95</v>
      </c>
      <c r="O75" s="47"/>
      <c r="P75" s="47">
        <v>87</v>
      </c>
      <c r="Q75" s="47"/>
      <c r="R75" s="47"/>
      <c r="S75" s="47">
        <v>89</v>
      </c>
      <c r="T75" s="47"/>
      <c r="U75" s="47">
        <v>93</v>
      </c>
      <c r="V75" s="47"/>
      <c r="W75" s="37">
        <f t="shared" si="2"/>
        <v>0.92555555555555558</v>
      </c>
      <c r="X75" s="78">
        <f>Tabel1[[#This Row],[Mean]]-1.96*(_xlfn.STDEV.S(E75:R75)/SQRT(COUNT(E75:R75))/100)</f>
        <v>0.90512618913499132</v>
      </c>
      <c r="Y75" s="78">
        <f>Tabel1[[#This Row],[Mean]]+1.96*(_xlfn.STDEV.S(E75:R75)/SQRT(COUNT(E75:R75))/100)</f>
        <v>0.94598492197611983</v>
      </c>
    </row>
    <row r="76" spans="1:25" ht="40.200000000000003" x14ac:dyDescent="0.3">
      <c r="A76" s="40">
        <v>2</v>
      </c>
      <c r="B76" s="74" t="s">
        <v>77</v>
      </c>
      <c r="C76" s="39" t="s">
        <v>9</v>
      </c>
      <c r="D76" s="44" t="s">
        <v>19</v>
      </c>
      <c r="E76" s="38"/>
      <c r="F76" s="45">
        <v>82</v>
      </c>
      <c r="G76" s="38"/>
      <c r="H76" s="45">
        <v>72</v>
      </c>
      <c r="I76" s="45">
        <v>68</v>
      </c>
      <c r="J76" s="45">
        <v>74</v>
      </c>
      <c r="K76" s="46">
        <v>70</v>
      </c>
      <c r="L76" s="45">
        <v>85</v>
      </c>
      <c r="M76" s="45">
        <v>72</v>
      </c>
      <c r="N76" s="45">
        <v>77</v>
      </c>
      <c r="O76" s="38"/>
      <c r="P76" s="45">
        <v>90</v>
      </c>
      <c r="Q76" s="38"/>
      <c r="R76" s="38"/>
      <c r="S76" s="45">
        <v>63</v>
      </c>
      <c r="T76" s="38"/>
      <c r="U76" s="45">
        <v>75</v>
      </c>
      <c r="V76" s="38"/>
      <c r="W76" s="37">
        <f t="shared" si="2"/>
        <v>0.76666666666666672</v>
      </c>
      <c r="X76" s="78">
        <f>Tabel1[[#This Row],[Mean]]-1.96*(_xlfn.STDEV.S(E76:R76)/SQRT(COUNT(E76:R76))/100)</f>
        <v>0.71788493055797764</v>
      </c>
      <c r="Y76" s="78">
        <f>Tabel1[[#This Row],[Mean]]+1.96*(_xlfn.STDEV.S(E76:R76)/SQRT(COUNT(E76:R76))/100)</f>
        <v>0.8154484027753558</v>
      </c>
    </row>
    <row r="77" spans="1:25" ht="40.200000000000003" x14ac:dyDescent="0.3">
      <c r="A77" s="47">
        <v>2</v>
      </c>
      <c r="B77" s="74" t="s">
        <v>77</v>
      </c>
      <c r="C77" s="48" t="s">
        <v>9</v>
      </c>
      <c r="D77" s="48" t="s">
        <v>21</v>
      </c>
      <c r="E77" s="47"/>
      <c r="F77" s="47">
        <v>97</v>
      </c>
      <c r="G77" s="47"/>
      <c r="H77" s="47">
        <v>90</v>
      </c>
      <c r="I77" s="47">
        <v>93</v>
      </c>
      <c r="J77" s="47">
        <v>94</v>
      </c>
      <c r="K77" s="49">
        <v>88</v>
      </c>
      <c r="L77" s="47">
        <v>95</v>
      </c>
      <c r="M77" s="47">
        <v>95</v>
      </c>
      <c r="N77" s="47">
        <v>94</v>
      </c>
      <c r="O77" s="47"/>
      <c r="P77" s="47">
        <v>95</v>
      </c>
      <c r="Q77" s="47"/>
      <c r="R77" s="47"/>
      <c r="S77" s="47">
        <v>81</v>
      </c>
      <c r="T77" s="47"/>
      <c r="U77" s="47">
        <v>86</v>
      </c>
      <c r="V77" s="47"/>
      <c r="W77" s="37">
        <f t="shared" si="2"/>
        <v>0.93444444444444441</v>
      </c>
      <c r="X77" s="78">
        <f>Tabel1[[#This Row],[Mean]]-1.96*(_xlfn.STDEV.S(E77:R77)/SQRT(COUNT(E77:R77))/100)</f>
        <v>0.91622384831103565</v>
      </c>
      <c r="Y77" s="78">
        <f>Tabel1[[#This Row],[Mean]]+1.96*(_xlfn.STDEV.S(E77:R77)/SQRT(COUNT(E77:R77))/100)</f>
        <v>0.95266504057785317</v>
      </c>
    </row>
    <row r="78" spans="1:25" ht="27" x14ac:dyDescent="0.3">
      <c r="A78" s="40">
        <v>2</v>
      </c>
      <c r="B78" s="74" t="s">
        <v>78</v>
      </c>
      <c r="C78" s="39" t="s">
        <v>10</v>
      </c>
      <c r="D78" s="39" t="s">
        <v>19</v>
      </c>
      <c r="E78" s="40"/>
      <c r="F78" s="40">
        <v>32</v>
      </c>
      <c r="G78" s="40"/>
      <c r="H78" s="40">
        <v>44</v>
      </c>
      <c r="I78" s="40">
        <v>50</v>
      </c>
      <c r="J78" s="40">
        <v>39</v>
      </c>
      <c r="K78" s="50">
        <v>40</v>
      </c>
      <c r="L78" s="40">
        <v>30</v>
      </c>
      <c r="M78" s="40"/>
      <c r="N78" s="40">
        <v>50</v>
      </c>
      <c r="O78" s="40"/>
      <c r="P78" s="40"/>
      <c r="Q78" s="40"/>
      <c r="R78" s="40"/>
      <c r="S78" s="40"/>
      <c r="T78" s="40"/>
      <c r="U78" s="40">
        <v>58</v>
      </c>
      <c r="V78" s="40"/>
      <c r="W78" s="37">
        <f t="shared" si="2"/>
        <v>0.40714285714285714</v>
      </c>
      <c r="X78" s="78">
        <f>Tabel1[[#This Row],[Mean]]-1.96*(_xlfn.STDEV.S(E78:R78)/SQRT(COUNT(E78:R78))/100)</f>
        <v>0.34838731839685189</v>
      </c>
      <c r="Y78" s="78">
        <f>Tabel1[[#This Row],[Mean]]+1.96*(_xlfn.STDEV.S(E78:R78)/SQRT(COUNT(E78:R78))/100)</f>
        <v>0.46589839588886239</v>
      </c>
    </row>
    <row r="79" spans="1:25" ht="27" x14ac:dyDescent="0.3">
      <c r="A79" s="47">
        <v>2</v>
      </c>
      <c r="B79" s="74" t="s">
        <v>78</v>
      </c>
      <c r="C79" s="48" t="s">
        <v>10</v>
      </c>
      <c r="D79" s="48" t="s">
        <v>24</v>
      </c>
      <c r="E79" s="47"/>
      <c r="F79" s="47">
        <v>32</v>
      </c>
      <c r="G79" s="47"/>
      <c r="H79" s="47">
        <v>60</v>
      </c>
      <c r="I79" s="47">
        <v>60</v>
      </c>
      <c r="J79" s="47">
        <v>61</v>
      </c>
      <c r="K79" s="49">
        <v>60</v>
      </c>
      <c r="L79" s="47">
        <v>50</v>
      </c>
      <c r="M79" s="47"/>
      <c r="N79" s="47">
        <v>68</v>
      </c>
      <c r="O79" s="47"/>
      <c r="P79" s="47"/>
      <c r="Q79" s="47"/>
      <c r="R79" s="47"/>
      <c r="S79" s="47"/>
      <c r="T79" s="47"/>
      <c r="U79" s="47">
        <v>60</v>
      </c>
      <c r="V79" s="47"/>
      <c r="W79" s="37">
        <f t="shared" si="2"/>
        <v>0.5585714285714285</v>
      </c>
      <c r="X79" s="78">
        <f>Tabel1[[#This Row],[Mean]]-1.96*(_xlfn.STDEV.S(E79:R79)/SQRT(COUNT(E79:R79))/100)</f>
        <v>0.47150088246081778</v>
      </c>
      <c r="Y79" s="78">
        <f>Tabel1[[#This Row],[Mean]]+1.96*(_xlfn.STDEV.S(E79:R79)/SQRT(COUNT(E79:R79))/100)</f>
        <v>0.64564197468203921</v>
      </c>
    </row>
    <row r="80" spans="1:25" ht="40.200000000000003" x14ac:dyDescent="0.3">
      <c r="A80" s="40">
        <v>2</v>
      </c>
      <c r="B80" s="74" t="s">
        <v>79</v>
      </c>
      <c r="C80" s="39" t="s">
        <v>9</v>
      </c>
      <c r="D80" s="44" t="s">
        <v>19</v>
      </c>
      <c r="E80" s="38"/>
      <c r="F80" s="45">
        <v>80</v>
      </c>
      <c r="G80" s="38"/>
      <c r="H80" s="45">
        <v>75</v>
      </c>
      <c r="I80" s="45">
        <v>75</v>
      </c>
      <c r="J80" s="45">
        <v>79</v>
      </c>
      <c r="K80" s="38"/>
      <c r="L80" s="45">
        <v>70</v>
      </c>
      <c r="M80" s="45">
        <v>87</v>
      </c>
      <c r="N80" s="45">
        <v>74</v>
      </c>
      <c r="O80" s="38"/>
      <c r="P80" s="45">
        <v>75</v>
      </c>
      <c r="Q80" s="38"/>
      <c r="R80" s="38"/>
      <c r="S80" s="45">
        <v>78</v>
      </c>
      <c r="T80" s="45">
        <v>80</v>
      </c>
      <c r="U80" s="45">
        <v>93</v>
      </c>
      <c r="V80" s="38"/>
      <c r="W80" s="37">
        <f t="shared" si="2"/>
        <v>0.76875000000000004</v>
      </c>
      <c r="X80" s="78">
        <f>Tabel1[[#This Row],[Mean]]-1.96*(_xlfn.STDEV.S(E80:R80)/SQRT(COUNT(E80:R80))/100)</f>
        <v>0.73333076087773774</v>
      </c>
      <c r="Y80" s="78">
        <f>Tabel1[[#This Row],[Mean]]+1.96*(_xlfn.STDEV.S(E80:R80)/SQRT(COUNT(E80:R80))/100)</f>
        <v>0.80416923912226235</v>
      </c>
    </row>
    <row r="81" spans="1:25" ht="40.200000000000003" x14ac:dyDescent="0.3">
      <c r="A81" s="47">
        <v>2</v>
      </c>
      <c r="B81" s="74" t="s">
        <v>79</v>
      </c>
      <c r="C81" s="48" t="s">
        <v>9</v>
      </c>
      <c r="D81" s="48" t="s">
        <v>20</v>
      </c>
      <c r="E81" s="47"/>
      <c r="F81" s="47">
        <v>85</v>
      </c>
      <c r="G81" s="47"/>
      <c r="H81" s="47">
        <v>85</v>
      </c>
      <c r="I81" s="47">
        <v>85</v>
      </c>
      <c r="J81" s="47">
        <v>82</v>
      </c>
      <c r="K81" s="49"/>
      <c r="L81" s="47">
        <v>85</v>
      </c>
      <c r="M81" s="47">
        <v>90</v>
      </c>
      <c r="N81" s="47">
        <v>81</v>
      </c>
      <c r="O81" s="47"/>
      <c r="P81" s="47">
        <v>80</v>
      </c>
      <c r="Q81" s="47"/>
      <c r="R81" s="47"/>
      <c r="S81" s="47">
        <v>87</v>
      </c>
      <c r="T81" s="47">
        <v>90</v>
      </c>
      <c r="U81" s="47">
        <v>97</v>
      </c>
      <c r="V81" s="47"/>
      <c r="W81" s="37">
        <f t="shared" si="2"/>
        <v>0.84125000000000005</v>
      </c>
      <c r="X81" s="78">
        <f>Tabel1[[#This Row],[Mean]]-1.96*(_xlfn.STDEV.S(E81:R81)/SQRT(COUNT(E81:R81))/100)</f>
        <v>0.81951333742268617</v>
      </c>
      <c r="Y81" s="78">
        <f>Tabel1[[#This Row],[Mean]]+1.96*(_xlfn.STDEV.S(E81:R81)/SQRT(COUNT(E81:R81))/100)</f>
        <v>0.86298666257731393</v>
      </c>
    </row>
    <row r="82" spans="1:25" ht="27" x14ac:dyDescent="0.3">
      <c r="A82" s="40">
        <v>2</v>
      </c>
      <c r="B82" s="81" t="s">
        <v>96</v>
      </c>
      <c r="C82" s="39" t="s">
        <v>10</v>
      </c>
      <c r="D82" s="44" t="s">
        <v>19</v>
      </c>
      <c r="E82" s="38"/>
      <c r="F82" s="45">
        <v>26</v>
      </c>
      <c r="G82" s="38"/>
      <c r="H82" s="45">
        <v>37</v>
      </c>
      <c r="I82" s="45">
        <v>28</v>
      </c>
      <c r="J82" s="45">
        <v>27</v>
      </c>
      <c r="K82" s="46">
        <v>25</v>
      </c>
      <c r="L82" s="45">
        <v>25</v>
      </c>
      <c r="M82" s="45">
        <v>33</v>
      </c>
      <c r="N82" s="38"/>
      <c r="O82" s="38"/>
      <c r="P82" s="45">
        <v>40</v>
      </c>
      <c r="Q82" s="38"/>
      <c r="R82" s="38"/>
      <c r="S82" s="45">
        <v>14</v>
      </c>
      <c r="T82" s="45">
        <v>30</v>
      </c>
      <c r="U82" s="45">
        <v>35</v>
      </c>
      <c r="V82" s="38"/>
      <c r="W82" s="37">
        <f t="shared" si="2"/>
        <v>0.30125000000000002</v>
      </c>
      <c r="X82" s="78">
        <f>Tabel1[[#This Row],[Mean]]-1.96*(_xlfn.STDEV.S(E82:R82)/SQRT(COUNT(E82:R82))/100)</f>
        <v>0.26093917639144548</v>
      </c>
      <c r="Y82" s="78">
        <f>Tabel1[[#This Row],[Mean]]+1.96*(_xlfn.STDEV.S(E82:R82)/SQRT(COUNT(E82:R82))/100)</f>
        <v>0.34156082360855455</v>
      </c>
    </row>
    <row r="83" spans="1:25" ht="27" x14ac:dyDescent="0.3">
      <c r="A83" s="47">
        <v>2</v>
      </c>
      <c r="B83" s="81" t="s">
        <v>96</v>
      </c>
      <c r="C83" s="48" t="s">
        <v>10</v>
      </c>
      <c r="D83" s="48" t="s">
        <v>20</v>
      </c>
      <c r="E83" s="47"/>
      <c r="F83" s="47">
        <v>58</v>
      </c>
      <c r="G83" s="47"/>
      <c r="H83" s="47">
        <v>60</v>
      </c>
      <c r="I83" s="47">
        <v>50</v>
      </c>
      <c r="J83" s="47">
        <v>66</v>
      </c>
      <c r="K83" s="49">
        <v>60</v>
      </c>
      <c r="L83" s="47">
        <v>60</v>
      </c>
      <c r="M83" s="47">
        <v>60</v>
      </c>
      <c r="N83" s="47"/>
      <c r="O83" s="47"/>
      <c r="P83" s="47">
        <v>70</v>
      </c>
      <c r="Q83" s="47"/>
      <c r="R83" s="47"/>
      <c r="S83" s="47">
        <v>43</v>
      </c>
      <c r="T83" s="47">
        <v>60</v>
      </c>
      <c r="U83" s="47">
        <v>60</v>
      </c>
      <c r="V83" s="47"/>
      <c r="W83" s="37">
        <f t="shared" si="2"/>
        <v>0.60499999999999998</v>
      </c>
      <c r="X83" s="78">
        <f>Tabel1[[#This Row],[Mean]]-1.96*(_xlfn.STDEV.S(E83:R83)/SQRT(COUNT(E83:R83))/100)</f>
        <v>0.56459356486894696</v>
      </c>
      <c r="Y83" s="78">
        <f>Tabel1[[#This Row],[Mean]]+1.96*(_xlfn.STDEV.S(E83:R83)/SQRT(COUNT(E83:R83))/100)</f>
        <v>0.645406435131053</v>
      </c>
    </row>
    <row r="84" spans="1:25" ht="27" x14ac:dyDescent="0.3">
      <c r="A84" s="40">
        <v>2</v>
      </c>
      <c r="B84" s="81" t="s">
        <v>81</v>
      </c>
      <c r="C84" s="39" t="s">
        <v>10</v>
      </c>
      <c r="D84" s="39" t="s">
        <v>19</v>
      </c>
      <c r="E84" s="40"/>
      <c r="F84" s="40">
        <v>78</v>
      </c>
      <c r="G84" s="40"/>
      <c r="H84" s="40">
        <v>85</v>
      </c>
      <c r="I84" s="40">
        <v>85</v>
      </c>
      <c r="J84" s="40">
        <v>86</v>
      </c>
      <c r="K84" s="50">
        <v>75</v>
      </c>
      <c r="L84" s="40">
        <v>80</v>
      </c>
      <c r="M84" s="40">
        <v>80</v>
      </c>
      <c r="N84" s="40"/>
      <c r="O84" s="40"/>
      <c r="P84" s="40">
        <v>85</v>
      </c>
      <c r="Q84" s="40"/>
      <c r="R84" s="40"/>
      <c r="S84" s="40">
        <v>57</v>
      </c>
      <c r="T84" s="40">
        <v>82</v>
      </c>
      <c r="U84" s="40">
        <v>86</v>
      </c>
      <c r="V84" s="40"/>
      <c r="W84" s="37">
        <f t="shared" si="2"/>
        <v>0.8175</v>
      </c>
      <c r="X84" s="78">
        <f>Tabel1[[#This Row],[Mean]]-1.96*(_xlfn.STDEV.S(E84:R84)/SQRT(COUNT(E84:R84))/100)</f>
        <v>0.7893516430319637</v>
      </c>
      <c r="Y84" s="78">
        <f>Tabel1[[#This Row],[Mean]]+1.96*(_xlfn.STDEV.S(E84:R84)/SQRT(COUNT(E84:R84))/100)</f>
        <v>0.84564835696803631</v>
      </c>
    </row>
    <row r="85" spans="1:25" ht="27" x14ac:dyDescent="0.3">
      <c r="A85" s="47">
        <v>2</v>
      </c>
      <c r="B85" s="81" t="s">
        <v>81</v>
      </c>
      <c r="C85" s="48" t="s">
        <v>10</v>
      </c>
      <c r="D85" s="48" t="s">
        <v>24</v>
      </c>
      <c r="E85" s="47"/>
      <c r="F85" s="47">
        <v>98</v>
      </c>
      <c r="G85" s="47"/>
      <c r="H85" s="47">
        <v>97</v>
      </c>
      <c r="I85" s="47">
        <v>98</v>
      </c>
      <c r="J85" s="47">
        <v>99</v>
      </c>
      <c r="K85" s="49">
        <v>96</v>
      </c>
      <c r="L85" s="47">
        <v>96</v>
      </c>
      <c r="M85" s="47">
        <v>98</v>
      </c>
      <c r="N85" s="47"/>
      <c r="O85" s="47"/>
      <c r="P85" s="47">
        <v>97</v>
      </c>
      <c r="Q85" s="47"/>
      <c r="R85" s="47"/>
      <c r="S85" s="47">
        <v>92</v>
      </c>
      <c r="T85" s="47">
        <v>96</v>
      </c>
      <c r="U85" s="47">
        <v>96</v>
      </c>
      <c r="V85" s="47"/>
      <c r="W85" s="37">
        <f t="shared" si="2"/>
        <v>0.97375</v>
      </c>
      <c r="X85" s="78">
        <f>Tabel1[[#This Row],[Mean]]-1.96*(_xlfn.STDEV.S(E85:R85)/SQRT(COUNT(E85:R85))/100)</f>
        <v>0.96640000000000004</v>
      </c>
      <c r="Y85" s="78">
        <f>Tabel1[[#This Row],[Mean]]+1.96*(_xlfn.STDEV.S(E85:R85)/SQRT(COUNT(E85:R85))/100)</f>
        <v>0.98109999999999997</v>
      </c>
    </row>
    <row r="86" spans="1:25" ht="27" x14ac:dyDescent="0.3">
      <c r="A86" s="40">
        <v>2</v>
      </c>
      <c r="B86" s="81" t="s">
        <v>82</v>
      </c>
      <c r="C86" s="39" t="s">
        <v>10</v>
      </c>
      <c r="D86" s="39" t="s">
        <v>19</v>
      </c>
      <c r="E86" s="40"/>
      <c r="F86" s="40">
        <v>78</v>
      </c>
      <c r="G86" s="40"/>
      <c r="H86" s="40"/>
      <c r="I86" s="40">
        <v>85</v>
      </c>
      <c r="J86" s="40">
        <v>86</v>
      </c>
      <c r="K86" s="50">
        <v>75</v>
      </c>
      <c r="L86" s="52"/>
      <c r="M86" s="40">
        <v>80</v>
      </c>
      <c r="N86" s="40"/>
      <c r="O86" s="40"/>
      <c r="P86" s="40">
        <v>85</v>
      </c>
      <c r="Q86" s="40"/>
      <c r="R86" s="40"/>
      <c r="S86" s="40">
        <v>57</v>
      </c>
      <c r="T86" s="40">
        <v>82</v>
      </c>
      <c r="U86" s="40">
        <v>86</v>
      </c>
      <c r="V86" s="40"/>
      <c r="W86" s="37">
        <f t="shared" si="2"/>
        <v>0.81499999999999995</v>
      </c>
      <c r="X86" s="78">
        <f>Tabel1[[#This Row],[Mean]]-1.96*(_xlfn.STDEV.S(E86:R86)/SQRT(COUNT(E86:R86))/100)</f>
        <v>0.77894807448508008</v>
      </c>
      <c r="Y86" s="78">
        <f>Tabel1[[#This Row],[Mean]]+1.96*(_xlfn.STDEV.S(E86:R86)/SQRT(COUNT(E86:R86))/100)</f>
        <v>0.85105192551491982</v>
      </c>
    </row>
    <row r="87" spans="1:25" ht="27" x14ac:dyDescent="0.3">
      <c r="A87" s="47">
        <v>2</v>
      </c>
      <c r="B87" s="81" t="s">
        <v>82</v>
      </c>
      <c r="C87" s="48" t="s">
        <v>10</v>
      </c>
      <c r="D87" s="48" t="s">
        <v>24</v>
      </c>
      <c r="E87" s="47"/>
      <c r="F87" s="47">
        <v>98</v>
      </c>
      <c r="G87" s="47"/>
      <c r="H87" s="47"/>
      <c r="I87" s="47">
        <v>98</v>
      </c>
      <c r="J87" s="47">
        <v>99</v>
      </c>
      <c r="K87" s="49">
        <v>96</v>
      </c>
      <c r="L87" s="51"/>
      <c r="M87" s="47">
        <v>98</v>
      </c>
      <c r="N87" s="47"/>
      <c r="O87" s="47"/>
      <c r="P87" s="47">
        <v>97</v>
      </c>
      <c r="Q87" s="47"/>
      <c r="R87" s="47"/>
      <c r="S87" s="47">
        <v>92</v>
      </c>
      <c r="T87" s="47">
        <v>96</v>
      </c>
      <c r="U87" s="47">
        <v>96</v>
      </c>
      <c r="V87" s="47"/>
      <c r="W87" s="37">
        <f t="shared" si="2"/>
        <v>0.97666666666666668</v>
      </c>
      <c r="X87" s="78">
        <f>Tabel1[[#This Row],[Mean]]-1.96*(_xlfn.STDEV.S(E87:R87)/SQRT(COUNT(E87:R87))/100)</f>
        <v>0.96840258104809329</v>
      </c>
      <c r="Y87" s="78">
        <f>Tabel1[[#This Row],[Mean]]+1.96*(_xlfn.STDEV.S(E87:R87)/SQRT(COUNT(E87:R87))/100)</f>
        <v>0.98493075228524007</v>
      </c>
    </row>
    <row r="88" spans="1:25" ht="26.4" x14ac:dyDescent="0.3">
      <c r="A88" s="40">
        <v>2</v>
      </c>
      <c r="B88" s="82" t="s">
        <v>83</v>
      </c>
      <c r="C88" s="39" t="s">
        <v>10</v>
      </c>
      <c r="D88" s="39" t="s">
        <v>19</v>
      </c>
      <c r="E88" s="40">
        <v>60</v>
      </c>
      <c r="F88" s="40">
        <v>74</v>
      </c>
      <c r="G88" s="40"/>
      <c r="H88" s="40">
        <v>65</v>
      </c>
      <c r="I88" s="40">
        <v>70</v>
      </c>
      <c r="J88" s="40">
        <v>69</v>
      </c>
      <c r="K88" s="50">
        <v>70</v>
      </c>
      <c r="L88" s="55">
        <v>65</v>
      </c>
      <c r="M88" s="40">
        <v>60</v>
      </c>
      <c r="N88" s="40"/>
      <c r="O88" s="40">
        <v>41</v>
      </c>
      <c r="P88" s="40"/>
      <c r="Q88" s="40"/>
      <c r="R88" s="40"/>
      <c r="S88" s="40">
        <v>55</v>
      </c>
      <c r="T88" s="40"/>
      <c r="U88" s="40">
        <v>60</v>
      </c>
      <c r="V88" s="40"/>
      <c r="W88" s="37">
        <f t="shared" si="2"/>
        <v>0.63777777777777778</v>
      </c>
      <c r="X88" s="78">
        <f>Tabel1[[#This Row],[Mean]]-1.96*(_xlfn.STDEV.S(E88:R88)/SQRT(COUNT(E88:R88))/100)</f>
        <v>0.57411734372178402</v>
      </c>
      <c r="Y88" s="78">
        <f>Tabel1[[#This Row],[Mean]]+1.96*(_xlfn.STDEV.S(E88:R88)/SQRT(COUNT(E88:R88))/100)</f>
        <v>0.70143821183377153</v>
      </c>
    </row>
    <row r="89" spans="1:25" ht="26.4" x14ac:dyDescent="0.3">
      <c r="A89" s="47">
        <v>2</v>
      </c>
      <c r="B89" s="82" t="s">
        <v>83</v>
      </c>
      <c r="C89" s="48" t="s">
        <v>10</v>
      </c>
      <c r="D89" s="48" t="s">
        <v>24</v>
      </c>
      <c r="E89" s="47">
        <v>85</v>
      </c>
      <c r="F89" s="47">
        <v>80</v>
      </c>
      <c r="G89" s="47"/>
      <c r="H89" s="47">
        <v>80</v>
      </c>
      <c r="I89" s="47">
        <v>80</v>
      </c>
      <c r="J89" s="47">
        <v>86</v>
      </c>
      <c r="K89" s="49">
        <v>78</v>
      </c>
      <c r="L89" s="54">
        <v>80</v>
      </c>
      <c r="M89" s="47">
        <v>75</v>
      </c>
      <c r="N89" s="47"/>
      <c r="O89" s="47">
        <v>90</v>
      </c>
      <c r="P89" s="47"/>
      <c r="Q89" s="47"/>
      <c r="R89" s="47"/>
      <c r="S89" s="47">
        <v>63</v>
      </c>
      <c r="T89" s="47"/>
      <c r="U89" s="47">
        <v>74</v>
      </c>
      <c r="V89" s="47"/>
      <c r="W89" s="37">
        <f t="shared" si="2"/>
        <v>0.81555555555555559</v>
      </c>
      <c r="X89" s="78">
        <f>Tabel1[[#This Row],[Mean]]-1.96*(_xlfn.STDEV.S(E89:R89)/SQRT(COUNT(E89:R89))/100)</f>
        <v>0.78559626630588075</v>
      </c>
      <c r="Y89" s="78">
        <f>Tabel1[[#This Row],[Mean]]+1.96*(_xlfn.STDEV.S(E89:R89)/SQRT(COUNT(E89:R89))/100)</f>
        <v>0.84551484480523043</v>
      </c>
    </row>
    <row r="90" spans="1:25" ht="26.4" x14ac:dyDescent="0.3">
      <c r="A90" s="40">
        <v>2</v>
      </c>
      <c r="B90" s="82" t="s">
        <v>84</v>
      </c>
      <c r="C90" s="44" t="s">
        <v>10</v>
      </c>
      <c r="D90" s="44" t="s">
        <v>19</v>
      </c>
      <c r="E90" s="38"/>
      <c r="F90" s="45">
        <v>36</v>
      </c>
      <c r="G90" s="38"/>
      <c r="H90" s="45">
        <v>64</v>
      </c>
      <c r="I90" s="45">
        <v>65</v>
      </c>
      <c r="J90" s="45">
        <v>44</v>
      </c>
      <c r="K90" s="46">
        <v>45</v>
      </c>
      <c r="L90" s="56">
        <v>39</v>
      </c>
      <c r="M90" s="45">
        <v>56</v>
      </c>
      <c r="N90" s="45">
        <v>51</v>
      </c>
      <c r="O90" s="38"/>
      <c r="P90" s="45">
        <v>65</v>
      </c>
      <c r="Q90" s="38"/>
      <c r="R90" s="38"/>
      <c r="S90" s="45">
        <v>42</v>
      </c>
      <c r="T90" s="38"/>
      <c r="U90" s="45">
        <v>66</v>
      </c>
      <c r="V90" s="38"/>
      <c r="W90" s="37">
        <f t="shared" si="2"/>
        <v>0.51666666666666661</v>
      </c>
      <c r="X90" s="78">
        <f>Tabel1[[#This Row],[Mean]]-1.96*(_xlfn.STDEV.S(E90:R90)/SQRT(COUNT(E90:R90))/100)</f>
        <v>0.44231859637862514</v>
      </c>
      <c r="Y90" s="78">
        <f>Tabel1[[#This Row],[Mean]]+1.96*(_xlfn.STDEV.S(E90:R90)/SQRT(COUNT(E90:R90))/100)</f>
        <v>0.59101473695470808</v>
      </c>
    </row>
    <row r="91" spans="1:25" ht="26.4" x14ac:dyDescent="0.3">
      <c r="A91" s="47">
        <v>2</v>
      </c>
      <c r="B91" s="82" t="s">
        <v>84</v>
      </c>
      <c r="C91" s="48" t="s">
        <v>10</v>
      </c>
      <c r="D91" s="48" t="s">
        <v>20</v>
      </c>
      <c r="E91" s="47"/>
      <c r="F91" s="47">
        <v>45</v>
      </c>
      <c r="G91" s="47"/>
      <c r="H91" s="47">
        <v>75</v>
      </c>
      <c r="I91" s="47">
        <v>70</v>
      </c>
      <c r="J91" s="47">
        <v>74</v>
      </c>
      <c r="K91" s="49">
        <v>60</v>
      </c>
      <c r="L91" s="57">
        <v>59</v>
      </c>
      <c r="M91" s="47">
        <v>86</v>
      </c>
      <c r="N91" s="47">
        <v>79</v>
      </c>
      <c r="O91" s="47"/>
      <c r="P91" s="47">
        <v>85</v>
      </c>
      <c r="Q91" s="47"/>
      <c r="R91" s="47"/>
      <c r="S91" s="47">
        <v>65</v>
      </c>
      <c r="T91" s="47"/>
      <c r="U91" s="47">
        <v>93</v>
      </c>
      <c r="V91" s="47"/>
      <c r="W91" s="37">
        <f t="shared" si="2"/>
        <v>0.70333333333333325</v>
      </c>
      <c r="X91" s="78">
        <f>Tabel1[[#This Row],[Mean]]-1.96*(_xlfn.STDEV.S(E91:R91)/SQRT(COUNT(E91:R91))/100)</f>
        <v>0.61543632289245165</v>
      </c>
      <c r="Y91" s="78">
        <f>Tabel1[[#This Row],[Mean]]+1.96*(_xlfn.STDEV.S(E91:R91)/SQRT(COUNT(E91:R91))/100)</f>
        <v>0.79123034377421486</v>
      </c>
    </row>
    <row r="92" spans="1:25" ht="26.4" x14ac:dyDescent="0.3">
      <c r="A92" s="40">
        <v>2</v>
      </c>
      <c r="B92" s="82" t="s">
        <v>85</v>
      </c>
      <c r="C92" s="44" t="s">
        <v>9</v>
      </c>
      <c r="D92" s="44" t="s">
        <v>19</v>
      </c>
      <c r="E92" s="38"/>
      <c r="F92" s="45">
        <v>77</v>
      </c>
      <c r="G92" s="38"/>
      <c r="H92" s="45">
        <v>80</v>
      </c>
      <c r="I92" s="45">
        <v>80</v>
      </c>
      <c r="J92" s="45">
        <v>80</v>
      </c>
      <c r="K92" s="46">
        <v>75</v>
      </c>
      <c r="L92" s="53">
        <v>75</v>
      </c>
      <c r="M92" s="45">
        <v>83</v>
      </c>
      <c r="N92" s="45">
        <v>80</v>
      </c>
      <c r="O92" s="38"/>
      <c r="P92" s="45">
        <v>80</v>
      </c>
      <c r="Q92" s="38"/>
      <c r="R92" s="38"/>
      <c r="S92" s="45">
        <v>84</v>
      </c>
      <c r="T92" s="45">
        <v>75</v>
      </c>
      <c r="U92" s="45">
        <v>92</v>
      </c>
      <c r="V92" s="38"/>
      <c r="W92" s="37">
        <f t="shared" si="2"/>
        <v>0.78888888888888886</v>
      </c>
      <c r="X92" s="78">
        <f>Tabel1[[#This Row],[Mean]]-1.96*(_xlfn.STDEV.S(E92:R92)/SQRT(COUNT(E92:R92))/100)</f>
        <v>0.77146666666666663</v>
      </c>
      <c r="Y92" s="78">
        <f>Tabel1[[#This Row],[Mean]]+1.96*(_xlfn.STDEV.S(E92:R92)/SQRT(COUNT(E92:R92))/100)</f>
        <v>0.80631111111111109</v>
      </c>
    </row>
    <row r="93" spans="1:25" ht="26.4" x14ac:dyDescent="0.3">
      <c r="A93" s="40">
        <v>2</v>
      </c>
      <c r="B93" s="82" t="s">
        <v>85</v>
      </c>
      <c r="C93" s="39" t="s">
        <v>9</v>
      </c>
      <c r="D93" s="39" t="s">
        <v>21</v>
      </c>
      <c r="E93" s="40"/>
      <c r="F93" s="40">
        <v>95</v>
      </c>
      <c r="G93" s="40"/>
      <c r="H93" s="40">
        <v>96</v>
      </c>
      <c r="I93" s="40">
        <v>96</v>
      </c>
      <c r="J93" s="40">
        <v>99</v>
      </c>
      <c r="K93" s="50">
        <v>96</v>
      </c>
      <c r="L93" s="55">
        <v>97</v>
      </c>
      <c r="M93" s="40">
        <v>100</v>
      </c>
      <c r="N93" s="40">
        <v>98</v>
      </c>
      <c r="O93" s="40"/>
      <c r="P93" s="40">
        <v>97</v>
      </c>
      <c r="Q93" s="40"/>
      <c r="R93" s="40"/>
      <c r="S93" s="40">
        <v>92</v>
      </c>
      <c r="T93" s="40">
        <v>95</v>
      </c>
      <c r="U93" s="40">
        <v>96</v>
      </c>
      <c r="V93" s="40"/>
      <c r="W93" s="37">
        <f t="shared" si="2"/>
        <v>0.97111111111111115</v>
      </c>
      <c r="X93" s="78">
        <f>Tabel1[[#This Row],[Mean]]-1.96*(_xlfn.STDEV.S(E93:R93)/SQRT(COUNT(E93:R93))/100)</f>
        <v>0.96055394164384889</v>
      </c>
      <c r="Y93" s="78">
        <f>Tabel1[[#This Row],[Mean]]+1.96*(_xlfn.STDEV.S(E93:R93)/SQRT(COUNT(E93:R93))/100)</f>
        <v>0.98166828057837341</v>
      </c>
    </row>
    <row r="94" spans="1:25" ht="26.4" x14ac:dyDescent="0.3">
      <c r="A94" s="40">
        <v>2</v>
      </c>
      <c r="B94" s="82" t="s">
        <v>85</v>
      </c>
      <c r="C94" s="39" t="s">
        <v>10</v>
      </c>
      <c r="D94" s="44" t="s">
        <v>19</v>
      </c>
      <c r="E94" s="38"/>
      <c r="F94" s="45">
        <v>74</v>
      </c>
      <c r="G94" s="38"/>
      <c r="H94" s="45">
        <v>60</v>
      </c>
      <c r="I94" s="45">
        <v>70</v>
      </c>
      <c r="J94" s="45">
        <v>58</v>
      </c>
      <c r="K94" s="46">
        <v>70</v>
      </c>
      <c r="L94" s="53">
        <v>65</v>
      </c>
      <c r="M94" s="45">
        <v>60</v>
      </c>
      <c r="N94" s="45">
        <v>60</v>
      </c>
      <c r="O94" s="38"/>
      <c r="P94" s="45">
        <v>75</v>
      </c>
      <c r="Q94" s="38"/>
      <c r="R94" s="38"/>
      <c r="S94" s="45">
        <v>51</v>
      </c>
      <c r="T94" s="45">
        <v>60</v>
      </c>
      <c r="U94" s="45">
        <v>74</v>
      </c>
      <c r="V94" s="38"/>
      <c r="W94" s="37">
        <f t="shared" si="2"/>
        <v>0.65777777777777768</v>
      </c>
      <c r="X94" s="78">
        <f>Tabel1[[#This Row],[Mean]]-1.96*(_xlfn.STDEV.S(E94:R94)/SQRT(COUNT(E94:R94))/100)</f>
        <v>0.61459128583388678</v>
      </c>
      <c r="Y94" s="78">
        <f>Tabel1[[#This Row],[Mean]]+1.96*(_xlfn.STDEV.S(E94:R94)/SQRT(COUNT(E94:R94))/100)</f>
        <v>0.70096426972166859</v>
      </c>
    </row>
    <row r="95" spans="1:25" ht="26.4" x14ac:dyDescent="0.3">
      <c r="A95" s="47">
        <v>2</v>
      </c>
      <c r="B95" s="82" t="s">
        <v>85</v>
      </c>
      <c r="C95" s="48" t="s">
        <v>10</v>
      </c>
      <c r="D95" s="48" t="s">
        <v>20</v>
      </c>
      <c r="E95" s="47"/>
      <c r="F95" s="47">
        <v>81</v>
      </c>
      <c r="G95" s="47"/>
      <c r="H95" s="47">
        <v>77</v>
      </c>
      <c r="I95" s="47">
        <v>85</v>
      </c>
      <c r="J95" s="47">
        <v>73</v>
      </c>
      <c r="K95" s="49">
        <v>80</v>
      </c>
      <c r="L95" s="51">
        <v>88</v>
      </c>
      <c r="M95" s="47">
        <v>75</v>
      </c>
      <c r="N95" s="47">
        <v>78</v>
      </c>
      <c r="O95" s="47"/>
      <c r="P95" s="47">
        <v>90</v>
      </c>
      <c r="Q95" s="47"/>
      <c r="R95" s="47"/>
      <c r="S95" s="47">
        <v>68</v>
      </c>
      <c r="T95" s="47">
        <v>75</v>
      </c>
      <c r="U95" s="47">
        <v>88</v>
      </c>
      <c r="V95" s="47"/>
      <c r="W95" s="37">
        <f t="shared" si="2"/>
        <v>0.80777777777777771</v>
      </c>
      <c r="X95" s="78">
        <f>Tabel1[[#This Row],[Mean]]-1.96*(_xlfn.STDEV.S(E95:R95)/SQRT(COUNT(E95:R95))/100)</f>
        <v>0.76971336193980089</v>
      </c>
      <c r="Y95" s="78">
        <f>Tabel1[[#This Row],[Mean]]+1.96*(_xlfn.STDEV.S(E95:R95)/SQRT(COUNT(E95:R95))/100)</f>
        <v>0.84584219361575452</v>
      </c>
    </row>
    <row r="96" spans="1:25" ht="26.4" x14ac:dyDescent="0.3">
      <c r="A96" s="40">
        <v>2</v>
      </c>
      <c r="B96" s="82" t="s">
        <v>86</v>
      </c>
      <c r="C96" s="44" t="s">
        <v>9</v>
      </c>
      <c r="D96" s="44" t="s">
        <v>19</v>
      </c>
      <c r="E96" s="45">
        <v>90</v>
      </c>
      <c r="F96" s="45">
        <v>97</v>
      </c>
      <c r="G96" s="38"/>
      <c r="H96" s="45">
        <v>93</v>
      </c>
      <c r="I96" s="45">
        <v>95</v>
      </c>
      <c r="J96" s="45">
        <v>94</v>
      </c>
      <c r="K96" s="46">
        <v>94</v>
      </c>
      <c r="L96" s="53">
        <v>95</v>
      </c>
      <c r="M96" s="45">
        <v>94</v>
      </c>
      <c r="N96" s="38"/>
      <c r="O96" s="45">
        <v>95</v>
      </c>
      <c r="P96" s="45">
        <v>94</v>
      </c>
      <c r="Q96" s="38"/>
      <c r="R96" s="38"/>
      <c r="S96" s="45">
        <v>95</v>
      </c>
      <c r="T96" s="45">
        <v>95</v>
      </c>
      <c r="U96" s="45">
        <v>93</v>
      </c>
      <c r="V96" s="45">
        <v>79</v>
      </c>
      <c r="W96" s="37">
        <f t="shared" si="2"/>
        <v>0.94099999999999995</v>
      </c>
      <c r="X96" s="78">
        <f>Tabel1[[#This Row],[Mean]]-1.96*(_xlfn.STDEV.S(E96:R96)/SQRT(COUNT(E96:R96))/100)</f>
        <v>0.92989333333333324</v>
      </c>
      <c r="Y96" s="78">
        <f>Tabel1[[#This Row],[Mean]]+1.96*(_xlfn.STDEV.S(E96:R96)/SQRT(COUNT(E96:R96))/100)</f>
        <v>0.95210666666666666</v>
      </c>
    </row>
    <row r="97" spans="1:25" ht="26.4" x14ac:dyDescent="0.3">
      <c r="A97" s="40">
        <v>2</v>
      </c>
      <c r="B97" s="82" t="s">
        <v>86</v>
      </c>
      <c r="C97" s="39" t="s">
        <v>9</v>
      </c>
      <c r="D97" s="39" t="s">
        <v>21</v>
      </c>
      <c r="E97" s="40">
        <v>95</v>
      </c>
      <c r="F97" s="40">
        <v>98</v>
      </c>
      <c r="G97" s="40"/>
      <c r="H97" s="40">
        <v>99</v>
      </c>
      <c r="I97" s="40">
        <v>100</v>
      </c>
      <c r="J97" s="40">
        <v>100</v>
      </c>
      <c r="K97" s="50">
        <v>100</v>
      </c>
      <c r="L97" s="55">
        <v>99</v>
      </c>
      <c r="M97" s="40">
        <v>99</v>
      </c>
      <c r="N97" s="40"/>
      <c r="O97" s="40">
        <v>100</v>
      </c>
      <c r="P97" s="40">
        <v>100</v>
      </c>
      <c r="Q97" s="40"/>
      <c r="R97" s="40"/>
      <c r="S97" s="40">
        <v>100</v>
      </c>
      <c r="T97" s="40">
        <v>100</v>
      </c>
      <c r="U97" s="40">
        <v>99</v>
      </c>
      <c r="V97" s="40"/>
      <c r="W97" s="37">
        <f t="shared" si="2"/>
        <v>0.99</v>
      </c>
      <c r="X97" s="78">
        <f>Tabel1[[#This Row],[Mean]]-1.96*(_xlfn.STDEV.S(E97:R97)/SQRT(COUNT(E97:R97))/100)</f>
        <v>0.98030950064352829</v>
      </c>
      <c r="Y97" s="78">
        <f>Tabel1[[#This Row],[Mean]]+1.96*(_xlfn.STDEV.S(E97:R97)/SQRT(COUNT(E97:R97))/100)</f>
        <v>0.9996904993564717</v>
      </c>
    </row>
    <row r="98" spans="1:25" ht="26.4" x14ac:dyDescent="0.3">
      <c r="A98" s="40">
        <v>2</v>
      </c>
      <c r="B98" s="82" t="s">
        <v>86</v>
      </c>
      <c r="C98" s="39" t="s">
        <v>10</v>
      </c>
      <c r="D98" s="39" t="s">
        <v>19</v>
      </c>
      <c r="E98" s="40">
        <v>60</v>
      </c>
      <c r="F98" s="40">
        <v>79</v>
      </c>
      <c r="G98" s="40"/>
      <c r="H98" s="40">
        <v>85</v>
      </c>
      <c r="I98" s="40">
        <v>85</v>
      </c>
      <c r="J98" s="40">
        <v>80</v>
      </c>
      <c r="K98" s="50">
        <v>80</v>
      </c>
      <c r="L98" s="55">
        <v>85</v>
      </c>
      <c r="M98" s="40">
        <v>85</v>
      </c>
      <c r="N98" s="40"/>
      <c r="O98" s="40">
        <v>74</v>
      </c>
      <c r="P98" s="40">
        <v>90</v>
      </c>
      <c r="Q98" s="40"/>
      <c r="R98" s="40"/>
      <c r="S98" s="40">
        <v>50</v>
      </c>
      <c r="T98" s="40">
        <v>85</v>
      </c>
      <c r="U98" s="40">
        <v>79</v>
      </c>
      <c r="V98" s="40"/>
      <c r="W98" s="37">
        <f t="shared" si="2"/>
        <v>0.80299999999999994</v>
      </c>
      <c r="X98" s="78">
        <f>Tabel1[[#This Row],[Mean]]-1.96*(_xlfn.STDEV.S(E98:R98)/SQRT(COUNT(E98:R98))/100)</f>
        <v>0.75089282668277701</v>
      </c>
      <c r="Y98" s="78">
        <f>Tabel1[[#This Row],[Mean]]+1.96*(_xlfn.STDEV.S(E98:R98)/SQRT(COUNT(E98:R98))/100)</f>
        <v>0.85510717331722286</v>
      </c>
    </row>
    <row r="99" spans="1:25" ht="26.4" x14ac:dyDescent="0.3">
      <c r="A99" s="47">
        <v>2</v>
      </c>
      <c r="B99" s="82" t="s">
        <v>86</v>
      </c>
      <c r="C99" s="48" t="s">
        <v>10</v>
      </c>
      <c r="D99" s="48" t="s">
        <v>24</v>
      </c>
      <c r="E99" s="47">
        <v>94</v>
      </c>
      <c r="F99" s="47">
        <v>98</v>
      </c>
      <c r="G99" s="47"/>
      <c r="H99" s="47">
        <v>99</v>
      </c>
      <c r="I99" s="47">
        <v>97</v>
      </c>
      <c r="J99" s="47">
        <v>99</v>
      </c>
      <c r="K99" s="49">
        <v>97</v>
      </c>
      <c r="L99" s="54">
        <v>96</v>
      </c>
      <c r="M99" s="47">
        <v>99</v>
      </c>
      <c r="N99" s="47"/>
      <c r="O99" s="47">
        <v>100</v>
      </c>
      <c r="P99" s="47">
        <v>100</v>
      </c>
      <c r="Q99" s="47"/>
      <c r="R99" s="47"/>
      <c r="S99" s="47">
        <v>97</v>
      </c>
      <c r="T99" s="47">
        <v>100</v>
      </c>
      <c r="U99" s="47">
        <v>99</v>
      </c>
      <c r="V99" s="47"/>
      <c r="W99" s="37">
        <f t="shared" si="2"/>
        <v>0.97900000000000009</v>
      </c>
      <c r="X99" s="78">
        <f>Tabel1[[#This Row],[Mean]]-1.96*(_xlfn.STDEV.S(E99:R99)/SQRT(COUNT(E99:R99))/100)</f>
        <v>0.96714960666381833</v>
      </c>
      <c r="Y99" s="78">
        <f>Tabel1[[#This Row],[Mean]]+1.96*(_xlfn.STDEV.S(E99:R99)/SQRT(COUNT(E99:R99))/100)</f>
        <v>0.99085039333618186</v>
      </c>
    </row>
    <row r="100" spans="1:25" ht="26.4" x14ac:dyDescent="0.3">
      <c r="A100" s="40">
        <v>2</v>
      </c>
      <c r="B100" s="82" t="s">
        <v>87</v>
      </c>
      <c r="C100" s="44" t="s">
        <v>9</v>
      </c>
      <c r="D100" s="44" t="s">
        <v>19</v>
      </c>
      <c r="E100" s="45">
        <v>95</v>
      </c>
      <c r="F100" s="45">
        <v>98</v>
      </c>
      <c r="G100" s="38"/>
      <c r="H100" s="45">
        <v>95</v>
      </c>
      <c r="I100" s="45">
        <v>95</v>
      </c>
      <c r="J100" s="45">
        <v>88</v>
      </c>
      <c r="K100" s="46">
        <v>95</v>
      </c>
      <c r="L100" s="45">
        <v>97</v>
      </c>
      <c r="M100" s="45">
        <v>95</v>
      </c>
      <c r="N100" s="38"/>
      <c r="O100" s="45">
        <v>94</v>
      </c>
      <c r="P100" s="45">
        <v>94</v>
      </c>
      <c r="Q100" s="38"/>
      <c r="R100" s="38"/>
      <c r="S100" s="45">
        <v>97</v>
      </c>
      <c r="T100" s="45">
        <v>95</v>
      </c>
      <c r="U100" s="38"/>
      <c r="V100" s="45">
        <v>95</v>
      </c>
      <c r="W100" s="37">
        <f t="shared" si="2"/>
        <v>0.94599999999999995</v>
      </c>
      <c r="X100" s="78">
        <f>Tabel1[[#This Row],[Mean]]-1.96*(_xlfn.STDEV.S(E100:R100)/SQRT(COUNT(E100:R100))/100)</f>
        <v>0.92967973856418551</v>
      </c>
      <c r="Y100" s="78">
        <f>Tabel1[[#This Row],[Mean]]+1.96*(_xlfn.STDEV.S(E100:R100)/SQRT(COUNT(E100:R100))/100)</f>
        <v>0.96232026143581439</v>
      </c>
    </row>
    <row r="101" spans="1:25" ht="26.4" x14ac:dyDescent="0.3">
      <c r="A101" s="40">
        <v>2</v>
      </c>
      <c r="B101" s="82" t="s">
        <v>87</v>
      </c>
      <c r="C101" s="39" t="s">
        <v>9</v>
      </c>
      <c r="D101" s="39" t="s">
        <v>20</v>
      </c>
      <c r="E101" s="40">
        <v>99</v>
      </c>
      <c r="F101" s="40">
        <v>99</v>
      </c>
      <c r="G101" s="40"/>
      <c r="H101" s="40">
        <v>99</v>
      </c>
      <c r="I101" s="40">
        <v>95</v>
      </c>
      <c r="J101" s="40">
        <v>97</v>
      </c>
      <c r="K101" s="50">
        <v>99</v>
      </c>
      <c r="L101" s="40">
        <v>99</v>
      </c>
      <c r="M101" s="40">
        <v>99</v>
      </c>
      <c r="N101" s="40"/>
      <c r="O101" s="40">
        <v>98</v>
      </c>
      <c r="P101" s="40">
        <v>97</v>
      </c>
      <c r="Q101" s="40"/>
      <c r="R101" s="40"/>
      <c r="S101" s="40">
        <v>100</v>
      </c>
      <c r="T101" s="40">
        <v>100</v>
      </c>
      <c r="U101" s="40"/>
      <c r="V101" s="40">
        <v>99</v>
      </c>
      <c r="W101" s="37">
        <f t="shared" si="2"/>
        <v>0.98099999999999998</v>
      </c>
      <c r="X101" s="78">
        <f>Tabel1[[#This Row],[Mean]]-1.96*(_xlfn.STDEV.S(E101:R101)/SQRT(COUNT(E101:R101))/100)</f>
        <v>0.97250666666666663</v>
      </c>
      <c r="Y101" s="78">
        <f>Tabel1[[#This Row],[Mean]]+1.96*(_xlfn.STDEV.S(E101:R101)/SQRT(COUNT(E101:R101))/100)</f>
        <v>0.98949333333333334</v>
      </c>
    </row>
    <row r="102" spans="1:25" ht="26.4" x14ac:dyDescent="0.3">
      <c r="A102" s="40">
        <v>2</v>
      </c>
      <c r="B102" s="82" t="s">
        <v>88</v>
      </c>
      <c r="C102" s="39" t="s">
        <v>10</v>
      </c>
      <c r="D102" s="39" t="s">
        <v>19</v>
      </c>
      <c r="E102" s="40">
        <v>80</v>
      </c>
      <c r="F102" s="40">
        <v>92</v>
      </c>
      <c r="G102" s="40"/>
      <c r="H102" s="40">
        <v>85</v>
      </c>
      <c r="I102" s="40">
        <v>85</v>
      </c>
      <c r="J102" s="40">
        <v>77</v>
      </c>
      <c r="K102" s="50">
        <v>87</v>
      </c>
      <c r="L102" s="40">
        <v>91</v>
      </c>
      <c r="M102" s="40">
        <v>75</v>
      </c>
      <c r="N102" s="40"/>
      <c r="O102" s="40">
        <v>90</v>
      </c>
      <c r="P102" s="40">
        <v>77</v>
      </c>
      <c r="Q102" s="40"/>
      <c r="R102" s="40"/>
      <c r="S102" s="40">
        <v>80</v>
      </c>
      <c r="T102" s="40">
        <v>80</v>
      </c>
      <c r="U102" s="40"/>
      <c r="V102" s="40">
        <v>95</v>
      </c>
      <c r="W102" s="37">
        <f t="shared" si="2"/>
        <v>0.83900000000000008</v>
      </c>
      <c r="X102" s="78">
        <f>Tabel1[[#This Row],[Mean]]-1.96*(_xlfn.STDEV.S(E102:R102)/SQRT(COUNT(E102:R102))/100)</f>
        <v>0.80007865709750847</v>
      </c>
      <c r="Y102" s="78">
        <f>Tabel1[[#This Row],[Mean]]+1.96*(_xlfn.STDEV.S(E102:R102)/SQRT(COUNT(E102:R102))/100)</f>
        <v>0.87792134290249169</v>
      </c>
    </row>
    <row r="103" spans="1:25" ht="26.4" x14ac:dyDescent="0.3">
      <c r="A103" s="47">
        <v>2</v>
      </c>
      <c r="B103" s="82" t="s">
        <v>88</v>
      </c>
      <c r="C103" s="48" t="s">
        <v>10</v>
      </c>
      <c r="D103" s="48" t="s">
        <v>24</v>
      </c>
      <c r="E103" s="47">
        <v>95</v>
      </c>
      <c r="F103" s="47">
        <v>94</v>
      </c>
      <c r="G103" s="47"/>
      <c r="H103" s="47">
        <v>97</v>
      </c>
      <c r="I103" s="47">
        <v>93</v>
      </c>
      <c r="J103" s="47">
        <v>90</v>
      </c>
      <c r="K103" s="49">
        <v>95</v>
      </c>
      <c r="L103" s="47">
        <v>96</v>
      </c>
      <c r="M103" s="47">
        <v>97</v>
      </c>
      <c r="N103" s="47"/>
      <c r="O103" s="47">
        <v>94</v>
      </c>
      <c r="P103" s="47">
        <v>90</v>
      </c>
      <c r="Q103" s="47"/>
      <c r="R103" s="47"/>
      <c r="S103" s="47">
        <v>93</v>
      </c>
      <c r="T103" s="47">
        <v>90</v>
      </c>
      <c r="U103" s="47"/>
      <c r="V103" s="47">
        <v>97</v>
      </c>
      <c r="W103" s="37">
        <f t="shared" si="2"/>
        <v>0.94099999999999995</v>
      </c>
      <c r="X103" s="78">
        <f>Tabel1[[#This Row],[Mean]]-1.96*(_xlfn.STDEV.S(E103:R103)/SQRT(COUNT(E103:R103))/100)</f>
        <v>0.92541556902261457</v>
      </c>
      <c r="Y103" s="78">
        <f>Tabel1[[#This Row],[Mean]]+1.96*(_xlfn.STDEV.S(E103:R103)/SQRT(COUNT(E103:R103))/100)</f>
        <v>0.95658443097738532</v>
      </c>
    </row>
    <row r="104" spans="1:25" ht="26.4" x14ac:dyDescent="0.3">
      <c r="A104" s="40">
        <v>2</v>
      </c>
      <c r="B104" s="82" t="s">
        <v>89</v>
      </c>
      <c r="C104" s="39" t="s">
        <v>9</v>
      </c>
      <c r="D104" s="44" t="s">
        <v>19</v>
      </c>
      <c r="E104" s="45">
        <v>88</v>
      </c>
      <c r="F104" s="45">
        <v>98</v>
      </c>
      <c r="G104" s="38"/>
      <c r="H104" s="45">
        <v>80</v>
      </c>
      <c r="I104" s="45">
        <v>95</v>
      </c>
      <c r="J104" s="45">
        <v>80</v>
      </c>
      <c r="K104" s="46">
        <v>65</v>
      </c>
      <c r="L104" s="45">
        <v>95</v>
      </c>
      <c r="M104" s="45">
        <v>80</v>
      </c>
      <c r="N104" s="38"/>
      <c r="O104" s="45">
        <v>80</v>
      </c>
      <c r="P104" s="45">
        <v>80</v>
      </c>
      <c r="Q104" s="38"/>
      <c r="R104" s="38"/>
      <c r="S104" s="45">
        <v>90</v>
      </c>
      <c r="T104" s="45">
        <v>95</v>
      </c>
      <c r="U104" s="38"/>
      <c r="V104" s="45">
        <v>90</v>
      </c>
      <c r="W104" s="37">
        <f t="shared" ref="W104:W117" si="3">AVERAGE(E104:R104)/100</f>
        <v>0.84099999999999997</v>
      </c>
      <c r="X104" s="78">
        <f>Tabel1[[#This Row],[Mean]]-1.96*(_xlfn.STDEV.S(E104:R104)/SQRT(COUNT(E104:R104))/100)</f>
        <v>0.77919521917089818</v>
      </c>
      <c r="Y104" s="78">
        <f>Tabel1[[#This Row],[Mean]]+1.96*(_xlfn.STDEV.S(E104:R104)/SQRT(COUNT(E104:R104))/100)</f>
        <v>0.90280478082910176</v>
      </c>
    </row>
    <row r="105" spans="1:25" ht="26.4" x14ac:dyDescent="0.3">
      <c r="A105" s="40">
        <v>2</v>
      </c>
      <c r="B105" s="82" t="s">
        <v>89</v>
      </c>
      <c r="C105" s="39" t="s">
        <v>9</v>
      </c>
      <c r="D105" s="39" t="s">
        <v>20</v>
      </c>
      <c r="E105" s="40">
        <v>90</v>
      </c>
      <c r="F105" s="40">
        <v>94</v>
      </c>
      <c r="G105" s="40"/>
      <c r="H105" s="40">
        <v>80</v>
      </c>
      <c r="I105" s="40">
        <v>90</v>
      </c>
      <c r="J105" s="40">
        <v>88</v>
      </c>
      <c r="K105" s="50">
        <v>85</v>
      </c>
      <c r="L105" s="40">
        <v>85</v>
      </c>
      <c r="M105" s="40">
        <v>80</v>
      </c>
      <c r="N105" s="40"/>
      <c r="O105" s="40">
        <v>85</v>
      </c>
      <c r="P105" s="40">
        <v>90</v>
      </c>
      <c r="Q105" s="40"/>
      <c r="R105" s="40"/>
      <c r="S105" s="40">
        <v>70</v>
      </c>
      <c r="T105" s="40">
        <v>90</v>
      </c>
      <c r="U105" s="40"/>
      <c r="V105" s="40">
        <v>90</v>
      </c>
      <c r="W105" s="37">
        <f t="shared" si="3"/>
        <v>0.86699999999999999</v>
      </c>
      <c r="X105" s="78">
        <f>Tabel1[[#This Row],[Mean]]-1.96*(_xlfn.STDEV.S(E105:R105)/SQRT(COUNT(E105:R105))/100)</f>
        <v>0.83881565130943925</v>
      </c>
      <c r="Y105" s="78">
        <f>Tabel1[[#This Row],[Mean]]+1.96*(_xlfn.STDEV.S(E105:R105)/SQRT(COUNT(E105:R105))/100)</f>
        <v>0.89518434869056074</v>
      </c>
    </row>
    <row r="106" spans="1:25" ht="26.4" x14ac:dyDescent="0.3">
      <c r="A106" s="40">
        <v>2</v>
      </c>
      <c r="B106" s="82" t="s">
        <v>89</v>
      </c>
      <c r="C106" s="39" t="s">
        <v>10</v>
      </c>
      <c r="D106" s="39" t="s">
        <v>19</v>
      </c>
      <c r="E106" s="40">
        <v>60</v>
      </c>
      <c r="F106" s="40">
        <v>74</v>
      </c>
      <c r="G106" s="40"/>
      <c r="H106" s="40">
        <v>60</v>
      </c>
      <c r="I106" s="40">
        <v>70</v>
      </c>
      <c r="J106" s="40">
        <v>69</v>
      </c>
      <c r="K106" s="50">
        <v>65</v>
      </c>
      <c r="L106" s="40">
        <v>71</v>
      </c>
      <c r="M106" s="40">
        <v>68</v>
      </c>
      <c r="N106" s="40"/>
      <c r="O106" s="40">
        <v>66</v>
      </c>
      <c r="P106" s="40">
        <v>70</v>
      </c>
      <c r="Q106" s="40"/>
      <c r="R106" s="40"/>
      <c r="S106" s="40">
        <v>68</v>
      </c>
      <c r="T106" s="40">
        <v>80</v>
      </c>
      <c r="U106" s="40"/>
      <c r="V106" s="40">
        <v>60</v>
      </c>
      <c r="W106" s="37">
        <f t="shared" si="3"/>
        <v>0.67299999999999993</v>
      </c>
      <c r="X106" s="78">
        <f>Tabel1[[#This Row],[Mean]]-1.96*(_xlfn.STDEV.S(E106:R106)/SQRT(COUNT(E106:R106))/100)</f>
        <v>0.64451436697405351</v>
      </c>
      <c r="Y106" s="78">
        <f>Tabel1[[#This Row],[Mean]]+1.96*(_xlfn.STDEV.S(E106:R106)/SQRT(COUNT(E106:R106))/100)</f>
        <v>0.70148563302594635</v>
      </c>
    </row>
    <row r="107" spans="1:25" ht="26.4" x14ac:dyDescent="0.3">
      <c r="A107" s="47">
        <v>2</v>
      </c>
      <c r="B107" s="82" t="s">
        <v>89</v>
      </c>
      <c r="C107" s="48" t="s">
        <v>10</v>
      </c>
      <c r="D107" s="48" t="s">
        <v>24</v>
      </c>
      <c r="E107" s="47">
        <v>60</v>
      </c>
      <c r="F107" s="47">
        <v>71</v>
      </c>
      <c r="G107" s="47"/>
      <c r="H107" s="47">
        <v>50</v>
      </c>
      <c r="I107" s="47">
        <v>70</v>
      </c>
      <c r="J107" s="47">
        <v>85</v>
      </c>
      <c r="K107" s="49">
        <v>65</v>
      </c>
      <c r="L107" s="47">
        <v>71</v>
      </c>
      <c r="M107" s="47">
        <v>68</v>
      </c>
      <c r="N107" s="47"/>
      <c r="O107" s="47">
        <v>75</v>
      </c>
      <c r="P107" s="47">
        <v>70</v>
      </c>
      <c r="Q107" s="47"/>
      <c r="R107" s="47"/>
      <c r="S107" s="47">
        <v>57</v>
      </c>
      <c r="T107" s="47">
        <v>50</v>
      </c>
      <c r="U107" s="47"/>
      <c r="V107" s="47">
        <v>60</v>
      </c>
      <c r="W107" s="37">
        <f t="shared" si="3"/>
        <v>0.68500000000000005</v>
      </c>
      <c r="X107" s="78">
        <f>Tabel1[[#This Row],[Mean]]-1.96*(_xlfn.STDEV.S(E107:R107)/SQRT(COUNT(E107:R107))/100)</f>
        <v>0.62809995508691485</v>
      </c>
      <c r="Y107" s="78">
        <f>Tabel1[[#This Row],[Mean]]+1.96*(_xlfn.STDEV.S(E107:R107)/SQRT(COUNT(E107:R107))/100)</f>
        <v>0.74190004491308525</v>
      </c>
    </row>
    <row r="108" spans="1:25" ht="27" x14ac:dyDescent="0.3">
      <c r="A108" s="40">
        <v>2</v>
      </c>
      <c r="B108" s="74" t="s">
        <v>90</v>
      </c>
      <c r="C108" s="39" t="s">
        <v>9</v>
      </c>
      <c r="D108" s="44" t="s">
        <v>19</v>
      </c>
      <c r="E108" s="45">
        <v>60</v>
      </c>
      <c r="F108" s="45">
        <v>89</v>
      </c>
      <c r="G108" s="38"/>
      <c r="H108" s="45">
        <v>60</v>
      </c>
      <c r="I108" s="45">
        <v>80</v>
      </c>
      <c r="J108" s="45">
        <v>70</v>
      </c>
      <c r="K108" s="46">
        <v>77</v>
      </c>
      <c r="L108" s="45">
        <v>60</v>
      </c>
      <c r="M108" s="45">
        <v>65</v>
      </c>
      <c r="N108" s="38"/>
      <c r="O108" s="45">
        <v>76</v>
      </c>
      <c r="P108" s="45">
        <v>60</v>
      </c>
      <c r="Q108" s="38"/>
      <c r="R108" s="38"/>
      <c r="S108" s="45">
        <v>75</v>
      </c>
      <c r="T108" s="45">
        <v>70</v>
      </c>
      <c r="U108" s="38"/>
      <c r="V108" s="45">
        <v>79</v>
      </c>
      <c r="W108" s="37">
        <f t="shared" si="3"/>
        <v>0.69700000000000006</v>
      </c>
      <c r="X108" s="78">
        <f>Tabel1[[#This Row],[Mean]]-1.96*(_xlfn.STDEV.S(E108:R108)/SQRT(COUNT(E108:R108))/100)</f>
        <v>0.63265081231627285</v>
      </c>
      <c r="Y108" s="78">
        <f>Tabel1[[#This Row],[Mean]]+1.96*(_xlfn.STDEV.S(E108:R108)/SQRT(COUNT(E108:R108))/100)</f>
        <v>0.76134918768372728</v>
      </c>
    </row>
    <row r="109" spans="1:25" ht="27" x14ac:dyDescent="0.3">
      <c r="A109" s="47">
        <v>2</v>
      </c>
      <c r="B109" s="74" t="s">
        <v>90</v>
      </c>
      <c r="C109" s="48" t="s">
        <v>9</v>
      </c>
      <c r="D109" s="48" t="s">
        <v>21</v>
      </c>
      <c r="E109" s="47">
        <v>88</v>
      </c>
      <c r="F109" s="47">
        <v>96</v>
      </c>
      <c r="G109" s="47"/>
      <c r="H109" s="47">
        <v>85</v>
      </c>
      <c r="I109" s="47">
        <v>90</v>
      </c>
      <c r="J109" s="47">
        <v>83</v>
      </c>
      <c r="K109" s="49">
        <v>87</v>
      </c>
      <c r="L109" s="47">
        <v>81</v>
      </c>
      <c r="M109" s="47">
        <v>90</v>
      </c>
      <c r="N109" s="47"/>
      <c r="O109" s="47">
        <v>90</v>
      </c>
      <c r="P109" s="47">
        <v>93</v>
      </c>
      <c r="Q109" s="47"/>
      <c r="R109" s="47"/>
      <c r="S109" s="47">
        <v>90</v>
      </c>
      <c r="T109" s="47">
        <v>90</v>
      </c>
      <c r="U109" s="47"/>
      <c r="V109" s="47">
        <v>90</v>
      </c>
      <c r="W109" s="37">
        <f t="shared" si="3"/>
        <v>0.88300000000000001</v>
      </c>
      <c r="X109" s="78">
        <f>Tabel1[[#This Row],[Mean]]-1.96*(_xlfn.STDEV.S(E109:R109)/SQRT(COUNT(E109:R109))/100)</f>
        <v>0.85496750774151142</v>
      </c>
      <c r="Y109" s="78">
        <f>Tabel1[[#This Row],[Mean]]+1.96*(_xlfn.STDEV.S(E109:R109)/SQRT(COUNT(E109:R109))/100)</f>
        <v>0.91103249225848859</v>
      </c>
    </row>
    <row r="110" spans="1:25" ht="27" x14ac:dyDescent="0.3">
      <c r="A110" s="40">
        <v>2</v>
      </c>
      <c r="B110" s="74" t="s">
        <v>91</v>
      </c>
      <c r="C110" s="44" t="s">
        <v>9</v>
      </c>
      <c r="D110" s="44" t="s">
        <v>19</v>
      </c>
      <c r="E110" s="45">
        <v>90</v>
      </c>
      <c r="F110" s="45">
        <v>96</v>
      </c>
      <c r="G110" s="38"/>
      <c r="H110" s="45">
        <v>88</v>
      </c>
      <c r="I110" s="45">
        <v>85</v>
      </c>
      <c r="J110" s="45">
        <v>80</v>
      </c>
      <c r="K110" s="46">
        <v>87</v>
      </c>
      <c r="L110" s="45">
        <v>90</v>
      </c>
      <c r="M110" s="45">
        <v>80</v>
      </c>
      <c r="N110" s="38"/>
      <c r="O110" s="45">
        <v>75</v>
      </c>
      <c r="P110" s="45">
        <v>80</v>
      </c>
      <c r="Q110" s="38"/>
      <c r="R110" s="38"/>
      <c r="S110" s="45">
        <v>90</v>
      </c>
      <c r="T110" s="45">
        <v>80</v>
      </c>
      <c r="U110" s="38"/>
      <c r="V110" s="45">
        <v>80</v>
      </c>
      <c r="W110" s="37">
        <f t="shared" si="3"/>
        <v>0.85099999999999998</v>
      </c>
      <c r="X110" s="78">
        <f>Tabel1[[#This Row],[Mean]]-1.96*(_xlfn.STDEV.S(E110:R110)/SQRT(COUNT(E110:R110))/100)</f>
        <v>0.81185993470737294</v>
      </c>
      <c r="Y110" s="78">
        <f>Tabel1[[#This Row],[Mean]]+1.96*(_xlfn.STDEV.S(E110:R110)/SQRT(COUNT(E110:R110))/100)</f>
        <v>0.89014006529262701</v>
      </c>
    </row>
    <row r="111" spans="1:25" ht="27" x14ac:dyDescent="0.3">
      <c r="A111" s="40">
        <v>2</v>
      </c>
      <c r="B111" s="74" t="s">
        <v>91</v>
      </c>
      <c r="C111" s="39" t="s">
        <v>9</v>
      </c>
      <c r="D111" s="39" t="s">
        <v>21</v>
      </c>
      <c r="E111" s="40">
        <v>94</v>
      </c>
      <c r="F111" s="40">
        <v>95</v>
      </c>
      <c r="G111" s="40"/>
      <c r="H111" s="40">
        <v>95</v>
      </c>
      <c r="I111" s="40">
        <v>95</v>
      </c>
      <c r="J111" s="40">
        <v>91</v>
      </c>
      <c r="K111" s="50">
        <v>93</v>
      </c>
      <c r="L111" s="40">
        <v>95</v>
      </c>
      <c r="M111" s="40">
        <v>95</v>
      </c>
      <c r="N111" s="40"/>
      <c r="O111" s="40">
        <v>90</v>
      </c>
      <c r="P111" s="40">
        <v>95</v>
      </c>
      <c r="Q111" s="40"/>
      <c r="R111" s="40"/>
      <c r="S111" s="40">
        <v>90</v>
      </c>
      <c r="T111" s="40">
        <v>70</v>
      </c>
      <c r="U111" s="40"/>
      <c r="V111" s="40">
        <v>90</v>
      </c>
      <c r="W111" s="37">
        <f t="shared" si="3"/>
        <v>0.93799999999999994</v>
      </c>
      <c r="X111" s="78">
        <f>Tabel1[[#This Row],[Mean]]-1.96*(_xlfn.STDEV.S(E111:R111)/SQRT(COUNT(E111:R111))/100)</f>
        <v>0.92638609262804095</v>
      </c>
      <c r="Y111" s="78">
        <f>Tabel1[[#This Row],[Mean]]+1.96*(_xlfn.STDEV.S(E111:R111)/SQRT(COUNT(E111:R111))/100)</f>
        <v>0.94961390737195894</v>
      </c>
    </row>
    <row r="112" spans="1:25" ht="27" x14ac:dyDescent="0.3">
      <c r="A112" s="40">
        <v>2</v>
      </c>
      <c r="B112" s="74" t="s">
        <v>91</v>
      </c>
      <c r="C112" s="39" t="s">
        <v>10</v>
      </c>
      <c r="D112" s="39" t="s">
        <v>19</v>
      </c>
      <c r="E112" s="40">
        <v>75</v>
      </c>
      <c r="F112" s="40">
        <v>96</v>
      </c>
      <c r="G112" s="40"/>
      <c r="H112" s="40">
        <v>80</v>
      </c>
      <c r="I112" s="40">
        <v>85</v>
      </c>
      <c r="J112" s="40">
        <v>71</v>
      </c>
      <c r="K112" s="50">
        <v>87</v>
      </c>
      <c r="L112" s="40">
        <v>90</v>
      </c>
      <c r="M112" s="40">
        <v>80</v>
      </c>
      <c r="N112" s="40"/>
      <c r="O112" s="40">
        <v>75</v>
      </c>
      <c r="P112" s="40">
        <v>77</v>
      </c>
      <c r="Q112" s="40"/>
      <c r="R112" s="40"/>
      <c r="S112" s="40">
        <v>90</v>
      </c>
      <c r="T112" s="40">
        <v>80</v>
      </c>
      <c r="U112" s="40"/>
      <c r="V112" s="40">
        <v>80</v>
      </c>
      <c r="W112" s="37">
        <f t="shared" si="3"/>
        <v>0.81599999999999995</v>
      </c>
      <c r="X112" s="78">
        <f>Tabel1[[#This Row],[Mean]]-1.96*(_xlfn.STDEV.S(E112:R112)/SQRT(COUNT(E112:R112))/100)</f>
        <v>0.76779480157124591</v>
      </c>
      <c r="Y112" s="78">
        <f>Tabel1[[#This Row],[Mean]]+1.96*(_xlfn.STDEV.S(E112:R112)/SQRT(COUNT(E112:R112))/100)</f>
        <v>0.86420519842875398</v>
      </c>
    </row>
    <row r="113" spans="1:25" ht="27" x14ac:dyDescent="0.3">
      <c r="A113" s="47">
        <v>2</v>
      </c>
      <c r="B113" s="74" t="s">
        <v>91</v>
      </c>
      <c r="C113" s="48" t="s">
        <v>10</v>
      </c>
      <c r="D113" s="48" t="s">
        <v>24</v>
      </c>
      <c r="E113" s="47">
        <v>85</v>
      </c>
      <c r="F113" s="47">
        <v>90</v>
      </c>
      <c r="G113" s="47"/>
      <c r="H113" s="47">
        <v>80</v>
      </c>
      <c r="I113" s="47">
        <v>70</v>
      </c>
      <c r="J113" s="47">
        <v>83</v>
      </c>
      <c r="K113" s="49">
        <v>90</v>
      </c>
      <c r="L113" s="47">
        <v>70</v>
      </c>
      <c r="M113" s="47">
        <v>80</v>
      </c>
      <c r="N113" s="47"/>
      <c r="O113" s="47">
        <v>86</v>
      </c>
      <c r="P113" s="47">
        <v>85</v>
      </c>
      <c r="Q113" s="47"/>
      <c r="R113" s="47"/>
      <c r="S113" s="47">
        <v>72</v>
      </c>
      <c r="T113" s="47">
        <v>65</v>
      </c>
      <c r="U113" s="47"/>
      <c r="V113" s="47">
        <v>77</v>
      </c>
      <c r="W113" s="37">
        <f t="shared" si="3"/>
        <v>0.81900000000000006</v>
      </c>
      <c r="X113" s="78">
        <f>Tabel1[[#This Row],[Mean]]-1.96*(_xlfn.STDEV.S(E113:R113)/SQRT(COUNT(E113:R113))/100)</f>
        <v>0.77474178996439702</v>
      </c>
      <c r="Y113" s="78">
        <f>Tabel1[[#This Row],[Mean]]+1.96*(_xlfn.STDEV.S(E113:R113)/SQRT(COUNT(E113:R113))/100)</f>
        <v>0.8632582100356031</v>
      </c>
    </row>
    <row r="114" spans="1:25" ht="27" x14ac:dyDescent="0.3">
      <c r="A114" s="40">
        <v>2</v>
      </c>
      <c r="B114" s="69" t="s">
        <v>92</v>
      </c>
      <c r="C114" s="39" t="s">
        <v>10</v>
      </c>
      <c r="D114" s="39" t="s">
        <v>19</v>
      </c>
      <c r="E114" s="45">
        <v>60</v>
      </c>
      <c r="F114" s="40">
        <v>70</v>
      </c>
      <c r="G114" s="40"/>
      <c r="H114" s="45">
        <v>69</v>
      </c>
      <c r="I114" s="40">
        <v>58</v>
      </c>
      <c r="J114" s="40">
        <v>65</v>
      </c>
      <c r="K114" s="50">
        <v>66</v>
      </c>
      <c r="L114" s="40">
        <v>60</v>
      </c>
      <c r="M114" s="40">
        <v>40</v>
      </c>
      <c r="N114" s="40"/>
      <c r="O114" s="40">
        <v>70</v>
      </c>
      <c r="P114" s="40">
        <v>70</v>
      </c>
      <c r="Q114" s="40"/>
      <c r="R114" s="40"/>
      <c r="S114" s="40">
        <v>71</v>
      </c>
      <c r="T114" s="40">
        <v>60</v>
      </c>
      <c r="U114" s="40"/>
      <c r="V114" s="40">
        <v>60</v>
      </c>
      <c r="W114" s="37">
        <f t="shared" si="3"/>
        <v>0.628</v>
      </c>
      <c r="X114" s="78">
        <f>Tabel1[[#This Row],[Mean]]-1.96*(_xlfn.STDEV.S(E114:R114)/SQRT(COUNT(E114:R114))/100)</f>
        <v>0.57075964748924457</v>
      </c>
      <c r="Y114" s="78">
        <f>Tabel1[[#This Row],[Mean]]+1.96*(_xlfn.STDEV.S(E114:R114)/SQRT(COUNT(E114:R114))/100)</f>
        <v>0.68524035251075543</v>
      </c>
    </row>
    <row r="115" spans="1:25" ht="27" x14ac:dyDescent="0.3">
      <c r="A115" s="47">
        <v>2</v>
      </c>
      <c r="B115" s="69" t="s">
        <v>92</v>
      </c>
      <c r="C115" s="48" t="s">
        <v>10</v>
      </c>
      <c r="D115" s="48" t="s">
        <v>24</v>
      </c>
      <c r="E115" s="47">
        <v>85</v>
      </c>
      <c r="F115" s="47">
        <v>64</v>
      </c>
      <c r="G115" s="47"/>
      <c r="H115" s="47">
        <v>90</v>
      </c>
      <c r="I115" s="47">
        <v>75</v>
      </c>
      <c r="J115" s="47">
        <v>80</v>
      </c>
      <c r="K115" s="49">
        <v>75</v>
      </c>
      <c r="L115" s="47">
        <v>75</v>
      </c>
      <c r="M115" s="47">
        <v>60</v>
      </c>
      <c r="N115" s="47"/>
      <c r="O115" s="47">
        <v>88</v>
      </c>
      <c r="P115" s="47">
        <v>80</v>
      </c>
      <c r="Q115" s="47"/>
      <c r="R115" s="47"/>
      <c r="S115" s="47">
        <v>87</v>
      </c>
      <c r="T115" s="47">
        <v>65</v>
      </c>
      <c r="U115" s="47"/>
      <c r="V115" s="47">
        <v>79</v>
      </c>
      <c r="W115" s="37">
        <f t="shared" si="3"/>
        <v>0.77200000000000002</v>
      </c>
      <c r="X115" s="78">
        <f>Tabel1[[#This Row],[Mean]]-1.96*(_xlfn.STDEV.S(E115:R115)/SQRT(COUNT(E115:R115))/100)</f>
        <v>0.71206401044076739</v>
      </c>
      <c r="Y115" s="78">
        <f>Tabel1[[#This Row],[Mean]]+1.96*(_xlfn.STDEV.S(E115:R115)/SQRT(COUNT(E115:R115))/100)</f>
        <v>0.83193598955923265</v>
      </c>
    </row>
    <row r="116" spans="1:25" x14ac:dyDescent="0.3">
      <c r="A116" s="40">
        <v>2</v>
      </c>
      <c r="B116" s="69" t="s">
        <v>93</v>
      </c>
      <c r="C116" s="44" t="s">
        <v>13</v>
      </c>
      <c r="D116" s="44" t="s">
        <v>19</v>
      </c>
      <c r="E116" s="40">
        <v>76</v>
      </c>
      <c r="F116" s="40">
        <v>93</v>
      </c>
      <c r="G116" s="40"/>
      <c r="H116" s="40"/>
      <c r="I116" s="40">
        <v>85</v>
      </c>
      <c r="J116" s="40">
        <v>70</v>
      </c>
      <c r="K116" s="50">
        <v>82</v>
      </c>
      <c r="L116" s="40"/>
      <c r="M116" s="40"/>
      <c r="N116" s="40"/>
      <c r="O116" s="40">
        <v>75</v>
      </c>
      <c r="P116" s="40"/>
      <c r="Q116" s="40"/>
      <c r="R116" s="40"/>
      <c r="S116" s="40"/>
      <c r="T116" s="40"/>
      <c r="U116" s="40"/>
      <c r="V116" s="40">
        <v>79</v>
      </c>
      <c r="W116" s="37">
        <f t="shared" si="3"/>
        <v>0.80166666666666675</v>
      </c>
      <c r="X116" s="78">
        <f>Tabel1[[#This Row],[Mean]]-1.96*(_xlfn.STDEV.S(E116:R116)/SQRT(COUNT(E116:R116))/100)</f>
        <v>0.73579653855249216</v>
      </c>
      <c r="Y116" s="78">
        <f>Tabel1[[#This Row],[Mean]]+1.96*(_xlfn.STDEV.S(E116:R116)/SQRT(COUNT(E116:R116))/100)</f>
        <v>0.86753679478084134</v>
      </c>
    </row>
    <row r="117" spans="1:25" x14ac:dyDescent="0.3">
      <c r="A117" s="47">
        <v>2</v>
      </c>
      <c r="B117" s="69" t="s">
        <v>93</v>
      </c>
      <c r="C117" s="48" t="s">
        <v>13</v>
      </c>
      <c r="D117" s="48" t="s">
        <v>20</v>
      </c>
      <c r="E117" s="47">
        <v>97</v>
      </c>
      <c r="F117" s="47">
        <v>100</v>
      </c>
      <c r="G117" s="47"/>
      <c r="H117" s="47"/>
      <c r="I117" s="47">
        <v>99</v>
      </c>
      <c r="J117" s="47">
        <v>97</v>
      </c>
      <c r="K117" s="49">
        <v>97</v>
      </c>
      <c r="L117" s="47"/>
      <c r="M117" s="47"/>
      <c r="N117" s="47"/>
      <c r="O117" s="47">
        <v>97</v>
      </c>
      <c r="P117" s="47"/>
      <c r="Q117" s="47"/>
      <c r="R117" s="47"/>
      <c r="S117" s="47"/>
      <c r="T117" s="47"/>
      <c r="U117" s="47"/>
      <c r="V117" s="47">
        <v>90</v>
      </c>
      <c r="W117" s="37">
        <f t="shared" si="3"/>
        <v>0.97833333333333328</v>
      </c>
      <c r="X117" s="78">
        <f>Tabel1[[#This Row],[Mean]]-1.96*(_xlfn.STDEV.S(E117:R117)/SQRT(COUNT(E117:R117))/100)</f>
        <v>0.96769783721054814</v>
      </c>
      <c r="Y117" s="78">
        <f>Tabel1[[#This Row],[Mean]]+1.96*(_xlfn.STDEV.S(E117:R117)/SQRT(COUNT(E117:R117))/100)</f>
        <v>0.98896882945611841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Explanation parameters</vt:lpstr>
      <vt:lpstr>Meeting 1</vt:lpstr>
      <vt:lpstr>Meeting 2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Gebruiker</cp:lastModifiedBy>
  <dcterms:created xsi:type="dcterms:W3CDTF">2020-04-22T07:06:23Z</dcterms:created>
  <dcterms:modified xsi:type="dcterms:W3CDTF">2020-04-25T13:11:46Z</dcterms:modified>
</cp:coreProperties>
</file>