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bruiker\Dropbox\onderzoek\Decision-making-ENT-surgery\Data\"/>
    </mc:Choice>
  </mc:AlternateContent>
  <bookViews>
    <workbookView xWindow="756" yWindow="0" windowWidth="11484" windowHeight="7296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4" i="1" l="1"/>
  <c r="J90" i="1" l="1"/>
  <c r="J226" i="1"/>
  <c r="J266" i="1" l="1"/>
  <c r="J114" i="1"/>
  <c r="J106" i="1"/>
  <c r="J42" i="1"/>
  <c r="J258" i="1"/>
  <c r="J9" i="1"/>
  <c r="J10" i="1"/>
  <c r="J17" i="1"/>
  <c r="J18" i="1"/>
  <c r="J24" i="1"/>
  <c r="J25" i="1"/>
  <c r="J26" i="1"/>
  <c r="J33" i="1"/>
  <c r="J36" i="1"/>
  <c r="J41" i="1"/>
  <c r="J50" i="1"/>
  <c r="J57" i="1"/>
  <c r="J60" i="1"/>
  <c r="J65" i="1"/>
  <c r="J68" i="1"/>
  <c r="J72" i="1"/>
  <c r="J73" i="1"/>
  <c r="J74" i="1"/>
  <c r="J80" i="1"/>
  <c r="J81" i="1"/>
  <c r="J82" i="1"/>
  <c r="J88" i="1"/>
  <c r="J89" i="1"/>
  <c r="J100" i="1"/>
  <c r="J105" i="1"/>
  <c r="J122" i="1"/>
  <c r="J128" i="1"/>
  <c r="J129" i="1"/>
  <c r="J132" i="1"/>
  <c r="J136" i="1"/>
  <c r="J140" i="1"/>
  <c r="J144" i="1"/>
  <c r="J145" i="1"/>
  <c r="J146" i="1"/>
  <c r="J152" i="1"/>
  <c r="J153" i="1"/>
  <c r="J154" i="1"/>
  <c r="J160" i="1"/>
  <c r="J161" i="1"/>
  <c r="J162" i="1"/>
  <c r="J168" i="1"/>
  <c r="J169" i="1"/>
  <c r="J172" i="1"/>
  <c r="J176" i="1"/>
  <c r="J177" i="1"/>
  <c r="J180" i="1"/>
  <c r="J184" i="1"/>
  <c r="J185" i="1"/>
  <c r="J188" i="1"/>
  <c r="J192" i="1"/>
  <c r="J202" i="1"/>
  <c r="J208" i="1"/>
  <c r="J209" i="1"/>
  <c r="J194" i="1"/>
  <c r="J200" i="1"/>
  <c r="J201" i="1"/>
  <c r="J212" i="1"/>
  <c r="J217" i="1"/>
  <c r="J220" i="1"/>
  <c r="J225" i="1"/>
  <c r="J236" i="1"/>
  <c r="J240" i="1"/>
  <c r="J241" i="1"/>
  <c r="J242" i="1"/>
  <c r="J248" i="1"/>
  <c r="J249" i="1"/>
  <c r="J252" i="1"/>
  <c r="J2" i="1"/>
</calcChain>
</file>

<file path=xl/sharedStrings.xml><?xml version="1.0" encoding="utf-8"?>
<sst xmlns="http://schemas.openxmlformats.org/spreadsheetml/2006/main" count="1736" uniqueCount="201">
  <si>
    <t>Tx_eff</t>
  </si>
  <si>
    <t>Age</t>
  </si>
  <si>
    <t>Utility</t>
  </si>
  <si>
    <t>Param</t>
  </si>
  <si>
    <t>Unit</t>
  </si>
  <si>
    <t>Med</t>
  </si>
  <si>
    <t>Lo</t>
  </si>
  <si>
    <t>Hi</t>
  </si>
  <si>
    <t>Distribution</t>
  </si>
  <si>
    <t>Triangle</t>
  </si>
  <si>
    <t>Days</t>
  </si>
  <si>
    <t>Years</t>
  </si>
  <si>
    <t>Probability 5-year survival</t>
  </si>
  <si>
    <t>Surv_no_tx</t>
  </si>
  <si>
    <t>QoL_no_tx</t>
  </si>
  <si>
    <t>Surv_tx</t>
  </si>
  <si>
    <t>QoL_tx</t>
  </si>
  <si>
    <t>Time_noeff_Surv</t>
  </si>
  <si>
    <t>Time_noeff_QoL</t>
  </si>
  <si>
    <t>Population</t>
  </si>
  <si>
    <t>Intervention</t>
  </si>
  <si>
    <t>Women with resectable mammacarcinoma</t>
  </si>
  <si>
    <t>Surgical resection</t>
  </si>
  <si>
    <t>Normal</t>
  </si>
  <si>
    <t>Patients with end-stage renal disease</t>
  </si>
  <si>
    <t>Living donor renal transplant</t>
  </si>
  <si>
    <t>HR</t>
  </si>
  <si>
    <t>Lognormal</t>
  </si>
  <si>
    <t>Probability 1-year survival</t>
  </si>
  <si>
    <t>Missing</t>
  </si>
  <si>
    <t>Calc_from_tx_eff</t>
  </si>
  <si>
    <t>Patients with end-stage liver disease</t>
  </si>
  <si>
    <t>Living donor liver transplant</t>
  </si>
  <si>
    <t>Mortality rate per person-year</t>
  </si>
  <si>
    <t xml:space="preserve">Patients with high-grade glioma   </t>
  </si>
  <si>
    <t>Transcranial resection</t>
  </si>
  <si>
    <t xml:space="preserve">Patients with low-grade glioma            </t>
  </si>
  <si>
    <t>RR</t>
  </si>
  <si>
    <t>Mastectomy</t>
  </si>
  <si>
    <t>Women with resectable mammacarcinoma (too large for breast-saving surgery)</t>
  </si>
  <si>
    <t>Patients with resectable pancreas carcinoma</t>
  </si>
  <si>
    <t>Whipple procedure</t>
  </si>
  <si>
    <t>Patients with resectable hepatocellular carcinoma</t>
  </si>
  <si>
    <t>Months</t>
  </si>
  <si>
    <t>Patients with cholangeocarcinoma</t>
  </si>
  <si>
    <t>Patients with empyema</t>
  </si>
  <si>
    <t>VATS</t>
  </si>
  <si>
    <t>OR</t>
  </si>
  <si>
    <t>Pleurodesis</t>
  </si>
  <si>
    <t>Patients with end-stage heart failure (LVAD)</t>
  </si>
  <si>
    <t>LVAD implantation</t>
  </si>
  <si>
    <t>CABG</t>
  </si>
  <si>
    <t>PCI</t>
  </si>
  <si>
    <t>Patients with (recurrent) pneumothorax</t>
  </si>
  <si>
    <t>Patients with arrythmias (WPW, AVNRT, PV, Flut)</t>
  </si>
  <si>
    <t>Pacemaker</t>
  </si>
  <si>
    <t>Patients with instable angina pectoris (PCI)</t>
  </si>
  <si>
    <t>Patients with instable angina pectoris (CABG)</t>
  </si>
  <si>
    <t>Patients with abdominal aneurysmata, transabdominal</t>
  </si>
  <si>
    <t>EVAR</t>
  </si>
  <si>
    <t>transabdominal repair</t>
  </si>
  <si>
    <t>Median survival time (weeks)</t>
  </si>
  <si>
    <t>Patients with end-stage renal disease (shunt)</t>
  </si>
  <si>
    <t>Shunt</t>
  </si>
  <si>
    <t>Patients with abdominal aneurysmata, EVAR</t>
  </si>
  <si>
    <t>ESRD, transplant</t>
  </si>
  <si>
    <t>HCC, resection</t>
  </si>
  <si>
    <t>Cholangeoca., resection</t>
  </si>
  <si>
    <t>ESLD, transplant</t>
  </si>
  <si>
    <t>Low-grade glioma, resection</t>
  </si>
  <si>
    <t>Empyema, VATS</t>
  </si>
  <si>
    <t>Pleurodesis for pneumothorax</t>
  </si>
  <si>
    <t>ESHF, LVAD</t>
  </si>
  <si>
    <t>Label</t>
  </si>
  <si>
    <t>Mammaca., resection</t>
  </si>
  <si>
    <t>Mammaca., mastectomy</t>
  </si>
  <si>
    <t>Pancreasca., Whipple</t>
  </si>
  <si>
    <t>Instable AP, CABG</t>
  </si>
  <si>
    <t>Instable AP, PCI</t>
  </si>
  <si>
    <t>Pacemaker implantation</t>
  </si>
  <si>
    <t>AAA, EVAR</t>
  </si>
  <si>
    <t>AAA, surgical repair</t>
  </si>
  <si>
    <t>ESRD, shunt</t>
  </si>
  <si>
    <t>Patients with symptomatic carotid artery plaques</t>
  </si>
  <si>
    <t>Surgical repair</t>
  </si>
  <si>
    <t>Carotid endarteriectomy</t>
  </si>
  <si>
    <t>Probability 3-year survival</t>
  </si>
  <si>
    <t>Patients with Fontaine II PAD</t>
  </si>
  <si>
    <t>Bypass surgery</t>
  </si>
  <si>
    <t>PAD, bypass surgery</t>
  </si>
  <si>
    <t>Patients with low-risk endometrium carcinoma</t>
  </si>
  <si>
    <t>Resection</t>
  </si>
  <si>
    <t>Low-risk endometrium ca, resection</t>
  </si>
  <si>
    <t>Weeks</t>
  </si>
  <si>
    <t>High-risk endometrium ca, resection</t>
  </si>
  <si>
    <t>Patients with high-risk endometrium carcinoma</t>
  </si>
  <si>
    <t>Patients with metastasised colon carcinoma (with peritonitis carcinomatosa)</t>
  </si>
  <si>
    <t>HIPEC</t>
  </si>
  <si>
    <t>Colonca., HIPEC</t>
  </si>
  <si>
    <t>Patients with thyroid carcinoma</t>
  </si>
  <si>
    <t>ASD, repair</t>
  </si>
  <si>
    <t>Adults with untreated atrial septum defect</t>
  </si>
  <si>
    <t>Probability 10-year survival</t>
  </si>
  <si>
    <t>High-grade glioma, resection</t>
  </si>
  <si>
    <t>Patients with non-small cell lung carcinoma</t>
  </si>
  <si>
    <t>Lobectomy</t>
  </si>
  <si>
    <t>NSCLC, lobectomy</t>
  </si>
  <si>
    <t>years</t>
  </si>
  <si>
    <t>weeks</t>
  </si>
  <si>
    <t>Patients with liver metastasis (of colonca)</t>
  </si>
  <si>
    <t>Hepatectomy</t>
  </si>
  <si>
    <t>Liver metastasis colonca, resection</t>
  </si>
  <si>
    <t xml:space="preserve">Utility  </t>
  </si>
  <si>
    <t>Source</t>
  </si>
  <si>
    <t>IKNL</t>
  </si>
  <si>
    <t>WHO</t>
  </si>
  <si>
    <t>https://www.usrds.org/2015/view/.</t>
  </si>
  <si>
    <t>https://www.usrds.org/2015/view/</t>
  </si>
  <si>
    <t>https://optn.transplant.hrsa.gov/data/view-data-reports/national-data/</t>
  </si>
  <si>
    <t>Experts</t>
  </si>
  <si>
    <t>-</t>
  </si>
  <si>
    <t>NHR</t>
  </si>
  <si>
    <t>Soran A, Ozmen V, Ozbas S, et al. Ann Surg Oncol 2018;25:3141-3149</t>
  </si>
  <si>
    <t>Bleicher R, Ruth K, Sigurdson E, et al. JAMA Onco. 2016;2(3):330-339</t>
  </si>
  <si>
    <t>Rømming Sørensen V, Heaf J, Wehberg S, et al. Transplantation 2016;100(10):2160-2167</t>
  </si>
  <si>
    <t>Nakano R, Ohira M, Kobayashi T, et al. Surgery 2018;164(2):219-226</t>
  </si>
  <si>
    <t>Wang J, Yan C, Fu A. Medicine (Baltimore) 2019;98(44):e17552</t>
  </si>
  <si>
    <t>Lim C, Bhangui P, Salloum C, et al. J Hepatol 2017;S0168-8278(17)32331-0</t>
  </si>
  <si>
    <t>Chen E, Mayo S, Sutton T, et al. J Gastrointest Cancer 2020</t>
  </si>
  <si>
    <t>Chakraborty S, Singh S. Ann Gastroenterol. 2013;26(4):346-352</t>
  </si>
  <si>
    <t>Kirkegård J, Mortensen F, Hansen C, et al. Eur J Surg Oncol. 2019;45(10):1901-1905</t>
  </si>
  <si>
    <t>Piehler J, Crichlow R. Arch Surg. 1977;112(1):26-30</t>
  </si>
  <si>
    <t>Ruys A, Heuts S, Rauw E, et al. HPB (Oxford) 2014;16(5):469-74</t>
  </si>
  <si>
    <t>Kim W, Lake J, Smith J, et al. Scientific registry of transplant recipients 2016</t>
  </si>
  <si>
    <t>Noorbakhsh A, Tang J, Marcus L, et al. J Neurosurg 2014;120:31-39</t>
  </si>
  <si>
    <t>Jakola A, Myrmel K, Kloster R. et al. JAMA 2012;308(18):1881-1888</t>
  </si>
  <si>
    <t>Ginsberg R, Rubinstein L. Ann Thorac Surg 1995;60(3):615-22</t>
  </si>
  <si>
    <t>Kann B, Verma V, Stahl J, et al. Radiother Oncol 2019;134:44-49</t>
  </si>
  <si>
    <t>Salomaa E, Sällinen S, Hiekkanen H, et al. Chest 2005;128(4):2282-8</t>
  </si>
  <si>
    <t>Chung J, Lee S, Kim K, et al. Ann Thorac Surg 2014;97(1):224-9</t>
  </si>
  <si>
    <t>Redden M, Chin T, van Driel M. Cochrance Database Syst Rev 2017;3:CD010651</t>
  </si>
  <si>
    <t>Mikkola R, Kelehaara J, Heikkinnen J et al. World J Surg 2010;34(2):266-71</t>
  </si>
  <si>
    <t>Rose E, Gelijns A, Moskowitz A, et al. N Engl J Med 2001;345(20):1435-43</t>
  </si>
  <si>
    <t>Yusuf S, Zucker D, Passamani E, et al. The Lancet 1994;344(8922):563-570</t>
  </si>
  <si>
    <t>Keeley E, Boura J, Grines C, et al. The Lancet 2003;361(9351):13-20</t>
  </si>
  <si>
    <t>Brunner M, Olschewski M, Geibel A, et al. Eur Heart J 2004;25(1):88-95</t>
  </si>
  <si>
    <t>Moss A, Hall W, Cannom D, et al. N Engl J Med 1996;335(26)1933-40</t>
  </si>
  <si>
    <t>Scott S, Batchelder A, Kirkbride D, et al. Eur J Vasc Endovasc Surg 2016;52(4):444-449</t>
  </si>
  <si>
    <t>Brewster D, Jones J, Chung T, et al. Ann Surg. 2006;244(3):426-38</t>
  </si>
  <si>
    <t>Nathan D, Brinster C, Jackson B, et al. J Vasc Surg 2011;54(5)1237-43</t>
  </si>
  <si>
    <t>European Carotid Surgery Trialists' Collaborative Group The Lancet 1998;351(9113):1379-1387</t>
  </si>
  <si>
    <t>Muluk S, Muluk V, Kelley M, et al. J Vasc Surg 2001;33(2):251-7</t>
  </si>
  <si>
    <t>Shalowitz D, Epstein A, Buckingham L, et al. Am J Obstet Gynecol. 2017;216(3):368.e1-238.e18</t>
  </si>
  <si>
    <t>Verwaal V, Bruin S, Boot H, et al. Ann Surg Oncol. 2008;15(9):2426-32</t>
  </si>
  <si>
    <t>Nyboe C, Karunanithi Z, Nielsen-Kudsk J, et al. Eur Heart J. 2018;39(12):993-998</t>
  </si>
  <si>
    <t>Konstantinides S, Geibel An, Olschewski, M, et al. N Engl J Med 1995(333):469-473</t>
  </si>
  <si>
    <t>Davies L, Welch H. Arch Otolaryngol Head Neck Surg. 2010;136(5):440-4</t>
  </si>
  <si>
    <t>Shin D, Cho J, Kim S, et al. Ann Surg Oncol. 2013;20(8):2468-76</t>
  </si>
  <si>
    <t>Patients with mild salivary gland carcinoma</t>
  </si>
  <si>
    <t>Mild salivary gland ca., resection</t>
  </si>
  <si>
    <t>Thyroid ca., resection</t>
  </si>
  <si>
    <t>Holtzman A, Morris C, RObert A, et al. Acta Oncologica 2017;56(3):484-489</t>
  </si>
  <si>
    <t>Morse E, Fujiwara R, Judson B, et al. Head and neck surgery 2018;159(2):283-292</t>
  </si>
  <si>
    <t>Patients with ovarium carcinoma</t>
  </si>
  <si>
    <t>Resection/HIPEC</t>
  </si>
  <si>
    <t>Shalowitz D, Epstein A, Ko E, et al. Gynecologic Oncology 2016;142:30-37</t>
  </si>
  <si>
    <t>Stewart J, Tone A, Jiang H, et al. Can J Surg 2016;59(4):223-32</t>
  </si>
  <si>
    <t>Fein D, Mendenhall W, Parsons J, et al. Head &amp; Neck 1994;16:358-365</t>
  </si>
  <si>
    <t>van Harten M, de Ridder M, Hamming-Vrieze O, et al. Oral Oncology 2014;50(4):282-290</t>
  </si>
  <si>
    <t>Patients with oral carcinoma</t>
  </si>
  <si>
    <t xml:space="preserve">Resection </t>
  </si>
  <si>
    <t>Oral ca., resection</t>
  </si>
  <si>
    <t>Haruna A, Muro S, Nakano Y, et al. Chest 2010;183(3):635-640</t>
  </si>
  <si>
    <t>COPD patients with substantial emphysema</t>
  </si>
  <si>
    <t>bullectomy</t>
  </si>
  <si>
    <t>COPD, bullectomy</t>
  </si>
  <si>
    <t>Ovarium ca., resection and HIPEC</t>
  </si>
  <si>
    <t>UUT Ca., nefroureterectomy</t>
  </si>
  <si>
    <t>Patients with upper urinary tract carcinoma</t>
  </si>
  <si>
    <t>Nefroureterectomy</t>
  </si>
  <si>
    <t>Huang C, Yang Y, Chen W, et al. Oncotarget 2017;8(45):79876-79883</t>
  </si>
  <si>
    <t>Nazzani S, Preisser F, Mazzone E, et al. Clin Genitourinary Cancer 2019;17(3):e602-11</t>
  </si>
  <si>
    <t>Lee J, Kwon S, Choi G, et al. J. Surg. Oncol. 2014;110:468-475</t>
  </si>
  <si>
    <t>Cerical ca., resection</t>
  </si>
  <si>
    <t>Patients with cervical cancer</t>
  </si>
  <si>
    <t>Bansal N, Herzog T, Shaw R, et al. Am J Obstet Gynecol 2009;201:485.e1-9</t>
  </si>
  <si>
    <t>Landoni F, Maneo A, Colombo A, et al. Lancet 1997;351(9077):535-40</t>
  </si>
  <si>
    <t>Nanthamongkolkul K, Hanprasertpong J. J Gynecol Oncol. 2015;26(4):262-9</t>
  </si>
  <si>
    <t>Warner L, Chudasama J, Kelly C, et al. Cochrane Systematic Review 2014</t>
  </si>
  <si>
    <t>Pedregal-Mallo D, Sánchez Canteli M, López F, et al. Laryngology 2018;275:2071-2077</t>
  </si>
  <si>
    <t>Patients with mild laryngeal carcinomia</t>
  </si>
  <si>
    <t>Mild larynx ca., resection</t>
  </si>
  <si>
    <t>Cervical ca., resection</t>
  </si>
  <si>
    <t>Type</t>
  </si>
  <si>
    <t>Oncological</t>
  </si>
  <si>
    <t>Transplantation</t>
  </si>
  <si>
    <t>Cardiothoracic</t>
  </si>
  <si>
    <t>Vascular</t>
  </si>
  <si>
    <t>Lippert H, Lund O, Blegvad S, et al. Eur Respir J 1991;4:324-331</t>
  </si>
  <si>
    <t>Holtzman A, Morris C, Amdur R, et al. Acta Oncologica 2017;56(3):484-489</t>
  </si>
  <si>
    <t>Carotid endarterectomy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</si>
</sst>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2" borderId="0" xfId="1"/>
    <xf numFmtId="0" fontId="2" fillId="0" borderId="0" xfId="0" applyFont="1"/>
  </cellXfs>
  <cellStyles count="2">
    <cellStyle name="Accent6" xfId="1" builtinId="49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K273" totalsRowShown="0" headerRowCellStyle="Accent6">
  <autoFilter ref="A1:K273">
    <filterColumn colId="4">
      <customFilters>
        <customFilter operator="notEqual" val=" "/>
      </customFilters>
    </filterColumn>
  </autoFilter>
  <tableColumns count="11">
    <tableColumn id="1" name="Label"/>
    <tableColumn id="2" name="Population"/>
    <tableColumn id="3" name="Intervention"/>
    <tableColumn id="4" name="Param"/>
    <tableColumn id="5" name="Unit"/>
    <tableColumn id="6" name="Med"/>
    <tableColumn id="7" name="Lo"/>
    <tableColumn id="8" name="Hi"/>
    <tableColumn id="9" name="Distribution"/>
    <tableColumn id="10" name="Source"/>
    <tableColumn id="11" name="Typ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rds.org/2015/view/" TargetMode="External"/><Relationship Id="rId2" Type="http://schemas.openxmlformats.org/officeDocument/2006/relationships/hyperlink" Target="https://optn.transplant.hrsa.gov/data/view-data-reports/national-data/" TargetMode="External"/><Relationship Id="rId1" Type="http://schemas.openxmlformats.org/officeDocument/2006/relationships/hyperlink" Target="https://www.usrds.org/2015/view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usrds.org/2015/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tabSelected="1" zoomScale="115" zoomScaleNormal="115" workbookViewId="0">
      <pane xSplit="1" ySplit="1" topLeftCell="C178" activePane="bottomRight" state="frozen"/>
      <selection pane="topRight" activeCell="B1" sqref="B1"/>
      <selection pane="bottomLeft" activeCell="A2" sqref="A2"/>
      <selection pane="bottomRight" activeCell="A186" sqref="A186:A193"/>
    </sheetView>
  </sheetViews>
  <sheetFormatPr defaultColWidth="8.77734375" defaultRowHeight="14.4" x14ac:dyDescent="0.3"/>
  <cols>
    <col min="1" max="1" width="36.44140625" customWidth="1"/>
    <col min="2" max="2" width="35.33203125" customWidth="1"/>
    <col min="3" max="3" width="24.44140625" bestFit="1" customWidth="1"/>
    <col min="4" max="4" width="15" bestFit="1" customWidth="1"/>
    <col min="5" max="5" width="26.88671875" bestFit="1" customWidth="1"/>
    <col min="6" max="8" width="7.109375" bestFit="1" customWidth="1"/>
    <col min="9" max="9" width="12.77734375" customWidth="1"/>
  </cols>
  <sheetData>
    <row r="1" spans="1:11" x14ac:dyDescent="0.3">
      <c r="A1" s="2" t="s">
        <v>73</v>
      </c>
      <c r="B1" s="2" t="s">
        <v>19</v>
      </c>
      <c r="C1" s="2" t="s">
        <v>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193</v>
      </c>
    </row>
    <row r="2" spans="1:11" ht="13.8" customHeight="1" x14ac:dyDescent="0.3">
      <c r="A2" t="s">
        <v>74</v>
      </c>
      <c r="B2" t="s">
        <v>21</v>
      </c>
      <c r="C2" t="s">
        <v>22</v>
      </c>
      <c r="D2" t="s">
        <v>13</v>
      </c>
      <c r="E2" t="s">
        <v>29</v>
      </c>
      <c r="I2" t="s">
        <v>30</v>
      </c>
      <c r="J2" t="str">
        <f>IF(I2="Calc_from_tx_eff","Calculated from tx effect", "")</f>
        <v>Calculated from tx effect</v>
      </c>
    </row>
    <row r="3" spans="1:11" x14ac:dyDescent="0.3">
      <c r="A3" t="s">
        <v>74</v>
      </c>
      <c r="B3" t="s">
        <v>21</v>
      </c>
      <c r="C3" t="s">
        <v>22</v>
      </c>
      <c r="D3" t="s">
        <v>15</v>
      </c>
      <c r="E3" t="s">
        <v>12</v>
      </c>
      <c r="F3">
        <v>0.91100000000000003</v>
      </c>
      <c r="G3">
        <v>0.90800000000000003</v>
      </c>
      <c r="H3">
        <v>0.91300000000000003</v>
      </c>
      <c r="I3" t="s">
        <v>9</v>
      </c>
      <c r="J3" t="s">
        <v>114</v>
      </c>
    </row>
    <row r="4" spans="1:11" x14ac:dyDescent="0.3">
      <c r="A4" t="s">
        <v>74</v>
      </c>
      <c r="B4" t="s">
        <v>21</v>
      </c>
      <c r="C4" t="s">
        <v>22</v>
      </c>
      <c r="D4" t="s">
        <v>0</v>
      </c>
      <c r="E4" t="s">
        <v>26</v>
      </c>
      <c r="F4">
        <v>0.66</v>
      </c>
      <c r="G4">
        <v>0.49</v>
      </c>
      <c r="H4">
        <v>0.88</v>
      </c>
      <c r="I4" t="s">
        <v>27</v>
      </c>
      <c r="J4" t="s">
        <v>122</v>
      </c>
    </row>
    <row r="5" spans="1:11" x14ac:dyDescent="0.3">
      <c r="A5" t="s">
        <v>74</v>
      </c>
      <c r="B5" t="s">
        <v>21</v>
      </c>
      <c r="C5" t="s">
        <v>22</v>
      </c>
      <c r="D5" t="s">
        <v>14</v>
      </c>
      <c r="E5" t="s">
        <v>2</v>
      </c>
      <c r="F5">
        <v>0.77200000000000002</v>
      </c>
      <c r="G5">
        <v>0.66100000000000003</v>
      </c>
      <c r="H5">
        <v>0.80700000000000005</v>
      </c>
      <c r="I5" t="s">
        <v>9</v>
      </c>
      <c r="J5" t="s">
        <v>115</v>
      </c>
    </row>
    <row r="6" spans="1:11" x14ac:dyDescent="0.3">
      <c r="A6" t="s">
        <v>74</v>
      </c>
      <c r="B6" t="s">
        <v>21</v>
      </c>
      <c r="C6" t="s">
        <v>22</v>
      </c>
      <c r="D6" t="s">
        <v>16</v>
      </c>
      <c r="E6" t="s">
        <v>2</v>
      </c>
      <c r="F6">
        <v>0.95099999999999996</v>
      </c>
      <c r="G6">
        <v>0.92800000000000005</v>
      </c>
      <c r="H6">
        <v>0.96899999999999997</v>
      </c>
      <c r="I6" t="s">
        <v>9</v>
      </c>
      <c r="J6" t="s">
        <v>115</v>
      </c>
    </row>
    <row r="7" spans="1:11" x14ac:dyDescent="0.3">
      <c r="A7" t="s">
        <v>74</v>
      </c>
      <c r="B7" t="s">
        <v>21</v>
      </c>
      <c r="C7" t="s">
        <v>22</v>
      </c>
      <c r="D7" t="s">
        <v>1</v>
      </c>
      <c r="E7" t="s">
        <v>11</v>
      </c>
      <c r="F7">
        <v>60.54</v>
      </c>
      <c r="G7">
        <v>60.12</v>
      </c>
      <c r="H7">
        <v>60.96</v>
      </c>
      <c r="I7" t="s">
        <v>23</v>
      </c>
      <c r="J7" t="s">
        <v>123</v>
      </c>
      <c r="K7" t="s">
        <v>194</v>
      </c>
    </row>
    <row r="8" spans="1:11" x14ac:dyDescent="0.3">
      <c r="A8" t="s">
        <v>74</v>
      </c>
      <c r="B8" t="s">
        <v>21</v>
      </c>
      <c r="C8" t="s">
        <v>22</v>
      </c>
      <c r="D8" t="s">
        <v>17</v>
      </c>
      <c r="E8" t="s">
        <v>10</v>
      </c>
      <c r="F8">
        <v>150.5</v>
      </c>
      <c r="G8">
        <v>121</v>
      </c>
      <c r="H8">
        <v>180</v>
      </c>
      <c r="I8" t="s">
        <v>9</v>
      </c>
      <c r="J8" t="s">
        <v>123</v>
      </c>
    </row>
    <row r="9" spans="1:11" hidden="1" x14ac:dyDescent="0.3">
      <c r="A9" t="s">
        <v>74</v>
      </c>
      <c r="B9" t="s">
        <v>21</v>
      </c>
      <c r="C9" t="s">
        <v>22</v>
      </c>
      <c r="D9" t="s">
        <v>18</v>
      </c>
      <c r="J9" t="str">
        <f t="shared" ref="J9:J74" si="0">IF(I9="Calc_from_tx_eff","Calculated from tx effect", "")</f>
        <v/>
      </c>
    </row>
    <row r="10" spans="1:11" x14ac:dyDescent="0.3">
      <c r="A10" t="s">
        <v>75</v>
      </c>
      <c r="B10" t="s">
        <v>39</v>
      </c>
      <c r="C10" t="s">
        <v>38</v>
      </c>
      <c r="D10" t="s">
        <v>13</v>
      </c>
      <c r="E10" t="s">
        <v>29</v>
      </c>
      <c r="I10" t="s">
        <v>30</v>
      </c>
      <c r="J10" t="str">
        <f t="shared" si="0"/>
        <v>Calculated from tx effect</v>
      </c>
    </row>
    <row r="11" spans="1:11" x14ac:dyDescent="0.3">
      <c r="A11" t="s">
        <v>75</v>
      </c>
      <c r="B11" t="s">
        <v>39</v>
      </c>
      <c r="C11" t="s">
        <v>38</v>
      </c>
      <c r="D11" t="s">
        <v>15</v>
      </c>
      <c r="E11" t="s">
        <v>12</v>
      </c>
      <c r="F11">
        <v>0.91100000000000003</v>
      </c>
      <c r="G11">
        <v>0.90800000000000003</v>
      </c>
      <c r="H11">
        <v>0.91300000000000003</v>
      </c>
      <c r="I11" t="s">
        <v>9</v>
      </c>
      <c r="J11" t="s">
        <v>114</v>
      </c>
    </row>
    <row r="12" spans="1:11" x14ac:dyDescent="0.3">
      <c r="A12" t="s">
        <v>75</v>
      </c>
      <c r="B12" t="s">
        <v>39</v>
      </c>
      <c r="C12" t="s">
        <v>38</v>
      </c>
      <c r="D12" t="s">
        <v>0</v>
      </c>
      <c r="E12" t="s">
        <v>26</v>
      </c>
      <c r="F12">
        <v>0.66</v>
      </c>
      <c r="G12">
        <v>0.49</v>
      </c>
      <c r="H12">
        <v>0.88</v>
      </c>
      <c r="I12" t="s">
        <v>27</v>
      </c>
      <c r="J12" t="s">
        <v>122</v>
      </c>
    </row>
    <row r="13" spans="1:11" x14ac:dyDescent="0.3">
      <c r="A13" t="s">
        <v>75</v>
      </c>
      <c r="B13" t="s">
        <v>39</v>
      </c>
      <c r="C13" t="s">
        <v>38</v>
      </c>
      <c r="D13" t="s">
        <v>14</v>
      </c>
      <c r="E13" t="s">
        <v>2</v>
      </c>
      <c r="F13">
        <v>0.77200000000000002</v>
      </c>
      <c r="G13">
        <v>0.66100000000000003</v>
      </c>
      <c r="H13">
        <v>0.80700000000000005</v>
      </c>
      <c r="I13" t="s">
        <v>9</v>
      </c>
      <c r="J13" t="s">
        <v>115</v>
      </c>
    </row>
    <row r="14" spans="1:11" x14ac:dyDescent="0.3">
      <c r="A14" t="s">
        <v>75</v>
      </c>
      <c r="B14" t="s">
        <v>39</v>
      </c>
      <c r="C14" t="s">
        <v>38</v>
      </c>
      <c r="D14" t="s">
        <v>16</v>
      </c>
      <c r="E14" t="s">
        <v>2</v>
      </c>
      <c r="F14">
        <v>0.86799999999999999</v>
      </c>
      <c r="G14">
        <v>0.80400000000000005</v>
      </c>
      <c r="H14">
        <v>0.91700000000000004</v>
      </c>
      <c r="I14" t="s">
        <v>9</v>
      </c>
      <c r="J14" t="s">
        <v>115</v>
      </c>
    </row>
    <row r="15" spans="1:11" x14ac:dyDescent="0.3">
      <c r="A15" t="s">
        <v>75</v>
      </c>
      <c r="B15" t="s">
        <v>39</v>
      </c>
      <c r="C15" t="s">
        <v>38</v>
      </c>
      <c r="D15" t="s">
        <v>1</v>
      </c>
      <c r="E15" t="s">
        <v>11</v>
      </c>
      <c r="F15">
        <v>60.54</v>
      </c>
      <c r="G15">
        <v>60.12</v>
      </c>
      <c r="H15">
        <v>60.96</v>
      </c>
      <c r="I15" t="s">
        <v>23</v>
      </c>
      <c r="J15" t="s">
        <v>123</v>
      </c>
      <c r="K15" t="s">
        <v>194</v>
      </c>
    </row>
    <row r="16" spans="1:11" x14ac:dyDescent="0.3">
      <c r="A16" t="s">
        <v>75</v>
      </c>
      <c r="B16" t="s">
        <v>39</v>
      </c>
      <c r="C16" t="s">
        <v>38</v>
      </c>
      <c r="D16" t="s">
        <v>17</v>
      </c>
      <c r="E16" t="s">
        <v>10</v>
      </c>
      <c r="F16">
        <v>150.5</v>
      </c>
      <c r="G16">
        <v>121</v>
      </c>
      <c r="H16">
        <v>180</v>
      </c>
      <c r="I16" t="s">
        <v>9</v>
      </c>
      <c r="J16" t="s">
        <v>123</v>
      </c>
    </row>
    <row r="17" spans="1:11" hidden="1" x14ac:dyDescent="0.3">
      <c r="A17" t="s">
        <v>75</v>
      </c>
      <c r="B17" t="s">
        <v>39</v>
      </c>
      <c r="C17" t="s">
        <v>38</v>
      </c>
      <c r="D17" t="s">
        <v>18</v>
      </c>
      <c r="J17" t="str">
        <f t="shared" si="0"/>
        <v/>
      </c>
    </row>
    <row r="18" spans="1:11" x14ac:dyDescent="0.3">
      <c r="A18" t="s">
        <v>65</v>
      </c>
      <c r="B18" t="s">
        <v>24</v>
      </c>
      <c r="C18" t="s">
        <v>25</v>
      </c>
      <c r="D18" t="s">
        <v>13</v>
      </c>
      <c r="E18" t="s">
        <v>29</v>
      </c>
      <c r="I18" t="s">
        <v>30</v>
      </c>
      <c r="J18" t="str">
        <f t="shared" si="0"/>
        <v>Calculated from tx effect</v>
      </c>
    </row>
    <row r="19" spans="1:11" x14ac:dyDescent="0.3">
      <c r="A19" t="s">
        <v>65</v>
      </c>
      <c r="B19" t="s">
        <v>24</v>
      </c>
      <c r="C19" t="s">
        <v>25</v>
      </c>
      <c r="D19" t="s">
        <v>15</v>
      </c>
      <c r="E19" t="s">
        <v>28</v>
      </c>
      <c r="F19">
        <v>0.96199999999999997</v>
      </c>
      <c r="G19">
        <v>0.95899999999999996</v>
      </c>
      <c r="H19">
        <v>0.96499999999999997</v>
      </c>
      <c r="I19" t="s">
        <v>23</v>
      </c>
      <c r="J19" t="s">
        <v>117</v>
      </c>
    </row>
    <row r="20" spans="1:11" x14ac:dyDescent="0.3">
      <c r="A20" t="s">
        <v>65</v>
      </c>
      <c r="B20" t="s">
        <v>24</v>
      </c>
      <c r="C20" t="s">
        <v>25</v>
      </c>
      <c r="D20" t="s">
        <v>0</v>
      </c>
      <c r="E20" t="s">
        <v>26</v>
      </c>
      <c r="F20">
        <v>0.56000000000000005</v>
      </c>
      <c r="G20">
        <v>0.42</v>
      </c>
      <c r="H20">
        <v>0.75</v>
      </c>
      <c r="I20" t="s">
        <v>27</v>
      </c>
      <c r="J20" t="s">
        <v>124</v>
      </c>
    </row>
    <row r="21" spans="1:11" x14ac:dyDescent="0.3">
      <c r="A21" t="s">
        <v>65</v>
      </c>
      <c r="B21" t="s">
        <v>24</v>
      </c>
      <c r="C21" t="s">
        <v>25</v>
      </c>
      <c r="D21" t="s">
        <v>14</v>
      </c>
      <c r="E21" t="s">
        <v>2</v>
      </c>
      <c r="F21">
        <v>0.42899999999999999</v>
      </c>
      <c r="G21">
        <v>0.27500000000000002</v>
      </c>
      <c r="H21">
        <v>0.60199999999999998</v>
      </c>
      <c r="I21" t="s">
        <v>9</v>
      </c>
      <c r="J21" t="s">
        <v>115</v>
      </c>
    </row>
    <row r="22" spans="1:11" x14ac:dyDescent="0.3">
      <c r="A22" t="s">
        <v>65</v>
      </c>
      <c r="B22" t="s">
        <v>24</v>
      </c>
      <c r="C22" t="s">
        <v>25</v>
      </c>
      <c r="D22" t="s">
        <v>16</v>
      </c>
      <c r="E22" t="s">
        <v>2</v>
      </c>
      <c r="F22">
        <v>0.97599999999999998</v>
      </c>
      <c r="G22">
        <v>0.96099999999999997</v>
      </c>
      <c r="H22">
        <v>0.98599999999999999</v>
      </c>
      <c r="I22" t="s">
        <v>9</v>
      </c>
      <c r="J22" t="s">
        <v>115</v>
      </c>
    </row>
    <row r="23" spans="1:11" x14ac:dyDescent="0.3">
      <c r="A23" t="s">
        <v>65</v>
      </c>
      <c r="B23" t="s">
        <v>24</v>
      </c>
      <c r="C23" t="s">
        <v>25</v>
      </c>
      <c r="D23" t="s">
        <v>1</v>
      </c>
      <c r="E23" t="s">
        <v>11</v>
      </c>
      <c r="F23">
        <v>55.3</v>
      </c>
      <c r="G23">
        <v>50</v>
      </c>
      <c r="H23">
        <v>64</v>
      </c>
      <c r="I23" t="s">
        <v>23</v>
      </c>
      <c r="J23" t="s">
        <v>118</v>
      </c>
      <c r="K23" t="s">
        <v>195</v>
      </c>
    </row>
    <row r="24" spans="1:11" hidden="1" x14ac:dyDescent="0.3">
      <c r="A24" t="s">
        <v>65</v>
      </c>
      <c r="B24" t="s">
        <v>24</v>
      </c>
      <c r="C24" t="s">
        <v>25</v>
      </c>
      <c r="D24" t="s">
        <v>17</v>
      </c>
      <c r="J24" t="str">
        <f t="shared" si="0"/>
        <v/>
      </c>
    </row>
    <row r="25" spans="1:11" hidden="1" x14ac:dyDescent="0.3">
      <c r="A25" t="s">
        <v>65</v>
      </c>
      <c r="B25" t="s">
        <v>24</v>
      </c>
      <c r="C25" t="s">
        <v>25</v>
      </c>
      <c r="D25" t="s">
        <v>18</v>
      </c>
      <c r="J25" t="str">
        <f t="shared" si="0"/>
        <v/>
      </c>
    </row>
    <row r="26" spans="1:11" x14ac:dyDescent="0.3">
      <c r="A26" t="s">
        <v>66</v>
      </c>
      <c r="B26" t="s">
        <v>42</v>
      </c>
      <c r="C26" t="s">
        <v>22</v>
      </c>
      <c r="D26" t="s">
        <v>13</v>
      </c>
      <c r="E26" t="s">
        <v>29</v>
      </c>
      <c r="I26" t="s">
        <v>30</v>
      </c>
      <c r="J26" t="str">
        <f t="shared" si="0"/>
        <v>Calculated from tx effect</v>
      </c>
    </row>
    <row r="27" spans="1:11" x14ac:dyDescent="0.3">
      <c r="A27" t="s">
        <v>66</v>
      </c>
      <c r="B27" t="s">
        <v>42</v>
      </c>
      <c r="C27" t="s">
        <v>22</v>
      </c>
      <c r="D27" t="s">
        <v>15</v>
      </c>
      <c r="E27" t="s">
        <v>12</v>
      </c>
      <c r="F27">
        <v>0.54700000000000004</v>
      </c>
      <c r="G27">
        <v>0.51400000000000001</v>
      </c>
      <c r="H27">
        <v>0.57899999999999996</v>
      </c>
      <c r="I27" t="s">
        <v>9</v>
      </c>
      <c r="J27" t="s">
        <v>114</v>
      </c>
    </row>
    <row r="28" spans="1:11" x14ac:dyDescent="0.3">
      <c r="A28" t="s">
        <v>66</v>
      </c>
      <c r="B28" t="s">
        <v>42</v>
      </c>
      <c r="C28" t="s">
        <v>22</v>
      </c>
      <c r="D28" t="s">
        <v>0</v>
      </c>
      <c r="E28" t="s">
        <v>26</v>
      </c>
      <c r="F28">
        <v>0.65500000000000003</v>
      </c>
      <c r="G28">
        <v>0.46899999999999997</v>
      </c>
      <c r="H28">
        <v>0.94799999999999995</v>
      </c>
      <c r="I28" t="s">
        <v>27</v>
      </c>
      <c r="J28" t="s">
        <v>125</v>
      </c>
    </row>
    <row r="29" spans="1:11" x14ac:dyDescent="0.3">
      <c r="A29" t="s">
        <v>66</v>
      </c>
      <c r="B29" t="s">
        <v>42</v>
      </c>
      <c r="C29" t="s">
        <v>22</v>
      </c>
      <c r="D29" t="s">
        <v>14</v>
      </c>
      <c r="E29" t="s">
        <v>2</v>
      </c>
      <c r="F29">
        <v>0.76</v>
      </c>
      <c r="G29">
        <v>0.71</v>
      </c>
      <c r="H29">
        <v>0.8</v>
      </c>
      <c r="I29" t="s">
        <v>9</v>
      </c>
      <c r="J29" t="s">
        <v>119</v>
      </c>
    </row>
    <row r="30" spans="1:11" x14ac:dyDescent="0.3">
      <c r="A30" t="s">
        <v>66</v>
      </c>
      <c r="B30" t="s">
        <v>42</v>
      </c>
      <c r="C30" t="s">
        <v>22</v>
      </c>
      <c r="D30" t="s">
        <v>16</v>
      </c>
      <c r="E30" t="s">
        <v>2</v>
      </c>
      <c r="F30">
        <v>0.92</v>
      </c>
      <c r="G30">
        <v>0.9</v>
      </c>
      <c r="H30">
        <v>0.94</v>
      </c>
      <c r="I30" t="s">
        <v>9</v>
      </c>
      <c r="J30" t="s">
        <v>119</v>
      </c>
    </row>
    <row r="31" spans="1:11" x14ac:dyDescent="0.3">
      <c r="A31" t="s">
        <v>66</v>
      </c>
      <c r="B31" t="s">
        <v>42</v>
      </c>
      <c r="C31" t="s">
        <v>22</v>
      </c>
      <c r="D31" t="s">
        <v>1</v>
      </c>
      <c r="E31" t="s">
        <v>11</v>
      </c>
      <c r="F31">
        <v>59.2</v>
      </c>
      <c r="G31">
        <v>56.4</v>
      </c>
      <c r="H31">
        <v>62</v>
      </c>
      <c r="I31" t="s">
        <v>23</v>
      </c>
      <c r="J31" t="s">
        <v>126</v>
      </c>
      <c r="K31" t="s">
        <v>194</v>
      </c>
    </row>
    <row r="32" spans="1:11" x14ac:dyDescent="0.3">
      <c r="A32" t="s">
        <v>66</v>
      </c>
      <c r="B32" t="s">
        <v>42</v>
      </c>
      <c r="C32" t="s">
        <v>22</v>
      </c>
      <c r="D32" t="s">
        <v>17</v>
      </c>
      <c r="E32" t="s">
        <v>43</v>
      </c>
      <c r="F32">
        <v>9.6</v>
      </c>
      <c r="G32">
        <v>7.2</v>
      </c>
      <c r="H32">
        <v>12</v>
      </c>
      <c r="I32" t="s">
        <v>9</v>
      </c>
      <c r="J32" t="s">
        <v>127</v>
      </c>
    </row>
    <row r="33" spans="1:11" hidden="1" x14ac:dyDescent="0.3">
      <c r="A33" t="s">
        <v>66</v>
      </c>
      <c r="B33" t="s">
        <v>42</v>
      </c>
      <c r="C33" t="s">
        <v>22</v>
      </c>
      <c r="D33" t="s">
        <v>18</v>
      </c>
      <c r="J33" t="str">
        <f t="shared" si="0"/>
        <v/>
      </c>
    </row>
    <row r="34" spans="1:11" x14ac:dyDescent="0.3">
      <c r="A34" t="s">
        <v>111</v>
      </c>
      <c r="B34" t="s">
        <v>109</v>
      </c>
      <c r="C34" t="s">
        <v>110</v>
      </c>
      <c r="D34" t="s">
        <v>13</v>
      </c>
      <c r="E34" t="s">
        <v>12</v>
      </c>
      <c r="F34">
        <v>7.1999999999999995E-2</v>
      </c>
      <c r="G34">
        <v>1E-3</v>
      </c>
      <c r="H34">
        <v>0.3</v>
      </c>
      <c r="I34" t="s">
        <v>9</v>
      </c>
      <c r="J34" t="s">
        <v>114</v>
      </c>
    </row>
    <row r="35" spans="1:11" x14ac:dyDescent="0.3">
      <c r="A35" t="s">
        <v>111</v>
      </c>
      <c r="B35" t="s">
        <v>109</v>
      </c>
      <c r="C35" t="s">
        <v>110</v>
      </c>
      <c r="D35" t="s">
        <v>15</v>
      </c>
      <c r="E35" t="s">
        <v>12</v>
      </c>
      <c r="F35">
        <v>0.24</v>
      </c>
      <c r="G35">
        <v>0.23100000000000001</v>
      </c>
      <c r="H35">
        <v>0.25</v>
      </c>
      <c r="I35" t="s">
        <v>9</v>
      </c>
      <c r="J35" t="s">
        <v>114</v>
      </c>
    </row>
    <row r="36" spans="1:11" hidden="1" x14ac:dyDescent="0.3">
      <c r="A36" t="s">
        <v>111</v>
      </c>
      <c r="B36" t="s">
        <v>109</v>
      </c>
      <c r="C36" t="s">
        <v>110</v>
      </c>
      <c r="D36" t="s">
        <v>0</v>
      </c>
      <c r="J36" t="str">
        <f t="shared" si="0"/>
        <v/>
      </c>
    </row>
    <row r="37" spans="1:11" x14ac:dyDescent="0.3">
      <c r="A37" t="s">
        <v>111</v>
      </c>
      <c r="B37" t="s">
        <v>109</v>
      </c>
      <c r="C37" t="s">
        <v>110</v>
      </c>
      <c r="D37" t="s">
        <v>14</v>
      </c>
      <c r="E37" t="s">
        <v>112</v>
      </c>
      <c r="F37">
        <v>0.54900000000000004</v>
      </c>
      <c r="G37">
        <v>0.4</v>
      </c>
      <c r="H37">
        <v>0.69299999999999995</v>
      </c>
      <c r="I37" t="s">
        <v>9</v>
      </c>
      <c r="J37" t="s">
        <v>115</v>
      </c>
    </row>
    <row r="38" spans="1:11" x14ac:dyDescent="0.3">
      <c r="A38" t="s">
        <v>111</v>
      </c>
      <c r="B38" t="s">
        <v>109</v>
      </c>
      <c r="C38" t="s">
        <v>110</v>
      </c>
      <c r="D38" t="s">
        <v>16</v>
      </c>
      <c r="E38" t="s">
        <v>2</v>
      </c>
      <c r="F38">
        <v>0.95099999999999996</v>
      </c>
      <c r="G38">
        <v>0.92800000000000005</v>
      </c>
      <c r="H38">
        <v>0.96899999999999997</v>
      </c>
      <c r="I38" t="s">
        <v>9</v>
      </c>
      <c r="J38" t="s">
        <v>115</v>
      </c>
    </row>
    <row r="39" spans="1:11" x14ac:dyDescent="0.3">
      <c r="A39" t="s">
        <v>111</v>
      </c>
      <c r="B39" t="s">
        <v>109</v>
      </c>
      <c r="C39" t="s">
        <v>110</v>
      </c>
      <c r="D39" t="s">
        <v>1</v>
      </c>
      <c r="E39" t="s">
        <v>11</v>
      </c>
      <c r="F39">
        <v>62</v>
      </c>
      <c r="G39">
        <v>60.48</v>
      </c>
      <c r="H39">
        <v>63.52</v>
      </c>
      <c r="I39" t="s">
        <v>23</v>
      </c>
      <c r="J39" t="s">
        <v>128</v>
      </c>
      <c r="K39" t="s">
        <v>194</v>
      </c>
    </row>
    <row r="40" spans="1:11" x14ac:dyDescent="0.3">
      <c r="A40" t="s">
        <v>111</v>
      </c>
      <c r="B40" t="s">
        <v>109</v>
      </c>
      <c r="C40" t="s">
        <v>110</v>
      </c>
      <c r="D40" t="s">
        <v>17</v>
      </c>
      <c r="E40" t="s">
        <v>43</v>
      </c>
      <c r="F40">
        <v>12</v>
      </c>
      <c r="G40">
        <v>10</v>
      </c>
      <c r="H40">
        <v>14</v>
      </c>
      <c r="I40" t="s">
        <v>9</v>
      </c>
      <c r="J40" t="s">
        <v>128</v>
      </c>
    </row>
    <row r="41" spans="1:11" hidden="1" x14ac:dyDescent="0.3">
      <c r="A41" t="s">
        <v>111</v>
      </c>
      <c r="B41" t="s">
        <v>109</v>
      </c>
      <c r="C41" t="s">
        <v>110</v>
      </c>
      <c r="D41" t="s">
        <v>18</v>
      </c>
      <c r="J41" t="str">
        <f t="shared" si="0"/>
        <v/>
      </c>
    </row>
    <row r="42" spans="1:11" x14ac:dyDescent="0.3">
      <c r="A42" t="s">
        <v>176</v>
      </c>
      <c r="B42" t="s">
        <v>163</v>
      </c>
      <c r="C42" t="s">
        <v>164</v>
      </c>
      <c r="D42" t="s">
        <v>13</v>
      </c>
      <c r="E42" t="s">
        <v>29</v>
      </c>
      <c r="I42" t="s">
        <v>30</v>
      </c>
      <c r="J42" t="str">
        <f t="shared" ref="J42" si="1">IF(I42="Calc_from_tx_eff","Calculated from tx effect", "")</f>
        <v>Calculated from tx effect</v>
      </c>
    </row>
    <row r="43" spans="1:11" x14ac:dyDescent="0.3">
      <c r="A43" t="s">
        <v>176</v>
      </c>
      <c r="B43" t="s">
        <v>163</v>
      </c>
      <c r="C43" t="s">
        <v>164</v>
      </c>
      <c r="D43" t="s">
        <v>15</v>
      </c>
      <c r="E43" t="s">
        <v>61</v>
      </c>
      <c r="F43">
        <v>248.7</v>
      </c>
      <c r="G43">
        <v>246.1</v>
      </c>
      <c r="H43">
        <v>250.9</v>
      </c>
      <c r="I43" t="s">
        <v>9</v>
      </c>
      <c r="J43" t="s">
        <v>165</v>
      </c>
    </row>
    <row r="44" spans="1:11" x14ac:dyDescent="0.3">
      <c r="A44" t="s">
        <v>176</v>
      </c>
      <c r="B44" t="s">
        <v>163</v>
      </c>
      <c r="C44" t="s">
        <v>164</v>
      </c>
      <c r="D44" t="s">
        <v>0</v>
      </c>
      <c r="E44" t="s">
        <v>26</v>
      </c>
      <c r="F44">
        <v>0.52700000000000002</v>
      </c>
      <c r="G44">
        <v>0.51400000000000001</v>
      </c>
      <c r="H44">
        <v>0.54100000000000004</v>
      </c>
      <c r="I44" t="s">
        <v>27</v>
      </c>
      <c r="J44" t="s">
        <v>165</v>
      </c>
    </row>
    <row r="45" spans="1:11" x14ac:dyDescent="0.3">
      <c r="A45" t="s">
        <v>176</v>
      </c>
      <c r="B45" t="s">
        <v>163</v>
      </c>
      <c r="C45" t="s">
        <v>164</v>
      </c>
      <c r="D45" t="s">
        <v>14</v>
      </c>
      <c r="E45" t="s">
        <v>2</v>
      </c>
      <c r="F45">
        <v>0.71199999999999997</v>
      </c>
      <c r="G45">
        <v>0.66100000000000003</v>
      </c>
      <c r="H45">
        <v>0.80700000000000005</v>
      </c>
      <c r="I45" t="s">
        <v>9</v>
      </c>
      <c r="J45" t="s">
        <v>115</v>
      </c>
    </row>
    <row r="46" spans="1:11" x14ac:dyDescent="0.3">
      <c r="A46" t="s">
        <v>176</v>
      </c>
      <c r="B46" t="s">
        <v>163</v>
      </c>
      <c r="C46" t="s">
        <v>164</v>
      </c>
      <c r="D46" t="s">
        <v>16</v>
      </c>
      <c r="E46" t="s">
        <v>2</v>
      </c>
      <c r="F46">
        <v>0.95099999999999996</v>
      </c>
      <c r="G46">
        <v>0.92800000000000005</v>
      </c>
      <c r="H46">
        <v>0.96899999999999997</v>
      </c>
      <c r="I46" t="s">
        <v>9</v>
      </c>
      <c r="J46" t="s">
        <v>115</v>
      </c>
    </row>
    <row r="47" spans="1:11" x14ac:dyDescent="0.3">
      <c r="A47" t="s">
        <v>176</v>
      </c>
      <c r="B47" t="s">
        <v>163</v>
      </c>
      <c r="C47" t="s">
        <v>164</v>
      </c>
      <c r="D47" t="s">
        <v>1</v>
      </c>
      <c r="E47" t="s">
        <v>11</v>
      </c>
      <c r="F47">
        <v>59.79</v>
      </c>
      <c r="G47">
        <v>59.72</v>
      </c>
      <c r="H47">
        <v>59.86</v>
      </c>
      <c r="I47" t="s">
        <v>23</v>
      </c>
      <c r="J47" t="s">
        <v>165</v>
      </c>
      <c r="K47" t="s">
        <v>194</v>
      </c>
    </row>
    <row r="48" spans="1:11" x14ac:dyDescent="0.3">
      <c r="A48" t="s">
        <v>176</v>
      </c>
      <c r="B48" t="s">
        <v>163</v>
      </c>
      <c r="C48" t="s">
        <v>164</v>
      </c>
      <c r="D48" t="s">
        <v>17</v>
      </c>
      <c r="E48" t="s">
        <v>93</v>
      </c>
      <c r="F48">
        <v>16</v>
      </c>
      <c r="G48">
        <v>12</v>
      </c>
      <c r="H48">
        <v>20</v>
      </c>
      <c r="I48" t="s">
        <v>9</v>
      </c>
      <c r="J48" t="s">
        <v>166</v>
      </c>
    </row>
    <row r="49" spans="1:11" hidden="1" x14ac:dyDescent="0.3">
      <c r="A49" t="s">
        <v>176</v>
      </c>
      <c r="B49" t="s">
        <v>163</v>
      </c>
      <c r="C49" t="s">
        <v>164</v>
      </c>
      <c r="D49" t="s">
        <v>18</v>
      </c>
    </row>
    <row r="50" spans="1:11" x14ac:dyDescent="0.3">
      <c r="A50" t="s">
        <v>76</v>
      </c>
      <c r="B50" t="s">
        <v>40</v>
      </c>
      <c r="C50" t="s">
        <v>41</v>
      </c>
      <c r="D50" t="s">
        <v>13</v>
      </c>
      <c r="E50" t="s">
        <v>29</v>
      </c>
      <c r="I50" t="s">
        <v>30</v>
      </c>
      <c r="J50" t="str">
        <f t="shared" si="0"/>
        <v>Calculated from tx effect</v>
      </c>
    </row>
    <row r="51" spans="1:11" x14ac:dyDescent="0.3">
      <c r="A51" t="s">
        <v>76</v>
      </c>
      <c r="B51" t="s">
        <v>40</v>
      </c>
      <c r="C51" t="s">
        <v>41</v>
      </c>
      <c r="D51" t="s">
        <v>15</v>
      </c>
      <c r="E51" t="s">
        <v>12</v>
      </c>
      <c r="F51">
        <v>0.17699999999999999</v>
      </c>
      <c r="G51">
        <v>0.16200000000000001</v>
      </c>
      <c r="H51">
        <v>0.193</v>
      </c>
      <c r="I51" t="s">
        <v>9</v>
      </c>
      <c r="J51" t="s">
        <v>114</v>
      </c>
    </row>
    <row r="52" spans="1:11" x14ac:dyDescent="0.3">
      <c r="A52" t="s">
        <v>76</v>
      </c>
      <c r="B52" t="s">
        <v>40</v>
      </c>
      <c r="C52" t="s">
        <v>41</v>
      </c>
      <c r="D52" t="s">
        <v>0</v>
      </c>
      <c r="E52" t="s">
        <v>26</v>
      </c>
      <c r="F52">
        <v>0.41</v>
      </c>
      <c r="G52">
        <v>0.26</v>
      </c>
      <c r="H52">
        <v>0.62</v>
      </c>
      <c r="I52" t="s">
        <v>27</v>
      </c>
      <c r="J52" t="s">
        <v>129</v>
      </c>
    </row>
    <row r="53" spans="1:11" x14ac:dyDescent="0.3">
      <c r="A53" t="s">
        <v>76</v>
      </c>
      <c r="B53" t="s">
        <v>40</v>
      </c>
      <c r="C53" t="s">
        <v>41</v>
      </c>
      <c r="D53" t="s">
        <v>14</v>
      </c>
      <c r="E53" t="s">
        <v>2</v>
      </c>
      <c r="F53">
        <v>0.71199999999999997</v>
      </c>
      <c r="G53">
        <v>0.60099999999999998</v>
      </c>
      <c r="H53">
        <v>0.80700000000000005</v>
      </c>
      <c r="I53" t="s">
        <v>9</v>
      </c>
      <c r="J53" t="s">
        <v>115</v>
      </c>
    </row>
    <row r="54" spans="1:11" x14ac:dyDescent="0.3">
      <c r="A54" t="s">
        <v>76</v>
      </c>
      <c r="B54" t="s">
        <v>40</v>
      </c>
      <c r="C54" t="s">
        <v>41</v>
      </c>
      <c r="D54" t="s">
        <v>16</v>
      </c>
      <c r="E54" t="s">
        <v>2</v>
      </c>
      <c r="F54">
        <v>0.95099999999999996</v>
      </c>
      <c r="G54">
        <v>0.92800000000000005</v>
      </c>
      <c r="H54">
        <v>0.96899999999999997</v>
      </c>
      <c r="I54" t="s">
        <v>9</v>
      </c>
      <c r="J54" t="s">
        <v>115</v>
      </c>
    </row>
    <row r="55" spans="1:11" x14ac:dyDescent="0.3">
      <c r="A55" t="s">
        <v>76</v>
      </c>
      <c r="B55" t="s">
        <v>40</v>
      </c>
      <c r="C55" t="s">
        <v>41</v>
      </c>
      <c r="D55" t="s">
        <v>1</v>
      </c>
      <c r="E55" t="s">
        <v>11</v>
      </c>
      <c r="F55">
        <v>67</v>
      </c>
      <c r="G55">
        <v>66.37</v>
      </c>
      <c r="H55">
        <v>67.63</v>
      </c>
      <c r="I55" t="s">
        <v>23</v>
      </c>
      <c r="J55" t="s">
        <v>130</v>
      </c>
      <c r="K55" t="s">
        <v>194</v>
      </c>
    </row>
    <row r="56" spans="1:11" x14ac:dyDescent="0.3">
      <c r="A56" t="s">
        <v>76</v>
      </c>
      <c r="B56" t="s">
        <v>40</v>
      </c>
      <c r="C56" t="s">
        <v>41</v>
      </c>
      <c r="D56" t="s">
        <v>17</v>
      </c>
      <c r="E56" t="s">
        <v>10</v>
      </c>
      <c r="F56">
        <v>210.5</v>
      </c>
      <c r="G56">
        <v>56</v>
      </c>
      <c r="H56">
        <v>365</v>
      </c>
      <c r="I56" t="s">
        <v>9</v>
      </c>
      <c r="J56" t="s">
        <v>130</v>
      </c>
    </row>
    <row r="57" spans="1:11" hidden="1" x14ac:dyDescent="0.3">
      <c r="A57" t="s">
        <v>76</v>
      </c>
      <c r="B57" t="s">
        <v>40</v>
      </c>
      <c r="C57" t="s">
        <v>41</v>
      </c>
      <c r="D57" t="s">
        <v>18</v>
      </c>
      <c r="J57" t="str">
        <f t="shared" si="0"/>
        <v/>
      </c>
    </row>
    <row r="58" spans="1:11" x14ac:dyDescent="0.3">
      <c r="A58" t="s">
        <v>67</v>
      </c>
      <c r="B58" t="s">
        <v>44</v>
      </c>
      <c r="C58" t="s">
        <v>22</v>
      </c>
      <c r="D58" t="s">
        <v>13</v>
      </c>
      <c r="E58" t="s">
        <v>12</v>
      </c>
      <c r="F58">
        <v>0.161</v>
      </c>
      <c r="G58">
        <v>5.7000000000000002E-2</v>
      </c>
      <c r="H58">
        <v>0.26400000000000001</v>
      </c>
      <c r="I58" t="s">
        <v>9</v>
      </c>
      <c r="J58" t="s">
        <v>131</v>
      </c>
    </row>
    <row r="59" spans="1:11" x14ac:dyDescent="0.3">
      <c r="A59" t="s">
        <v>67</v>
      </c>
      <c r="B59" t="s">
        <v>44</v>
      </c>
      <c r="C59" t="s">
        <v>22</v>
      </c>
      <c r="D59" t="s">
        <v>15</v>
      </c>
      <c r="E59" t="s">
        <v>12</v>
      </c>
      <c r="F59">
        <v>0.38</v>
      </c>
      <c r="G59">
        <v>0.34599999999999997</v>
      </c>
      <c r="H59">
        <v>0.41499999999999998</v>
      </c>
      <c r="I59" t="s">
        <v>9</v>
      </c>
      <c r="J59" t="s">
        <v>114</v>
      </c>
    </row>
    <row r="60" spans="1:11" hidden="1" x14ac:dyDescent="0.3">
      <c r="A60" t="s">
        <v>67</v>
      </c>
      <c r="B60" t="s">
        <v>44</v>
      </c>
      <c r="C60" t="s">
        <v>22</v>
      </c>
      <c r="D60" t="s">
        <v>0</v>
      </c>
      <c r="J60" t="str">
        <f t="shared" si="0"/>
        <v/>
      </c>
    </row>
    <row r="61" spans="1:11" x14ac:dyDescent="0.3">
      <c r="A61" t="s">
        <v>67</v>
      </c>
      <c r="B61" t="s">
        <v>44</v>
      </c>
      <c r="C61" t="s">
        <v>22</v>
      </c>
      <c r="D61" t="s">
        <v>14</v>
      </c>
      <c r="E61" t="s">
        <v>2</v>
      </c>
      <c r="F61">
        <v>0.67600000000000005</v>
      </c>
      <c r="G61">
        <v>0.55800000000000005</v>
      </c>
      <c r="H61">
        <v>0.78</v>
      </c>
      <c r="I61" t="s">
        <v>9</v>
      </c>
      <c r="J61" t="s">
        <v>115</v>
      </c>
    </row>
    <row r="62" spans="1:11" x14ac:dyDescent="0.3">
      <c r="A62" t="s">
        <v>67</v>
      </c>
      <c r="B62" t="s">
        <v>44</v>
      </c>
      <c r="C62" t="s">
        <v>22</v>
      </c>
      <c r="D62" t="s">
        <v>16</v>
      </c>
      <c r="E62" t="s">
        <v>2</v>
      </c>
      <c r="F62">
        <v>0.98899999999999999</v>
      </c>
      <c r="G62">
        <v>0.97899999999999998</v>
      </c>
      <c r="H62">
        <v>0.995</v>
      </c>
      <c r="I62" t="s">
        <v>9</v>
      </c>
      <c r="J62" t="s">
        <v>115</v>
      </c>
    </row>
    <row r="63" spans="1:11" x14ac:dyDescent="0.3">
      <c r="A63" t="s">
        <v>67</v>
      </c>
      <c r="B63" t="s">
        <v>44</v>
      </c>
      <c r="C63" t="s">
        <v>22</v>
      </c>
      <c r="D63" t="s">
        <v>1</v>
      </c>
      <c r="E63" t="s">
        <v>11</v>
      </c>
      <c r="F63">
        <v>64</v>
      </c>
      <c r="G63">
        <v>62.3</v>
      </c>
      <c r="H63">
        <v>65.7</v>
      </c>
      <c r="I63" t="s">
        <v>23</v>
      </c>
      <c r="J63" t="s">
        <v>132</v>
      </c>
      <c r="K63" t="s">
        <v>194</v>
      </c>
    </row>
    <row r="64" spans="1:11" x14ac:dyDescent="0.3">
      <c r="A64" t="s">
        <v>67</v>
      </c>
      <c r="B64" t="s">
        <v>44</v>
      </c>
      <c r="C64" t="s">
        <v>22</v>
      </c>
      <c r="D64" t="s">
        <v>17</v>
      </c>
      <c r="E64" t="s">
        <v>43</v>
      </c>
      <c r="F64">
        <v>31</v>
      </c>
      <c r="G64">
        <v>10</v>
      </c>
      <c r="H64">
        <v>52</v>
      </c>
      <c r="I64" t="s">
        <v>9</v>
      </c>
      <c r="J64" t="s">
        <v>132</v>
      </c>
    </row>
    <row r="65" spans="1:11" hidden="1" x14ac:dyDescent="0.3">
      <c r="A65" t="s">
        <v>67</v>
      </c>
      <c r="B65" t="s">
        <v>44</v>
      </c>
      <c r="C65" t="s">
        <v>22</v>
      </c>
      <c r="D65" t="s">
        <v>18</v>
      </c>
      <c r="J65" t="str">
        <f t="shared" si="0"/>
        <v/>
      </c>
    </row>
    <row r="66" spans="1:11" x14ac:dyDescent="0.3">
      <c r="A66" t="s">
        <v>68</v>
      </c>
      <c r="B66" t="s">
        <v>31</v>
      </c>
      <c r="C66" t="s">
        <v>32</v>
      </c>
      <c r="D66" t="s">
        <v>13</v>
      </c>
      <c r="E66" t="s">
        <v>33</v>
      </c>
      <c r="F66">
        <v>0.10100000000000001</v>
      </c>
      <c r="G66">
        <v>9.6000000000000002E-2</v>
      </c>
      <c r="H66">
        <v>0.107</v>
      </c>
      <c r="I66" t="s">
        <v>23</v>
      </c>
      <c r="J66" t="s">
        <v>133</v>
      </c>
    </row>
    <row r="67" spans="1:11" x14ac:dyDescent="0.3">
      <c r="A67" t="s">
        <v>68</v>
      </c>
      <c r="B67" t="s">
        <v>31</v>
      </c>
      <c r="C67" t="s">
        <v>32</v>
      </c>
      <c r="D67" t="s">
        <v>15</v>
      </c>
      <c r="E67" t="s">
        <v>12</v>
      </c>
      <c r="F67">
        <v>0.73799999999999999</v>
      </c>
      <c r="G67">
        <v>0.72799999999999998</v>
      </c>
      <c r="H67">
        <v>0.748</v>
      </c>
      <c r="I67" t="s">
        <v>23</v>
      </c>
      <c r="J67" t="s">
        <v>133</v>
      </c>
    </row>
    <row r="68" spans="1:11" hidden="1" x14ac:dyDescent="0.3">
      <c r="A68" t="s">
        <v>68</v>
      </c>
      <c r="B68" t="s">
        <v>31</v>
      </c>
      <c r="C68" t="s">
        <v>32</v>
      </c>
      <c r="D68" t="s">
        <v>0</v>
      </c>
      <c r="J68" t="str">
        <f t="shared" si="0"/>
        <v/>
      </c>
    </row>
    <row r="69" spans="1:11" x14ac:dyDescent="0.3">
      <c r="A69" t="s">
        <v>68</v>
      </c>
      <c r="B69" t="s">
        <v>31</v>
      </c>
      <c r="C69" t="s">
        <v>32</v>
      </c>
      <c r="D69" t="s">
        <v>14</v>
      </c>
      <c r="E69" t="s">
        <v>2</v>
      </c>
      <c r="F69">
        <v>0.28999999999999998</v>
      </c>
      <c r="G69">
        <v>0.24</v>
      </c>
      <c r="H69">
        <v>0.33</v>
      </c>
      <c r="I69" t="s">
        <v>9</v>
      </c>
      <c r="J69" t="s">
        <v>119</v>
      </c>
    </row>
    <row r="70" spans="1:11" x14ac:dyDescent="0.3">
      <c r="A70" t="s">
        <v>68</v>
      </c>
      <c r="B70" t="s">
        <v>31</v>
      </c>
      <c r="C70" t="s">
        <v>32</v>
      </c>
      <c r="D70" t="s">
        <v>16</v>
      </c>
      <c r="E70" t="s">
        <v>2</v>
      </c>
      <c r="F70">
        <v>0.76</v>
      </c>
      <c r="G70">
        <v>0.72</v>
      </c>
      <c r="H70">
        <v>0.8</v>
      </c>
      <c r="I70" t="s">
        <v>9</v>
      </c>
      <c r="J70" t="s">
        <v>119</v>
      </c>
    </row>
    <row r="71" spans="1:11" x14ac:dyDescent="0.3">
      <c r="A71" t="s">
        <v>68</v>
      </c>
      <c r="B71" t="s">
        <v>31</v>
      </c>
      <c r="C71" t="s">
        <v>32</v>
      </c>
      <c r="D71" t="s">
        <v>1</v>
      </c>
      <c r="E71" t="s">
        <v>11</v>
      </c>
      <c r="F71">
        <v>57.4</v>
      </c>
      <c r="G71">
        <v>50</v>
      </c>
      <c r="H71">
        <v>64</v>
      </c>
      <c r="I71" t="s">
        <v>23</v>
      </c>
      <c r="J71" t="s">
        <v>118</v>
      </c>
      <c r="K71" t="s">
        <v>195</v>
      </c>
    </row>
    <row r="72" spans="1:11" hidden="1" x14ac:dyDescent="0.3">
      <c r="A72" t="s">
        <v>68</v>
      </c>
      <c r="B72" t="s">
        <v>31</v>
      </c>
      <c r="C72" t="s">
        <v>32</v>
      </c>
      <c r="D72" t="s">
        <v>17</v>
      </c>
      <c r="J72" t="str">
        <f t="shared" si="0"/>
        <v/>
      </c>
    </row>
    <row r="73" spans="1:11" hidden="1" x14ac:dyDescent="0.3">
      <c r="A73" t="s">
        <v>68</v>
      </c>
      <c r="B73" t="s">
        <v>31</v>
      </c>
      <c r="C73" t="s">
        <v>32</v>
      </c>
      <c r="D73" t="s">
        <v>18</v>
      </c>
      <c r="J73" t="str">
        <f t="shared" si="0"/>
        <v/>
      </c>
    </row>
    <row r="74" spans="1:11" x14ac:dyDescent="0.3">
      <c r="A74" t="s">
        <v>103</v>
      </c>
      <c r="B74" t="s">
        <v>34</v>
      </c>
      <c r="C74" t="s">
        <v>35</v>
      </c>
      <c r="D74" t="s">
        <v>13</v>
      </c>
      <c r="E74" t="s">
        <v>29</v>
      </c>
      <c r="I74" t="s">
        <v>30</v>
      </c>
      <c r="J74" t="str">
        <f t="shared" si="0"/>
        <v>Calculated from tx effect</v>
      </c>
    </row>
    <row r="75" spans="1:11" x14ac:dyDescent="0.3">
      <c r="A75" t="s">
        <v>103</v>
      </c>
      <c r="B75" t="s">
        <v>34</v>
      </c>
      <c r="C75" t="s">
        <v>35</v>
      </c>
      <c r="D75" t="s">
        <v>15</v>
      </c>
      <c r="E75" t="s">
        <v>12</v>
      </c>
      <c r="F75">
        <v>6.5000000000000002E-2</v>
      </c>
      <c r="G75">
        <v>5.8000000000000003E-2</v>
      </c>
      <c r="H75">
        <v>7.2999999999999995E-2</v>
      </c>
      <c r="I75" t="s">
        <v>23</v>
      </c>
      <c r="J75" t="s">
        <v>114</v>
      </c>
    </row>
    <row r="76" spans="1:11" x14ac:dyDescent="0.3">
      <c r="A76" t="s">
        <v>103</v>
      </c>
      <c r="B76" t="s">
        <v>34</v>
      </c>
      <c r="C76" t="s">
        <v>35</v>
      </c>
      <c r="D76" t="s">
        <v>0</v>
      </c>
      <c r="E76" t="s">
        <v>26</v>
      </c>
      <c r="F76">
        <v>0.71699999999999997</v>
      </c>
      <c r="G76">
        <v>0.68</v>
      </c>
      <c r="H76">
        <v>0.72599999999999998</v>
      </c>
      <c r="I76" t="s">
        <v>27</v>
      </c>
      <c r="J76" t="s">
        <v>134</v>
      </c>
    </row>
    <row r="77" spans="1:11" x14ac:dyDescent="0.3">
      <c r="A77" t="s">
        <v>103</v>
      </c>
      <c r="B77" t="s">
        <v>34</v>
      </c>
      <c r="C77" t="s">
        <v>35</v>
      </c>
      <c r="D77" t="s">
        <v>14</v>
      </c>
      <c r="E77" t="s">
        <v>2</v>
      </c>
      <c r="F77">
        <v>0.55000000000000004</v>
      </c>
      <c r="G77">
        <v>0.53</v>
      </c>
      <c r="H77">
        <v>0.56000000000000005</v>
      </c>
      <c r="I77" t="s">
        <v>9</v>
      </c>
      <c r="J77" t="s">
        <v>115</v>
      </c>
    </row>
    <row r="78" spans="1:11" x14ac:dyDescent="0.3">
      <c r="A78" t="s">
        <v>103</v>
      </c>
      <c r="B78" t="s">
        <v>34</v>
      </c>
      <c r="C78" t="s">
        <v>35</v>
      </c>
      <c r="D78" t="s">
        <v>16</v>
      </c>
      <c r="E78" t="s">
        <v>2</v>
      </c>
      <c r="F78">
        <v>0.64</v>
      </c>
      <c r="G78">
        <v>0.61</v>
      </c>
      <c r="H78">
        <v>0.67</v>
      </c>
      <c r="I78" t="s">
        <v>9</v>
      </c>
      <c r="J78" t="s">
        <v>115</v>
      </c>
    </row>
    <row r="79" spans="1:11" x14ac:dyDescent="0.3">
      <c r="A79" t="s">
        <v>103</v>
      </c>
      <c r="B79" t="s">
        <v>34</v>
      </c>
      <c r="C79" t="s">
        <v>35</v>
      </c>
      <c r="D79" t="s">
        <v>1</v>
      </c>
      <c r="E79" t="s">
        <v>11</v>
      </c>
      <c r="F79">
        <v>61.3</v>
      </c>
      <c r="G79">
        <v>61.12</v>
      </c>
      <c r="H79">
        <v>61.48</v>
      </c>
      <c r="I79" t="s">
        <v>23</v>
      </c>
      <c r="J79" t="s">
        <v>134</v>
      </c>
      <c r="K79" t="s">
        <v>194</v>
      </c>
    </row>
    <row r="80" spans="1:11" hidden="1" x14ac:dyDescent="0.3">
      <c r="A80" t="s">
        <v>103</v>
      </c>
      <c r="B80" t="s">
        <v>34</v>
      </c>
      <c r="C80" t="s">
        <v>35</v>
      </c>
      <c r="D80" t="s">
        <v>17</v>
      </c>
      <c r="J80" t="str">
        <f t="shared" ref="J80:J162" si="2">IF(I80="Calc_from_tx_eff","Calculated from tx effect", "")</f>
        <v/>
      </c>
    </row>
    <row r="81" spans="1:11" hidden="1" x14ac:dyDescent="0.3">
      <c r="A81" t="s">
        <v>103</v>
      </c>
      <c r="B81" t="s">
        <v>34</v>
      </c>
      <c r="C81" t="s">
        <v>35</v>
      </c>
      <c r="D81" t="s">
        <v>18</v>
      </c>
      <c r="J81" t="str">
        <f t="shared" si="2"/>
        <v/>
      </c>
    </row>
    <row r="82" spans="1:11" x14ac:dyDescent="0.3">
      <c r="A82" t="s">
        <v>69</v>
      </c>
      <c r="B82" t="s">
        <v>36</v>
      </c>
      <c r="C82" t="s">
        <v>35</v>
      </c>
      <c r="D82" t="s">
        <v>13</v>
      </c>
      <c r="E82" t="s">
        <v>29</v>
      </c>
      <c r="I82" t="s">
        <v>30</v>
      </c>
      <c r="J82" t="str">
        <f t="shared" si="2"/>
        <v>Calculated from tx effect</v>
      </c>
    </row>
    <row r="83" spans="1:11" x14ac:dyDescent="0.3">
      <c r="A83" t="s">
        <v>69</v>
      </c>
      <c r="B83" t="s">
        <v>36</v>
      </c>
      <c r="C83" t="s">
        <v>35</v>
      </c>
      <c r="D83" t="s">
        <v>15</v>
      </c>
      <c r="E83" t="s">
        <v>12</v>
      </c>
      <c r="F83">
        <v>0.67</v>
      </c>
      <c r="G83">
        <v>0.64800000000000002</v>
      </c>
      <c r="H83">
        <v>0.69199999999999995</v>
      </c>
      <c r="I83" t="s">
        <v>23</v>
      </c>
      <c r="J83" t="s">
        <v>114</v>
      </c>
    </row>
    <row r="84" spans="1:11" x14ac:dyDescent="0.3">
      <c r="A84" t="s">
        <v>69</v>
      </c>
      <c r="B84" t="s">
        <v>36</v>
      </c>
      <c r="C84" t="s">
        <v>35</v>
      </c>
      <c r="D84" t="s">
        <v>0</v>
      </c>
      <c r="E84" t="s">
        <v>37</v>
      </c>
      <c r="F84">
        <v>0.81</v>
      </c>
      <c r="G84">
        <v>0.75</v>
      </c>
      <c r="H84">
        <v>0.86</v>
      </c>
      <c r="I84" t="s">
        <v>27</v>
      </c>
      <c r="J84" t="s">
        <v>135</v>
      </c>
    </row>
    <row r="85" spans="1:11" x14ac:dyDescent="0.3">
      <c r="A85" t="s">
        <v>69</v>
      </c>
      <c r="B85" t="s">
        <v>36</v>
      </c>
      <c r="C85" t="s">
        <v>35</v>
      </c>
      <c r="D85" t="s">
        <v>14</v>
      </c>
      <c r="E85" t="s">
        <v>2</v>
      </c>
      <c r="F85">
        <v>0.71</v>
      </c>
      <c r="G85">
        <v>0.63</v>
      </c>
      <c r="H85">
        <v>0.78</v>
      </c>
      <c r="I85" t="s">
        <v>9</v>
      </c>
      <c r="J85" t="s">
        <v>115</v>
      </c>
    </row>
    <row r="86" spans="1:11" x14ac:dyDescent="0.3">
      <c r="A86" t="s">
        <v>69</v>
      </c>
      <c r="B86" t="s">
        <v>36</v>
      </c>
      <c r="C86" t="s">
        <v>35</v>
      </c>
      <c r="D86" t="s">
        <v>16</v>
      </c>
      <c r="E86" t="s">
        <v>2</v>
      </c>
      <c r="F86">
        <v>0.83</v>
      </c>
      <c r="G86">
        <v>0.8</v>
      </c>
      <c r="H86">
        <v>0.85</v>
      </c>
      <c r="I86" t="s">
        <v>9</v>
      </c>
      <c r="J86" t="s">
        <v>115</v>
      </c>
    </row>
    <row r="87" spans="1:11" x14ac:dyDescent="0.3">
      <c r="A87" t="s">
        <v>69</v>
      </c>
      <c r="B87" t="s">
        <v>36</v>
      </c>
      <c r="C87" t="s">
        <v>35</v>
      </c>
      <c r="D87" t="s">
        <v>1</v>
      </c>
      <c r="E87" t="s">
        <v>11</v>
      </c>
      <c r="F87">
        <v>45</v>
      </c>
      <c r="G87">
        <v>42.62</v>
      </c>
      <c r="H87">
        <v>47.38</v>
      </c>
      <c r="I87" t="s">
        <v>23</v>
      </c>
      <c r="J87" t="s">
        <v>135</v>
      </c>
      <c r="K87" t="s">
        <v>194</v>
      </c>
    </row>
    <row r="88" spans="1:11" hidden="1" x14ac:dyDescent="0.3">
      <c r="A88" t="s">
        <v>69</v>
      </c>
      <c r="B88" t="s">
        <v>36</v>
      </c>
      <c r="C88" t="s">
        <v>35</v>
      </c>
      <c r="D88" t="s">
        <v>17</v>
      </c>
      <c r="J88" t="str">
        <f t="shared" si="2"/>
        <v/>
      </c>
    </row>
    <row r="89" spans="1:11" hidden="1" x14ac:dyDescent="0.3">
      <c r="A89" t="s">
        <v>69</v>
      </c>
      <c r="B89" t="s">
        <v>36</v>
      </c>
      <c r="C89" t="s">
        <v>35</v>
      </c>
      <c r="D89" t="s">
        <v>18</v>
      </c>
      <c r="J89" t="str">
        <f t="shared" si="2"/>
        <v/>
      </c>
    </row>
    <row r="90" spans="1:11" x14ac:dyDescent="0.3">
      <c r="A90" t="s">
        <v>191</v>
      </c>
      <c r="B90" t="s">
        <v>190</v>
      </c>
      <c r="C90" t="s">
        <v>91</v>
      </c>
      <c r="D90" t="s">
        <v>13</v>
      </c>
      <c r="E90" t="s">
        <v>29</v>
      </c>
      <c r="I90" t="s">
        <v>30</v>
      </c>
      <c r="J90" t="str">
        <f t="shared" ref="J90" si="3">IF(I90="Calc_from_tx_eff","Calculated from tx effect", "")</f>
        <v>Calculated from tx effect</v>
      </c>
    </row>
    <row r="91" spans="1:11" x14ac:dyDescent="0.3">
      <c r="A91" t="s">
        <v>191</v>
      </c>
      <c r="B91" t="s">
        <v>190</v>
      </c>
      <c r="C91" t="s">
        <v>91</v>
      </c>
      <c r="D91" t="s">
        <v>15</v>
      </c>
      <c r="E91" t="s">
        <v>12</v>
      </c>
      <c r="F91">
        <v>0.68899999999999995</v>
      </c>
      <c r="G91">
        <v>0.63800000000000001</v>
      </c>
      <c r="H91">
        <v>0.74</v>
      </c>
      <c r="I91" t="s">
        <v>9</v>
      </c>
      <c r="J91" t="s">
        <v>114</v>
      </c>
    </row>
    <row r="92" spans="1:11" x14ac:dyDescent="0.3">
      <c r="A92" t="s">
        <v>191</v>
      </c>
      <c r="B92" t="s">
        <v>190</v>
      </c>
      <c r="C92" t="s">
        <v>91</v>
      </c>
      <c r="D92" t="s">
        <v>0</v>
      </c>
      <c r="E92" t="s">
        <v>37</v>
      </c>
      <c r="F92">
        <v>0.23</v>
      </c>
      <c r="G92">
        <v>7.0000000000000007E-2</v>
      </c>
      <c r="H92">
        <v>0.79</v>
      </c>
      <c r="I92" t="s">
        <v>27</v>
      </c>
      <c r="J92" t="s">
        <v>188</v>
      </c>
    </row>
    <row r="93" spans="1:11" x14ac:dyDescent="0.3">
      <c r="A93" t="s">
        <v>191</v>
      </c>
      <c r="B93" t="s">
        <v>190</v>
      </c>
      <c r="C93" t="s">
        <v>91</v>
      </c>
      <c r="D93" t="s">
        <v>14</v>
      </c>
      <c r="E93" t="s">
        <v>2</v>
      </c>
      <c r="F93">
        <v>0.71199999999999997</v>
      </c>
      <c r="G93">
        <v>0.60099999999999998</v>
      </c>
      <c r="H93">
        <v>0.80700000000000005</v>
      </c>
      <c r="I93" t="s">
        <v>9</v>
      </c>
      <c r="J93" t="s">
        <v>115</v>
      </c>
    </row>
    <row r="94" spans="1:11" x14ac:dyDescent="0.3">
      <c r="A94" t="s">
        <v>191</v>
      </c>
      <c r="B94" t="s">
        <v>190</v>
      </c>
      <c r="C94" t="s">
        <v>91</v>
      </c>
      <c r="D94" t="s">
        <v>16</v>
      </c>
      <c r="E94" t="s">
        <v>2</v>
      </c>
      <c r="F94">
        <v>0.95099999999999996</v>
      </c>
      <c r="G94">
        <v>0.92800000000000005</v>
      </c>
      <c r="H94">
        <v>0.96899999999999997</v>
      </c>
      <c r="I94" t="s">
        <v>9</v>
      </c>
      <c r="J94" t="s">
        <v>115</v>
      </c>
    </row>
    <row r="95" spans="1:11" x14ac:dyDescent="0.3">
      <c r="A95" t="s">
        <v>191</v>
      </c>
      <c r="B95" t="s">
        <v>190</v>
      </c>
      <c r="C95" t="s">
        <v>91</v>
      </c>
      <c r="D95" t="s">
        <v>1</v>
      </c>
      <c r="E95" t="s">
        <v>11</v>
      </c>
      <c r="F95">
        <v>63</v>
      </c>
      <c r="G95">
        <v>61.4</v>
      </c>
      <c r="H95">
        <v>64.599999999999994</v>
      </c>
      <c r="I95" t="s">
        <v>23</v>
      </c>
      <c r="J95" t="s">
        <v>189</v>
      </c>
      <c r="K95" t="s">
        <v>194</v>
      </c>
    </row>
    <row r="96" spans="1:11" x14ac:dyDescent="0.3">
      <c r="A96" t="s">
        <v>191</v>
      </c>
      <c r="B96" t="s">
        <v>190</v>
      </c>
      <c r="C96" t="s">
        <v>91</v>
      </c>
      <c r="D96" t="s">
        <v>17</v>
      </c>
      <c r="E96" t="s">
        <v>10</v>
      </c>
      <c r="F96">
        <v>249.5</v>
      </c>
      <c r="G96">
        <v>134</v>
      </c>
      <c r="H96">
        <v>365</v>
      </c>
      <c r="I96" t="s">
        <v>9</v>
      </c>
      <c r="J96" t="s">
        <v>162</v>
      </c>
    </row>
    <row r="97" spans="1:11" hidden="1" x14ac:dyDescent="0.3">
      <c r="A97" t="s">
        <v>191</v>
      </c>
      <c r="B97" t="s">
        <v>190</v>
      </c>
      <c r="C97" t="s">
        <v>91</v>
      </c>
      <c r="D97" t="s">
        <v>18</v>
      </c>
    </row>
    <row r="98" spans="1:11" x14ac:dyDescent="0.3">
      <c r="A98" t="s">
        <v>106</v>
      </c>
      <c r="B98" t="s">
        <v>104</v>
      </c>
      <c r="C98" t="s">
        <v>105</v>
      </c>
      <c r="D98" t="s">
        <v>13</v>
      </c>
      <c r="E98" t="s">
        <v>12</v>
      </c>
      <c r="F98">
        <v>0.443</v>
      </c>
      <c r="G98">
        <v>0.30199999999999999</v>
      </c>
      <c r="H98">
        <v>0.58299999999999996</v>
      </c>
      <c r="I98" t="s">
        <v>9</v>
      </c>
      <c r="J98" t="s">
        <v>136</v>
      </c>
    </row>
    <row r="99" spans="1:11" x14ac:dyDescent="0.3">
      <c r="A99" t="s">
        <v>106</v>
      </c>
      <c r="B99" t="s">
        <v>104</v>
      </c>
      <c r="C99" t="s">
        <v>105</v>
      </c>
      <c r="D99" t="s">
        <v>15</v>
      </c>
      <c r="E99" t="s">
        <v>12</v>
      </c>
      <c r="F99">
        <v>0.64600000000000002</v>
      </c>
      <c r="G99">
        <v>0.63800000000000001</v>
      </c>
      <c r="H99">
        <v>0.65300000000000002</v>
      </c>
      <c r="I99" t="s">
        <v>9</v>
      </c>
      <c r="J99" t="s">
        <v>114</v>
      </c>
    </row>
    <row r="100" spans="1:11" hidden="1" x14ac:dyDescent="0.3">
      <c r="A100" t="s">
        <v>106</v>
      </c>
      <c r="B100" t="s">
        <v>104</v>
      </c>
      <c r="C100" t="s">
        <v>105</v>
      </c>
      <c r="D100" t="s">
        <v>0</v>
      </c>
      <c r="J100" t="str">
        <f t="shared" si="2"/>
        <v/>
      </c>
    </row>
    <row r="101" spans="1:11" x14ac:dyDescent="0.3">
      <c r="A101" t="s">
        <v>106</v>
      </c>
      <c r="B101" t="s">
        <v>104</v>
      </c>
      <c r="C101" t="s">
        <v>105</v>
      </c>
      <c r="D101" t="s">
        <v>14</v>
      </c>
      <c r="E101" t="s">
        <v>2</v>
      </c>
      <c r="F101">
        <v>0.56000000000000005</v>
      </c>
      <c r="G101">
        <v>0.41699999999999998</v>
      </c>
      <c r="H101">
        <v>0.69199999999999995</v>
      </c>
      <c r="I101" t="s">
        <v>9</v>
      </c>
      <c r="J101" t="s">
        <v>115</v>
      </c>
    </row>
    <row r="102" spans="1:11" x14ac:dyDescent="0.3">
      <c r="A102" t="s">
        <v>106</v>
      </c>
      <c r="B102" t="s">
        <v>104</v>
      </c>
      <c r="C102" t="s">
        <v>105</v>
      </c>
      <c r="D102" t="s">
        <v>16</v>
      </c>
      <c r="E102" t="s">
        <v>2</v>
      </c>
      <c r="F102">
        <v>0.95099999999999996</v>
      </c>
      <c r="G102">
        <v>0.92800000000000005</v>
      </c>
      <c r="H102">
        <v>0.96899999999999997</v>
      </c>
      <c r="I102" t="s">
        <v>9</v>
      </c>
      <c r="J102" t="s">
        <v>115</v>
      </c>
    </row>
    <row r="103" spans="1:11" x14ac:dyDescent="0.3">
      <c r="A103" t="s">
        <v>106</v>
      </c>
      <c r="B103" t="s">
        <v>104</v>
      </c>
      <c r="C103" t="s">
        <v>105</v>
      </c>
      <c r="D103" t="s">
        <v>1</v>
      </c>
      <c r="E103" t="s">
        <v>107</v>
      </c>
      <c r="F103">
        <v>79</v>
      </c>
      <c r="G103">
        <v>78.5</v>
      </c>
      <c r="H103">
        <v>79.5</v>
      </c>
      <c r="I103" t="s">
        <v>23</v>
      </c>
      <c r="J103" t="s">
        <v>137</v>
      </c>
      <c r="K103" t="s">
        <v>194</v>
      </c>
    </row>
    <row r="104" spans="1:11" x14ac:dyDescent="0.3">
      <c r="A104" t="s">
        <v>106</v>
      </c>
      <c r="B104" t="s">
        <v>104</v>
      </c>
      <c r="C104" t="s">
        <v>105</v>
      </c>
      <c r="D104" t="s">
        <v>17</v>
      </c>
      <c r="E104" t="s">
        <v>108</v>
      </c>
      <c r="F104">
        <v>12</v>
      </c>
      <c r="G104">
        <v>6</v>
      </c>
      <c r="H104">
        <v>18</v>
      </c>
      <c r="I104" t="s">
        <v>9</v>
      </c>
      <c r="J104" t="s">
        <v>138</v>
      </c>
    </row>
    <row r="105" spans="1:11" hidden="1" x14ac:dyDescent="0.3">
      <c r="A105" t="s">
        <v>106</v>
      </c>
      <c r="B105" t="s">
        <v>104</v>
      </c>
      <c r="C105" t="s">
        <v>105</v>
      </c>
      <c r="D105" t="s">
        <v>18</v>
      </c>
      <c r="J105" t="str">
        <f t="shared" si="2"/>
        <v/>
      </c>
    </row>
    <row r="106" spans="1:11" x14ac:dyDescent="0.3">
      <c r="A106" t="s">
        <v>171</v>
      </c>
      <c r="B106" t="s">
        <v>169</v>
      </c>
      <c r="C106" t="s">
        <v>170</v>
      </c>
      <c r="D106" t="s">
        <v>13</v>
      </c>
      <c r="E106" t="s">
        <v>29</v>
      </c>
      <c r="I106" t="s">
        <v>30</v>
      </c>
      <c r="J106" t="str">
        <f t="shared" ref="J106" si="4">IF(I106="Calc_from_tx_eff","Calculated from tx effect", "")</f>
        <v>Calculated from tx effect</v>
      </c>
    </row>
    <row r="107" spans="1:11" x14ac:dyDescent="0.3">
      <c r="A107" t="s">
        <v>171</v>
      </c>
      <c r="B107" t="s">
        <v>169</v>
      </c>
      <c r="C107" t="s">
        <v>170</v>
      </c>
      <c r="D107" t="s">
        <v>15</v>
      </c>
      <c r="E107" t="s">
        <v>12</v>
      </c>
      <c r="F107">
        <v>0.70499999999999996</v>
      </c>
      <c r="G107">
        <v>0.69299999999999995</v>
      </c>
      <c r="H107">
        <v>0.71699999999999997</v>
      </c>
      <c r="I107" t="s">
        <v>9</v>
      </c>
      <c r="J107" t="s">
        <v>114</v>
      </c>
    </row>
    <row r="108" spans="1:11" x14ac:dyDescent="0.3">
      <c r="A108" t="s">
        <v>171</v>
      </c>
      <c r="B108" t="s">
        <v>169</v>
      </c>
      <c r="C108" t="s">
        <v>170</v>
      </c>
      <c r="D108" t="s">
        <v>0</v>
      </c>
      <c r="E108" t="s">
        <v>37</v>
      </c>
      <c r="F108">
        <v>0.68</v>
      </c>
      <c r="G108">
        <v>0.31</v>
      </c>
      <c r="H108">
        <v>1.53</v>
      </c>
      <c r="I108" t="s">
        <v>27</v>
      </c>
      <c r="J108" t="s">
        <v>167</v>
      </c>
    </row>
    <row r="109" spans="1:11" x14ac:dyDescent="0.3">
      <c r="A109" t="s">
        <v>171</v>
      </c>
      <c r="B109" t="s">
        <v>169</v>
      </c>
      <c r="C109" t="s">
        <v>170</v>
      </c>
      <c r="D109" t="s">
        <v>14</v>
      </c>
      <c r="E109" t="s">
        <v>2</v>
      </c>
      <c r="F109">
        <v>0.71199999999999997</v>
      </c>
      <c r="G109">
        <v>0.6</v>
      </c>
      <c r="H109">
        <v>0.81</v>
      </c>
      <c r="I109" t="s">
        <v>9</v>
      </c>
      <c r="J109" t="s">
        <v>115</v>
      </c>
    </row>
    <row r="110" spans="1:11" x14ac:dyDescent="0.3">
      <c r="A110" t="s">
        <v>171</v>
      </c>
      <c r="B110" t="s">
        <v>169</v>
      </c>
      <c r="C110" t="s">
        <v>170</v>
      </c>
      <c r="D110" t="s">
        <v>16</v>
      </c>
      <c r="E110" t="s">
        <v>2</v>
      </c>
      <c r="F110">
        <v>0.95099999999999996</v>
      </c>
      <c r="G110">
        <v>0.93</v>
      </c>
      <c r="H110">
        <v>0.97</v>
      </c>
      <c r="I110" t="s">
        <v>9</v>
      </c>
      <c r="J110" t="s">
        <v>115</v>
      </c>
    </row>
    <row r="111" spans="1:11" x14ac:dyDescent="0.3">
      <c r="A111" t="s">
        <v>171</v>
      </c>
      <c r="B111" t="s">
        <v>169</v>
      </c>
      <c r="C111" t="s">
        <v>170</v>
      </c>
      <c r="D111" t="s">
        <v>1</v>
      </c>
      <c r="E111" t="s">
        <v>11</v>
      </c>
      <c r="F111">
        <v>61</v>
      </c>
      <c r="G111">
        <v>60.4</v>
      </c>
      <c r="H111">
        <v>61.6</v>
      </c>
      <c r="I111" t="s">
        <v>23</v>
      </c>
      <c r="J111" t="s">
        <v>168</v>
      </c>
      <c r="K111" t="s">
        <v>194</v>
      </c>
    </row>
    <row r="112" spans="1:11" x14ac:dyDescent="0.3">
      <c r="A112" t="s">
        <v>171</v>
      </c>
      <c r="B112" t="s">
        <v>169</v>
      </c>
      <c r="C112" t="s">
        <v>170</v>
      </c>
      <c r="D112" t="s">
        <v>17</v>
      </c>
      <c r="E112" t="s">
        <v>10</v>
      </c>
      <c r="F112">
        <v>90</v>
      </c>
      <c r="G112">
        <v>30</v>
      </c>
      <c r="H112">
        <v>180</v>
      </c>
      <c r="I112" t="s">
        <v>9</v>
      </c>
      <c r="J112" t="s">
        <v>168</v>
      </c>
    </row>
    <row r="113" spans="1:11" hidden="1" x14ac:dyDescent="0.3">
      <c r="A113" t="s">
        <v>171</v>
      </c>
      <c r="B113" t="s">
        <v>169</v>
      </c>
      <c r="C113" t="s">
        <v>170</v>
      </c>
      <c r="D113" t="s">
        <v>18</v>
      </c>
    </row>
    <row r="114" spans="1:11" x14ac:dyDescent="0.3">
      <c r="A114" t="s">
        <v>175</v>
      </c>
      <c r="B114" t="s">
        <v>173</v>
      </c>
      <c r="C114" t="s">
        <v>174</v>
      </c>
      <c r="D114" t="s">
        <v>13</v>
      </c>
      <c r="E114" t="s">
        <v>29</v>
      </c>
      <c r="I114" t="s">
        <v>30</v>
      </c>
      <c r="J114" t="str">
        <f t="shared" ref="J114" si="5">IF(I114="Calc_from_tx_eff","Calculated from tx effect", "")</f>
        <v>Calculated from tx effect</v>
      </c>
    </row>
    <row r="115" spans="1:11" x14ac:dyDescent="0.3">
      <c r="A115" t="s">
        <v>175</v>
      </c>
      <c r="B115" t="s">
        <v>173</v>
      </c>
      <c r="C115" t="s">
        <v>174</v>
      </c>
      <c r="D115" t="s">
        <v>15</v>
      </c>
      <c r="E115" t="s">
        <v>102</v>
      </c>
      <c r="F115">
        <v>0.62</v>
      </c>
      <c r="G115">
        <v>0.56000000000000005</v>
      </c>
      <c r="H115">
        <v>0.68</v>
      </c>
      <c r="I115" t="s">
        <v>9</v>
      </c>
      <c r="J115" t="s">
        <v>172</v>
      </c>
    </row>
    <row r="116" spans="1:11" x14ac:dyDescent="0.3">
      <c r="A116" t="s">
        <v>175</v>
      </c>
      <c r="B116" t="s">
        <v>173</v>
      </c>
      <c r="C116" t="s">
        <v>174</v>
      </c>
      <c r="D116" t="s">
        <v>0</v>
      </c>
      <c r="E116" s="3" t="s">
        <v>37</v>
      </c>
      <c r="F116">
        <v>1</v>
      </c>
      <c r="G116">
        <v>0.98</v>
      </c>
      <c r="H116">
        <v>1.02</v>
      </c>
      <c r="I116" t="s">
        <v>27</v>
      </c>
      <c r="J116" t="s">
        <v>120</v>
      </c>
    </row>
    <row r="117" spans="1:11" x14ac:dyDescent="0.3">
      <c r="A117" t="s">
        <v>175</v>
      </c>
      <c r="B117" t="s">
        <v>173</v>
      </c>
      <c r="C117" t="s">
        <v>174</v>
      </c>
      <c r="D117" t="s">
        <v>14</v>
      </c>
      <c r="E117" s="3" t="s">
        <v>2</v>
      </c>
      <c r="F117">
        <v>0.38</v>
      </c>
      <c r="G117">
        <v>0.34</v>
      </c>
      <c r="H117">
        <v>0.41</v>
      </c>
      <c r="I117" t="s">
        <v>9</v>
      </c>
      <c r="J117" t="s">
        <v>119</v>
      </c>
    </row>
    <row r="118" spans="1:11" x14ac:dyDescent="0.3">
      <c r="A118" t="s">
        <v>175</v>
      </c>
      <c r="B118" t="s">
        <v>173</v>
      </c>
      <c r="C118" t="s">
        <v>174</v>
      </c>
      <c r="D118" t="s">
        <v>16</v>
      </c>
      <c r="E118" s="3" t="s">
        <v>2</v>
      </c>
      <c r="F118">
        <v>0.49</v>
      </c>
      <c r="G118">
        <v>0.45</v>
      </c>
      <c r="H118">
        <v>0.53</v>
      </c>
      <c r="I118" t="s">
        <v>9</v>
      </c>
      <c r="J118" t="s">
        <v>119</v>
      </c>
    </row>
    <row r="119" spans="1:11" x14ac:dyDescent="0.3">
      <c r="A119" t="s">
        <v>175</v>
      </c>
      <c r="B119" t="s">
        <v>173</v>
      </c>
      <c r="C119" t="s">
        <v>174</v>
      </c>
      <c r="D119" t="s">
        <v>1</v>
      </c>
      <c r="E119" s="3" t="s">
        <v>11</v>
      </c>
      <c r="F119">
        <v>68.7</v>
      </c>
      <c r="G119">
        <v>67.8</v>
      </c>
      <c r="H119">
        <v>69.599999999999994</v>
      </c>
      <c r="I119" t="s">
        <v>23</v>
      </c>
      <c r="J119" t="s">
        <v>172</v>
      </c>
      <c r="K119" t="s">
        <v>196</v>
      </c>
    </row>
    <row r="120" spans="1:11" hidden="1" x14ac:dyDescent="0.3">
      <c r="A120" t="s">
        <v>175</v>
      </c>
      <c r="B120" t="s">
        <v>173</v>
      </c>
      <c r="C120" t="s">
        <v>174</v>
      </c>
      <c r="D120" t="s">
        <v>17</v>
      </c>
      <c r="E120" s="3"/>
    </row>
    <row r="121" spans="1:11" hidden="1" x14ac:dyDescent="0.3">
      <c r="A121" t="s">
        <v>175</v>
      </c>
      <c r="B121" t="s">
        <v>173</v>
      </c>
      <c r="C121" t="s">
        <v>174</v>
      </c>
      <c r="D121" t="s">
        <v>18</v>
      </c>
      <c r="E121" s="3"/>
    </row>
    <row r="122" spans="1:11" x14ac:dyDescent="0.3">
      <c r="A122" t="s">
        <v>70</v>
      </c>
      <c r="B122" t="s">
        <v>45</v>
      </c>
      <c r="C122" t="s">
        <v>46</v>
      </c>
      <c r="D122" t="s">
        <v>13</v>
      </c>
      <c r="E122" t="s">
        <v>29</v>
      </c>
      <c r="I122" t="s">
        <v>30</v>
      </c>
      <c r="J122" t="str">
        <f t="shared" si="2"/>
        <v>Calculated from tx effect</v>
      </c>
    </row>
    <row r="123" spans="1:11" x14ac:dyDescent="0.3">
      <c r="A123" t="s">
        <v>70</v>
      </c>
      <c r="B123" t="s">
        <v>45</v>
      </c>
      <c r="C123" t="s">
        <v>46</v>
      </c>
      <c r="D123" t="s">
        <v>15</v>
      </c>
      <c r="E123" t="s">
        <v>28</v>
      </c>
      <c r="F123">
        <v>1</v>
      </c>
      <c r="G123">
        <v>1</v>
      </c>
      <c r="H123">
        <v>1</v>
      </c>
      <c r="I123" t="s">
        <v>9</v>
      </c>
      <c r="J123" t="s">
        <v>139</v>
      </c>
    </row>
    <row r="124" spans="1:11" x14ac:dyDescent="0.3">
      <c r="A124" t="s">
        <v>70</v>
      </c>
      <c r="B124" t="s">
        <v>45</v>
      </c>
      <c r="C124" t="s">
        <v>46</v>
      </c>
      <c r="D124" t="s">
        <v>0</v>
      </c>
      <c r="E124" t="s">
        <v>47</v>
      </c>
      <c r="F124">
        <v>0.8</v>
      </c>
      <c r="G124">
        <v>0.04</v>
      </c>
      <c r="H124">
        <v>14.89</v>
      </c>
      <c r="I124" t="s">
        <v>27</v>
      </c>
      <c r="J124" t="s">
        <v>140</v>
      </c>
    </row>
    <row r="125" spans="1:11" x14ac:dyDescent="0.3">
      <c r="A125" t="s">
        <v>70</v>
      </c>
      <c r="B125" t="s">
        <v>45</v>
      </c>
      <c r="C125" t="s">
        <v>46</v>
      </c>
      <c r="D125" t="s">
        <v>14</v>
      </c>
      <c r="E125" t="s">
        <v>2</v>
      </c>
      <c r="F125">
        <v>0.57999999999999996</v>
      </c>
      <c r="G125">
        <v>0.54</v>
      </c>
      <c r="H125">
        <v>0.62</v>
      </c>
      <c r="I125" t="s">
        <v>9</v>
      </c>
      <c r="J125" t="s">
        <v>119</v>
      </c>
    </row>
    <row r="126" spans="1:11" x14ac:dyDescent="0.3">
      <c r="A126" t="s">
        <v>70</v>
      </c>
      <c r="B126" t="s">
        <v>45</v>
      </c>
      <c r="C126" t="s">
        <v>46</v>
      </c>
      <c r="D126" t="s">
        <v>16</v>
      </c>
      <c r="E126" t="s">
        <v>2</v>
      </c>
      <c r="F126">
        <v>0.85</v>
      </c>
      <c r="G126">
        <v>0.81</v>
      </c>
      <c r="H126">
        <v>0.89</v>
      </c>
      <c r="I126" t="s">
        <v>9</v>
      </c>
      <c r="J126" t="s">
        <v>119</v>
      </c>
    </row>
    <row r="127" spans="1:11" x14ac:dyDescent="0.3">
      <c r="A127" t="s">
        <v>70</v>
      </c>
      <c r="B127" t="s">
        <v>45</v>
      </c>
      <c r="C127" t="s">
        <v>46</v>
      </c>
      <c r="D127" t="s">
        <v>1</v>
      </c>
      <c r="E127" t="s">
        <v>11</v>
      </c>
      <c r="F127">
        <v>51.4</v>
      </c>
      <c r="G127">
        <v>48.9</v>
      </c>
      <c r="H127">
        <v>53.9</v>
      </c>
      <c r="I127" t="s">
        <v>23</v>
      </c>
      <c r="J127" t="s">
        <v>141</v>
      </c>
      <c r="K127" t="s">
        <v>196</v>
      </c>
    </row>
    <row r="128" spans="1:11" hidden="1" x14ac:dyDescent="0.3">
      <c r="A128" t="s">
        <v>70</v>
      </c>
      <c r="B128" t="s">
        <v>45</v>
      </c>
      <c r="C128" t="s">
        <v>46</v>
      </c>
      <c r="D128" t="s">
        <v>17</v>
      </c>
      <c r="J128" t="str">
        <f t="shared" si="2"/>
        <v/>
      </c>
    </row>
    <row r="129" spans="1:11" hidden="1" x14ac:dyDescent="0.3">
      <c r="A129" t="s">
        <v>70</v>
      </c>
      <c r="B129" t="s">
        <v>45</v>
      </c>
      <c r="C129" t="s">
        <v>46</v>
      </c>
      <c r="D129" t="s">
        <v>18</v>
      </c>
      <c r="J129" t="str">
        <f t="shared" si="2"/>
        <v/>
      </c>
    </row>
    <row r="130" spans="1:11" x14ac:dyDescent="0.3">
      <c r="A130" t="s">
        <v>71</v>
      </c>
      <c r="B130" t="s">
        <v>53</v>
      </c>
      <c r="C130" t="s">
        <v>48</v>
      </c>
      <c r="D130" t="s">
        <v>13</v>
      </c>
      <c r="E130" t="s">
        <v>28</v>
      </c>
      <c r="F130">
        <v>0.99</v>
      </c>
      <c r="G130">
        <v>0.99</v>
      </c>
      <c r="H130">
        <v>0.99</v>
      </c>
      <c r="I130" t="s">
        <v>9</v>
      </c>
      <c r="J130" t="s">
        <v>120</v>
      </c>
    </row>
    <row r="131" spans="1:11" x14ac:dyDescent="0.3">
      <c r="A131" t="s">
        <v>71</v>
      </c>
      <c r="B131" t="s">
        <v>53</v>
      </c>
      <c r="C131" t="s">
        <v>48</v>
      </c>
      <c r="D131" t="s">
        <v>15</v>
      </c>
      <c r="E131" t="s">
        <v>28</v>
      </c>
      <c r="F131">
        <v>0.99</v>
      </c>
      <c r="G131">
        <v>0.99</v>
      </c>
      <c r="H131">
        <v>0.99</v>
      </c>
      <c r="I131" t="s">
        <v>9</v>
      </c>
      <c r="J131" t="s">
        <v>120</v>
      </c>
    </row>
    <row r="132" spans="1:11" hidden="1" x14ac:dyDescent="0.3">
      <c r="A132" t="s">
        <v>71</v>
      </c>
      <c r="B132" t="s">
        <v>53</v>
      </c>
      <c r="C132" t="s">
        <v>48</v>
      </c>
      <c r="D132" t="s">
        <v>0</v>
      </c>
      <c r="J132" t="str">
        <f t="shared" si="2"/>
        <v/>
      </c>
    </row>
    <row r="133" spans="1:11" x14ac:dyDescent="0.3">
      <c r="A133" t="s">
        <v>71</v>
      </c>
      <c r="B133" t="s">
        <v>53</v>
      </c>
      <c r="C133" t="s">
        <v>48</v>
      </c>
      <c r="D133" t="s">
        <v>14</v>
      </c>
      <c r="E133" t="s">
        <v>2</v>
      </c>
      <c r="F133">
        <v>0.75</v>
      </c>
      <c r="G133">
        <v>0.67</v>
      </c>
      <c r="H133">
        <v>0.83</v>
      </c>
      <c r="I133" t="s">
        <v>9</v>
      </c>
      <c r="J133" t="s">
        <v>119</v>
      </c>
    </row>
    <row r="134" spans="1:11" x14ac:dyDescent="0.3">
      <c r="A134" t="s">
        <v>71</v>
      </c>
      <c r="B134" t="s">
        <v>53</v>
      </c>
      <c r="C134" t="s">
        <v>48</v>
      </c>
      <c r="D134" t="s">
        <v>16</v>
      </c>
      <c r="E134" t="s">
        <v>2</v>
      </c>
      <c r="F134">
        <v>0.98</v>
      </c>
      <c r="G134">
        <v>0.98</v>
      </c>
      <c r="H134">
        <v>0.99</v>
      </c>
      <c r="I134" t="s">
        <v>9</v>
      </c>
      <c r="J134" t="s">
        <v>119</v>
      </c>
    </row>
    <row r="135" spans="1:11" x14ac:dyDescent="0.3">
      <c r="A135" t="s">
        <v>71</v>
      </c>
      <c r="B135" t="s">
        <v>53</v>
      </c>
      <c r="C135" t="s">
        <v>48</v>
      </c>
      <c r="D135" t="s">
        <v>1</v>
      </c>
      <c r="E135" t="s">
        <v>11</v>
      </c>
      <c r="F135">
        <v>34</v>
      </c>
      <c r="G135">
        <v>31.3</v>
      </c>
      <c r="H135">
        <v>36.700000000000003</v>
      </c>
      <c r="I135" t="s">
        <v>23</v>
      </c>
      <c r="J135" t="s">
        <v>198</v>
      </c>
      <c r="K135" t="s">
        <v>196</v>
      </c>
    </row>
    <row r="136" spans="1:11" hidden="1" x14ac:dyDescent="0.3">
      <c r="A136" t="s">
        <v>71</v>
      </c>
      <c r="B136" t="s">
        <v>53</v>
      </c>
      <c r="C136" t="s">
        <v>48</v>
      </c>
      <c r="D136" t="s">
        <v>17</v>
      </c>
      <c r="J136" t="str">
        <f t="shared" si="2"/>
        <v/>
      </c>
    </row>
    <row r="137" spans="1:11" hidden="1" x14ac:dyDescent="0.3">
      <c r="A137" t="s">
        <v>71</v>
      </c>
      <c r="B137" t="s">
        <v>53</v>
      </c>
      <c r="C137" t="s">
        <v>48</v>
      </c>
      <c r="D137" t="s">
        <v>18</v>
      </c>
    </row>
    <row r="138" spans="1:11" ht="14.4" customHeight="1" x14ac:dyDescent="0.3">
      <c r="A138" t="s">
        <v>72</v>
      </c>
      <c r="B138" t="s">
        <v>49</v>
      </c>
      <c r="C138" t="s">
        <v>50</v>
      </c>
      <c r="D138" t="s">
        <v>13</v>
      </c>
      <c r="E138" t="s">
        <v>28</v>
      </c>
      <c r="F138">
        <v>0.245</v>
      </c>
      <c r="G138">
        <v>0.13700000000000001</v>
      </c>
      <c r="H138">
        <v>0.34799999999999998</v>
      </c>
      <c r="I138" t="s">
        <v>9</v>
      </c>
      <c r="J138" t="s">
        <v>142</v>
      </c>
    </row>
    <row r="139" spans="1:11" x14ac:dyDescent="0.3">
      <c r="A139" t="s">
        <v>72</v>
      </c>
      <c r="B139" t="s">
        <v>49</v>
      </c>
      <c r="C139" t="s">
        <v>50</v>
      </c>
      <c r="D139" t="s">
        <v>15</v>
      </c>
      <c r="E139" t="s">
        <v>28</v>
      </c>
      <c r="F139">
        <v>0.54400000000000004</v>
      </c>
      <c r="G139">
        <v>0.42499999999999999</v>
      </c>
      <c r="H139">
        <v>0.66900000000000004</v>
      </c>
      <c r="I139" t="s">
        <v>9</v>
      </c>
      <c r="J139" t="s">
        <v>142</v>
      </c>
    </row>
    <row r="140" spans="1:11" hidden="1" x14ac:dyDescent="0.3">
      <c r="A140" t="s">
        <v>72</v>
      </c>
      <c r="B140" t="s">
        <v>49</v>
      </c>
      <c r="C140" t="s">
        <v>50</v>
      </c>
      <c r="D140" t="s">
        <v>0</v>
      </c>
      <c r="J140" t="str">
        <f t="shared" si="2"/>
        <v/>
      </c>
    </row>
    <row r="141" spans="1:11" x14ac:dyDescent="0.3">
      <c r="A141" t="s">
        <v>72</v>
      </c>
      <c r="B141" t="s">
        <v>49</v>
      </c>
      <c r="C141" t="s">
        <v>50</v>
      </c>
      <c r="D141" t="s">
        <v>14</v>
      </c>
      <c r="E141" t="s">
        <v>2</v>
      </c>
      <c r="F141">
        <v>0.3</v>
      </c>
      <c r="G141">
        <v>0.26</v>
      </c>
      <c r="H141">
        <v>0.34</v>
      </c>
      <c r="I141" t="s">
        <v>9</v>
      </c>
      <c r="J141" t="s">
        <v>119</v>
      </c>
    </row>
    <row r="142" spans="1:11" x14ac:dyDescent="0.3">
      <c r="A142" t="s">
        <v>72</v>
      </c>
      <c r="B142" t="s">
        <v>49</v>
      </c>
      <c r="C142" t="s">
        <v>50</v>
      </c>
      <c r="D142" t="s">
        <v>16</v>
      </c>
      <c r="E142" t="s">
        <v>2</v>
      </c>
      <c r="F142">
        <v>0.61</v>
      </c>
      <c r="G142">
        <v>0.56000000000000005</v>
      </c>
      <c r="H142">
        <v>0.65</v>
      </c>
      <c r="I142" t="s">
        <v>9</v>
      </c>
      <c r="J142" t="s">
        <v>119</v>
      </c>
    </row>
    <row r="143" spans="1:11" x14ac:dyDescent="0.3">
      <c r="A143" t="s">
        <v>72</v>
      </c>
      <c r="B143" t="s">
        <v>49</v>
      </c>
      <c r="C143" t="s">
        <v>50</v>
      </c>
      <c r="D143" t="s">
        <v>1</v>
      </c>
      <c r="E143" t="s">
        <v>11</v>
      </c>
      <c r="F143">
        <v>68</v>
      </c>
      <c r="G143">
        <v>65.900000000000006</v>
      </c>
      <c r="H143">
        <v>70.2</v>
      </c>
      <c r="I143" t="s">
        <v>23</v>
      </c>
      <c r="J143" t="s">
        <v>142</v>
      </c>
      <c r="K143" t="s">
        <v>196</v>
      </c>
    </row>
    <row r="144" spans="1:11" hidden="1" x14ac:dyDescent="0.3">
      <c r="A144" t="s">
        <v>72</v>
      </c>
      <c r="B144" t="s">
        <v>49</v>
      </c>
      <c r="C144" t="s">
        <v>50</v>
      </c>
      <c r="D144" t="s">
        <v>17</v>
      </c>
      <c r="J144" t="str">
        <f t="shared" si="2"/>
        <v/>
      </c>
    </row>
    <row r="145" spans="1:11" hidden="1" x14ac:dyDescent="0.3">
      <c r="A145" t="s">
        <v>72</v>
      </c>
      <c r="B145" t="s">
        <v>49</v>
      </c>
      <c r="C145" t="s">
        <v>50</v>
      </c>
      <c r="D145" t="s">
        <v>18</v>
      </c>
      <c r="J145" t="str">
        <f t="shared" si="2"/>
        <v/>
      </c>
    </row>
    <row r="146" spans="1:11" x14ac:dyDescent="0.3">
      <c r="A146" t="s">
        <v>77</v>
      </c>
      <c r="B146" t="s">
        <v>57</v>
      </c>
      <c r="C146" t="s">
        <v>51</v>
      </c>
      <c r="D146" t="s">
        <v>13</v>
      </c>
      <c r="E146" t="s">
        <v>29</v>
      </c>
      <c r="I146" t="s">
        <v>30</v>
      </c>
      <c r="J146" t="str">
        <f t="shared" si="2"/>
        <v>Calculated from tx effect</v>
      </c>
    </row>
    <row r="147" spans="1:11" x14ac:dyDescent="0.3">
      <c r="A147" t="s">
        <v>77</v>
      </c>
      <c r="B147" t="s">
        <v>57</v>
      </c>
      <c r="C147" t="s">
        <v>51</v>
      </c>
      <c r="D147" t="s">
        <v>15</v>
      </c>
      <c r="E147" t="s">
        <v>28</v>
      </c>
      <c r="F147">
        <v>0.97240000000000004</v>
      </c>
      <c r="G147">
        <v>0.96579999999999999</v>
      </c>
      <c r="H147">
        <v>0.97819999999999996</v>
      </c>
      <c r="I147" t="s">
        <v>9</v>
      </c>
      <c r="J147" t="s">
        <v>121</v>
      </c>
    </row>
    <row r="148" spans="1:11" x14ac:dyDescent="0.3">
      <c r="A148" t="s">
        <v>77</v>
      </c>
      <c r="B148" t="s">
        <v>57</v>
      </c>
      <c r="C148" t="s">
        <v>51</v>
      </c>
      <c r="D148" t="s">
        <v>0</v>
      </c>
      <c r="E148" t="s">
        <v>47</v>
      </c>
      <c r="F148">
        <v>0.61</v>
      </c>
      <c r="G148">
        <v>0.48</v>
      </c>
      <c r="H148">
        <v>0.77</v>
      </c>
      <c r="I148" t="s">
        <v>27</v>
      </c>
      <c r="J148" t="s">
        <v>143</v>
      </c>
    </row>
    <row r="149" spans="1:11" x14ac:dyDescent="0.3">
      <c r="A149" t="s">
        <v>77</v>
      </c>
      <c r="B149" t="s">
        <v>57</v>
      </c>
      <c r="C149" t="s">
        <v>51</v>
      </c>
      <c r="D149" t="s">
        <v>14</v>
      </c>
      <c r="E149" t="s">
        <v>2</v>
      </c>
      <c r="F149">
        <v>0.82</v>
      </c>
      <c r="G149">
        <v>0.79</v>
      </c>
      <c r="H149">
        <v>0.85</v>
      </c>
      <c r="I149" t="s">
        <v>9</v>
      </c>
      <c r="J149" t="s">
        <v>119</v>
      </c>
    </row>
    <row r="150" spans="1:11" x14ac:dyDescent="0.3">
      <c r="A150" t="s">
        <v>77</v>
      </c>
      <c r="B150" t="s">
        <v>57</v>
      </c>
      <c r="C150" t="s">
        <v>51</v>
      </c>
      <c r="D150" t="s">
        <v>16</v>
      </c>
      <c r="E150" t="s">
        <v>2</v>
      </c>
      <c r="F150">
        <v>0.97</v>
      </c>
      <c r="G150">
        <v>0.97</v>
      </c>
      <c r="H150">
        <v>0.98</v>
      </c>
      <c r="I150" t="s">
        <v>9</v>
      </c>
      <c r="J150" t="s">
        <v>119</v>
      </c>
    </row>
    <row r="151" spans="1:11" x14ac:dyDescent="0.3">
      <c r="A151" t="s">
        <v>77</v>
      </c>
      <c r="B151" t="s">
        <v>57</v>
      </c>
      <c r="C151" t="s">
        <v>51</v>
      </c>
      <c r="D151" t="s">
        <v>1</v>
      </c>
      <c r="E151" t="s">
        <v>11</v>
      </c>
      <c r="F151">
        <v>66.2</v>
      </c>
      <c r="G151">
        <v>57.04</v>
      </c>
      <c r="H151">
        <v>75.349999999999994</v>
      </c>
      <c r="I151" t="s">
        <v>23</v>
      </c>
      <c r="J151" t="s">
        <v>121</v>
      </c>
      <c r="K151" t="s">
        <v>196</v>
      </c>
    </row>
    <row r="152" spans="1:11" hidden="1" x14ac:dyDescent="0.3">
      <c r="A152" t="s">
        <v>77</v>
      </c>
      <c r="B152" t="s">
        <v>57</v>
      </c>
      <c r="C152" t="s">
        <v>51</v>
      </c>
      <c r="D152" t="s">
        <v>17</v>
      </c>
      <c r="J152" t="str">
        <f t="shared" si="2"/>
        <v/>
      </c>
    </row>
    <row r="153" spans="1:11" hidden="1" x14ac:dyDescent="0.3">
      <c r="A153" t="s">
        <v>77</v>
      </c>
      <c r="B153" t="s">
        <v>57</v>
      </c>
      <c r="C153" t="s">
        <v>51</v>
      </c>
      <c r="D153" t="s">
        <v>18</v>
      </c>
      <c r="J153" t="str">
        <f t="shared" si="2"/>
        <v/>
      </c>
    </row>
    <row r="154" spans="1:11" x14ac:dyDescent="0.3">
      <c r="A154" t="s">
        <v>78</v>
      </c>
      <c r="B154" t="s">
        <v>56</v>
      </c>
      <c r="C154" t="s">
        <v>52</v>
      </c>
      <c r="D154" t="s">
        <v>13</v>
      </c>
      <c r="E154" t="s">
        <v>29</v>
      </c>
      <c r="I154" t="s">
        <v>30</v>
      </c>
      <c r="J154" t="str">
        <f t="shared" si="2"/>
        <v>Calculated from tx effect</v>
      </c>
    </row>
    <row r="155" spans="1:11" x14ac:dyDescent="0.3">
      <c r="A155" t="s">
        <v>78</v>
      </c>
      <c r="B155" t="s">
        <v>56</v>
      </c>
      <c r="C155" t="s">
        <v>52</v>
      </c>
      <c r="D155" t="s">
        <v>15</v>
      </c>
      <c r="E155" t="s">
        <v>28</v>
      </c>
      <c r="F155">
        <v>0.94499999999999995</v>
      </c>
      <c r="G155">
        <v>0.94099999999999995</v>
      </c>
      <c r="H155">
        <v>0.95</v>
      </c>
      <c r="I155" t="s">
        <v>9</v>
      </c>
      <c r="J155" t="s">
        <v>121</v>
      </c>
    </row>
    <row r="156" spans="1:11" x14ac:dyDescent="0.3">
      <c r="A156" t="s">
        <v>78</v>
      </c>
      <c r="B156" t="s">
        <v>56</v>
      </c>
      <c r="C156" t="s">
        <v>52</v>
      </c>
      <c r="D156" t="s">
        <v>0</v>
      </c>
      <c r="E156" t="s">
        <v>47</v>
      </c>
      <c r="F156">
        <v>0.7</v>
      </c>
      <c r="G156">
        <v>0.57999999999999996</v>
      </c>
      <c r="H156">
        <v>0.85</v>
      </c>
      <c r="I156" t="s">
        <v>27</v>
      </c>
      <c r="J156" t="s">
        <v>144</v>
      </c>
    </row>
    <row r="157" spans="1:11" x14ac:dyDescent="0.3">
      <c r="A157" t="s">
        <v>78</v>
      </c>
      <c r="B157" t="s">
        <v>56</v>
      </c>
      <c r="C157" t="s">
        <v>52</v>
      </c>
      <c r="D157" t="s">
        <v>14</v>
      </c>
      <c r="E157" t="s">
        <v>2</v>
      </c>
      <c r="F157">
        <v>0.82</v>
      </c>
      <c r="G157">
        <v>0.79</v>
      </c>
      <c r="H157">
        <v>0.85</v>
      </c>
      <c r="I157" t="s">
        <v>9</v>
      </c>
      <c r="J157" t="s">
        <v>119</v>
      </c>
    </row>
    <row r="158" spans="1:11" x14ac:dyDescent="0.3">
      <c r="A158" t="s">
        <v>78</v>
      </c>
      <c r="B158" t="s">
        <v>56</v>
      </c>
      <c r="C158" t="s">
        <v>52</v>
      </c>
      <c r="D158" t="s">
        <v>16</v>
      </c>
      <c r="E158" t="s">
        <v>2</v>
      </c>
      <c r="F158">
        <v>0.97</v>
      </c>
      <c r="G158">
        <v>0.97</v>
      </c>
      <c r="H158">
        <v>0.98</v>
      </c>
      <c r="I158" t="s">
        <v>9</v>
      </c>
      <c r="J158" t="s">
        <v>119</v>
      </c>
    </row>
    <row r="159" spans="1:11" x14ac:dyDescent="0.3">
      <c r="A159" t="s">
        <v>78</v>
      </c>
      <c r="B159" t="s">
        <v>56</v>
      </c>
      <c r="C159" t="s">
        <v>52</v>
      </c>
      <c r="D159" t="s">
        <v>1</v>
      </c>
      <c r="E159" t="s">
        <v>11</v>
      </c>
      <c r="F159">
        <v>65.5</v>
      </c>
      <c r="G159">
        <v>54.2</v>
      </c>
      <c r="H159">
        <v>77.5</v>
      </c>
      <c r="I159" t="s">
        <v>23</v>
      </c>
      <c r="J159" t="s">
        <v>121</v>
      </c>
      <c r="K159" t="s">
        <v>196</v>
      </c>
    </row>
    <row r="160" spans="1:11" hidden="1" x14ac:dyDescent="0.3">
      <c r="A160" t="s">
        <v>78</v>
      </c>
      <c r="B160" t="s">
        <v>56</v>
      </c>
      <c r="C160" t="s">
        <v>52</v>
      </c>
      <c r="D160" t="s">
        <v>17</v>
      </c>
      <c r="J160" t="str">
        <f t="shared" si="2"/>
        <v/>
      </c>
    </row>
    <row r="161" spans="1:11" hidden="1" x14ac:dyDescent="0.3">
      <c r="A161" t="s">
        <v>78</v>
      </c>
      <c r="B161" t="s">
        <v>56</v>
      </c>
      <c r="C161" t="s">
        <v>52</v>
      </c>
      <c r="D161" t="s">
        <v>18</v>
      </c>
      <c r="J161" t="str">
        <f t="shared" si="2"/>
        <v/>
      </c>
    </row>
    <row r="162" spans="1:11" ht="14.4" customHeight="1" x14ac:dyDescent="0.3">
      <c r="A162" t="s">
        <v>79</v>
      </c>
      <c r="B162" t="s">
        <v>54</v>
      </c>
      <c r="C162" t="s">
        <v>55</v>
      </c>
      <c r="D162" t="s">
        <v>13</v>
      </c>
      <c r="E162" t="s">
        <v>29</v>
      </c>
      <c r="I162" t="s">
        <v>30</v>
      </c>
      <c r="J162" t="str">
        <f t="shared" si="2"/>
        <v>Calculated from tx effect</v>
      </c>
    </row>
    <row r="163" spans="1:11" x14ac:dyDescent="0.3">
      <c r="A163" t="s">
        <v>79</v>
      </c>
      <c r="B163" t="s">
        <v>54</v>
      </c>
      <c r="C163" t="s">
        <v>55</v>
      </c>
      <c r="D163" t="s">
        <v>15</v>
      </c>
      <c r="E163" t="s">
        <v>12</v>
      </c>
      <c r="F163">
        <v>0.65500000000000003</v>
      </c>
      <c r="G163">
        <v>0.64300000000000002</v>
      </c>
      <c r="H163">
        <v>0.66700000000000004</v>
      </c>
      <c r="I163" t="s">
        <v>9</v>
      </c>
      <c r="J163" t="s">
        <v>145</v>
      </c>
    </row>
    <row r="164" spans="1:11" x14ac:dyDescent="0.3">
      <c r="A164" t="s">
        <v>79</v>
      </c>
      <c r="B164" t="s">
        <v>54</v>
      </c>
      <c r="C164" t="s">
        <v>55</v>
      </c>
      <c r="D164" t="s">
        <v>0</v>
      </c>
      <c r="E164" t="s">
        <v>37</v>
      </c>
      <c r="F164">
        <v>0.46</v>
      </c>
      <c r="G164">
        <v>0.26</v>
      </c>
      <c r="H164">
        <v>0.82</v>
      </c>
      <c r="I164" t="s">
        <v>27</v>
      </c>
      <c r="J164" t="s">
        <v>146</v>
      </c>
    </row>
    <row r="165" spans="1:11" x14ac:dyDescent="0.3">
      <c r="A165" t="s">
        <v>79</v>
      </c>
      <c r="B165" t="s">
        <v>54</v>
      </c>
      <c r="C165" t="s">
        <v>55</v>
      </c>
      <c r="D165" t="s">
        <v>14</v>
      </c>
      <c r="E165" t="s">
        <v>2</v>
      </c>
      <c r="F165">
        <v>0.77600000000000002</v>
      </c>
      <c r="G165">
        <v>0.68799999999999994</v>
      </c>
      <c r="H165">
        <v>0.84899999999999998</v>
      </c>
      <c r="I165" t="s">
        <v>9</v>
      </c>
      <c r="J165" t="s">
        <v>115</v>
      </c>
    </row>
    <row r="166" spans="1:11" x14ac:dyDescent="0.3">
      <c r="A166" t="s">
        <v>79</v>
      </c>
      <c r="B166" t="s">
        <v>54</v>
      </c>
      <c r="C166" t="s">
        <v>55</v>
      </c>
      <c r="D166" t="s">
        <v>16</v>
      </c>
      <c r="E166" t="s">
        <v>2</v>
      </c>
      <c r="F166">
        <v>0.98</v>
      </c>
      <c r="G166">
        <v>0.96</v>
      </c>
      <c r="H166">
        <v>1</v>
      </c>
      <c r="I166" t="s">
        <v>9</v>
      </c>
      <c r="J166" t="s">
        <v>115</v>
      </c>
    </row>
    <row r="167" spans="1:11" x14ac:dyDescent="0.3">
      <c r="A167" t="s">
        <v>79</v>
      </c>
      <c r="B167" t="s">
        <v>54</v>
      </c>
      <c r="C167" t="s">
        <v>55</v>
      </c>
      <c r="D167" t="s">
        <v>1</v>
      </c>
      <c r="E167" t="s">
        <v>11</v>
      </c>
      <c r="F167">
        <v>61</v>
      </c>
      <c r="G167">
        <v>52.1</v>
      </c>
      <c r="H167">
        <v>70.400000000000006</v>
      </c>
      <c r="I167" t="s">
        <v>23</v>
      </c>
      <c r="J167" t="s">
        <v>121</v>
      </c>
      <c r="K167" t="s">
        <v>196</v>
      </c>
    </row>
    <row r="168" spans="1:11" hidden="1" x14ac:dyDescent="0.3">
      <c r="A168" t="s">
        <v>79</v>
      </c>
      <c r="B168" t="s">
        <v>54</v>
      </c>
      <c r="C168" t="s">
        <v>55</v>
      </c>
      <c r="D168" t="s">
        <v>17</v>
      </c>
      <c r="J168" t="str">
        <f t="shared" ref="J168:J225" si="6">IF(I168="Calc_from_tx_eff","Calculated from tx effect", "")</f>
        <v/>
      </c>
    </row>
    <row r="169" spans="1:11" hidden="1" x14ac:dyDescent="0.3">
      <c r="A169" t="s">
        <v>79</v>
      </c>
      <c r="B169" t="s">
        <v>54</v>
      </c>
      <c r="C169" t="s">
        <v>55</v>
      </c>
      <c r="D169" t="s">
        <v>18</v>
      </c>
      <c r="J169" t="str">
        <f t="shared" si="6"/>
        <v/>
      </c>
    </row>
    <row r="170" spans="1:11" x14ac:dyDescent="0.3">
      <c r="A170" t="s">
        <v>80</v>
      </c>
      <c r="B170" t="s">
        <v>64</v>
      </c>
      <c r="C170" t="s">
        <v>59</v>
      </c>
      <c r="D170" t="s">
        <v>13</v>
      </c>
      <c r="E170" t="s">
        <v>61</v>
      </c>
      <c r="F170">
        <v>203.66666666666666</v>
      </c>
      <c r="G170">
        <v>186.33333333333334</v>
      </c>
      <c r="H170">
        <v>221</v>
      </c>
      <c r="I170" t="s">
        <v>9</v>
      </c>
      <c r="J170" t="s">
        <v>147</v>
      </c>
      <c r="K170" s="1"/>
    </row>
    <row r="171" spans="1:11" x14ac:dyDescent="0.3">
      <c r="A171" t="s">
        <v>80</v>
      </c>
      <c r="B171" t="s">
        <v>64</v>
      </c>
      <c r="C171" t="s">
        <v>59</v>
      </c>
      <c r="D171" t="s">
        <v>15</v>
      </c>
      <c r="E171" t="s">
        <v>12</v>
      </c>
      <c r="F171">
        <v>0.52100000000000002</v>
      </c>
      <c r="G171">
        <v>0.49299999999999999</v>
      </c>
      <c r="H171">
        <v>0.54900000000000004</v>
      </c>
      <c r="I171" t="s">
        <v>9</v>
      </c>
      <c r="J171" t="s">
        <v>148</v>
      </c>
    </row>
    <row r="172" spans="1:11" hidden="1" x14ac:dyDescent="0.3">
      <c r="A172" t="s">
        <v>80</v>
      </c>
      <c r="B172" t="s">
        <v>64</v>
      </c>
      <c r="C172" t="s">
        <v>59</v>
      </c>
      <c r="D172" t="s">
        <v>0</v>
      </c>
      <c r="J172" t="str">
        <f t="shared" si="6"/>
        <v/>
      </c>
    </row>
    <row r="173" spans="1:11" x14ac:dyDescent="0.3">
      <c r="A173" t="s">
        <v>80</v>
      </c>
      <c r="B173" t="s">
        <v>64</v>
      </c>
      <c r="C173" t="s">
        <v>59</v>
      </c>
      <c r="D173" t="s">
        <v>14</v>
      </c>
      <c r="E173" t="s">
        <v>2</v>
      </c>
      <c r="F173">
        <v>0.7</v>
      </c>
      <c r="G173">
        <v>0.66</v>
      </c>
      <c r="H173">
        <v>0.74</v>
      </c>
      <c r="I173" t="s">
        <v>9</v>
      </c>
      <c r="J173" t="s">
        <v>119</v>
      </c>
    </row>
    <row r="174" spans="1:11" x14ac:dyDescent="0.3">
      <c r="A174" t="s">
        <v>80</v>
      </c>
      <c r="B174" t="s">
        <v>64</v>
      </c>
      <c r="C174" t="s">
        <v>59</v>
      </c>
      <c r="D174" t="s">
        <v>16</v>
      </c>
      <c r="E174" t="s">
        <v>2</v>
      </c>
      <c r="F174">
        <v>0.87</v>
      </c>
      <c r="G174">
        <v>0.85</v>
      </c>
      <c r="H174">
        <v>0.89</v>
      </c>
      <c r="I174" t="s">
        <v>9</v>
      </c>
      <c r="J174" t="s">
        <v>119</v>
      </c>
    </row>
    <row r="175" spans="1:11" x14ac:dyDescent="0.3">
      <c r="A175" t="s">
        <v>80</v>
      </c>
      <c r="B175" t="s">
        <v>64</v>
      </c>
      <c r="C175" t="s">
        <v>59</v>
      </c>
      <c r="D175" t="s">
        <v>1</v>
      </c>
      <c r="E175" t="s">
        <v>11</v>
      </c>
      <c r="F175">
        <v>73</v>
      </c>
      <c r="G175">
        <v>71.31</v>
      </c>
      <c r="H175">
        <v>74.69</v>
      </c>
      <c r="I175" t="s">
        <v>23</v>
      </c>
      <c r="J175" t="s">
        <v>147</v>
      </c>
      <c r="K175" t="s">
        <v>197</v>
      </c>
    </row>
    <row r="176" spans="1:11" hidden="1" x14ac:dyDescent="0.3">
      <c r="A176" t="s">
        <v>80</v>
      </c>
      <c r="B176" t="s">
        <v>64</v>
      </c>
      <c r="C176" t="s">
        <v>59</v>
      </c>
      <c r="D176" t="s">
        <v>17</v>
      </c>
      <c r="J176" t="str">
        <f t="shared" si="6"/>
        <v/>
      </c>
    </row>
    <row r="177" spans="1:11" hidden="1" x14ac:dyDescent="0.3">
      <c r="A177" t="s">
        <v>80</v>
      </c>
      <c r="B177" t="s">
        <v>64</v>
      </c>
      <c r="C177" t="s">
        <v>59</v>
      </c>
      <c r="D177" t="s">
        <v>18</v>
      </c>
      <c r="J177" t="str">
        <f t="shared" si="6"/>
        <v/>
      </c>
    </row>
    <row r="178" spans="1:11" ht="14.4" customHeight="1" x14ac:dyDescent="0.3">
      <c r="A178" t="s">
        <v>81</v>
      </c>
      <c r="B178" t="s">
        <v>58</v>
      </c>
      <c r="C178" t="s">
        <v>60</v>
      </c>
      <c r="D178" t="s">
        <v>13</v>
      </c>
      <c r="E178" t="s">
        <v>61</v>
      </c>
      <c r="F178">
        <v>203.66666666666666</v>
      </c>
      <c r="G178">
        <v>186.33333333333334</v>
      </c>
      <c r="H178">
        <v>221</v>
      </c>
      <c r="I178" t="s">
        <v>9</v>
      </c>
      <c r="J178" t="s">
        <v>147</v>
      </c>
    </row>
    <row r="179" spans="1:11" x14ac:dyDescent="0.3">
      <c r="A179" t="s">
        <v>81</v>
      </c>
      <c r="B179" t="s">
        <v>58</v>
      </c>
      <c r="C179" t="s">
        <v>60</v>
      </c>
      <c r="D179" t="s">
        <v>15</v>
      </c>
      <c r="E179" t="s">
        <v>12</v>
      </c>
      <c r="F179">
        <v>0.65100000000000002</v>
      </c>
      <c r="G179">
        <v>0.64800000000000002</v>
      </c>
      <c r="H179">
        <v>0.65400000000000003</v>
      </c>
      <c r="I179" t="s">
        <v>9</v>
      </c>
      <c r="J179" t="s">
        <v>149</v>
      </c>
    </row>
    <row r="180" spans="1:11" hidden="1" x14ac:dyDescent="0.3">
      <c r="A180" t="s">
        <v>81</v>
      </c>
      <c r="B180" t="s">
        <v>58</v>
      </c>
      <c r="C180" t="s">
        <v>60</v>
      </c>
      <c r="D180" t="s">
        <v>0</v>
      </c>
      <c r="J180" t="str">
        <f t="shared" si="6"/>
        <v/>
      </c>
    </row>
    <row r="181" spans="1:11" x14ac:dyDescent="0.3">
      <c r="A181" t="s">
        <v>81</v>
      </c>
      <c r="B181" t="s">
        <v>58</v>
      </c>
      <c r="C181" t="s">
        <v>60</v>
      </c>
      <c r="D181" t="s">
        <v>14</v>
      </c>
      <c r="E181" t="s">
        <v>2</v>
      </c>
      <c r="F181">
        <v>0.69</v>
      </c>
      <c r="G181">
        <v>0.64</v>
      </c>
      <c r="H181">
        <v>0.73</v>
      </c>
      <c r="I181" t="s">
        <v>9</v>
      </c>
      <c r="J181" t="s">
        <v>119</v>
      </c>
    </row>
    <row r="182" spans="1:11" x14ac:dyDescent="0.3">
      <c r="A182" t="s">
        <v>81</v>
      </c>
      <c r="B182" t="s">
        <v>58</v>
      </c>
      <c r="C182" t="s">
        <v>60</v>
      </c>
      <c r="D182" t="s">
        <v>16</v>
      </c>
      <c r="E182" t="s">
        <v>2</v>
      </c>
      <c r="F182">
        <v>0.9</v>
      </c>
      <c r="G182">
        <v>0.88</v>
      </c>
      <c r="H182">
        <v>0.92</v>
      </c>
      <c r="I182" t="s">
        <v>9</v>
      </c>
      <c r="J182" t="s">
        <v>119</v>
      </c>
    </row>
    <row r="183" spans="1:11" x14ac:dyDescent="0.3">
      <c r="A183" t="s">
        <v>81</v>
      </c>
      <c r="B183" t="s">
        <v>58</v>
      </c>
      <c r="C183" t="s">
        <v>60</v>
      </c>
      <c r="D183" t="s">
        <v>1</v>
      </c>
      <c r="E183" t="s">
        <v>11</v>
      </c>
      <c r="F183">
        <v>72.400000000000006</v>
      </c>
      <c r="G183">
        <v>64.099999999999994</v>
      </c>
      <c r="H183">
        <v>80.7</v>
      </c>
      <c r="I183" t="s">
        <v>23</v>
      </c>
      <c r="J183" t="s">
        <v>149</v>
      </c>
      <c r="K183" t="s">
        <v>197</v>
      </c>
    </row>
    <row r="184" spans="1:11" hidden="1" x14ac:dyDescent="0.3">
      <c r="A184" t="s">
        <v>81</v>
      </c>
      <c r="B184" t="s">
        <v>58</v>
      </c>
      <c r="C184" t="s">
        <v>60</v>
      </c>
      <c r="D184" t="s">
        <v>17</v>
      </c>
      <c r="J184" t="str">
        <f t="shared" si="6"/>
        <v/>
      </c>
    </row>
    <row r="185" spans="1:11" hidden="1" x14ac:dyDescent="0.3">
      <c r="A185" t="s">
        <v>81</v>
      </c>
      <c r="B185" t="s">
        <v>58</v>
      </c>
      <c r="C185" t="s">
        <v>60</v>
      </c>
      <c r="D185" t="s">
        <v>18</v>
      </c>
      <c r="J185" t="str">
        <f t="shared" si="6"/>
        <v/>
      </c>
    </row>
    <row r="186" spans="1:11" x14ac:dyDescent="0.3">
      <c r="A186" t="s">
        <v>200</v>
      </c>
      <c r="B186" t="s">
        <v>83</v>
      </c>
      <c r="C186" t="s">
        <v>84</v>
      </c>
      <c r="D186" t="s">
        <v>13</v>
      </c>
      <c r="E186" t="s">
        <v>86</v>
      </c>
      <c r="F186">
        <v>0.89500000000000002</v>
      </c>
      <c r="G186">
        <v>0.878</v>
      </c>
      <c r="H186">
        <v>0.91200000000000003</v>
      </c>
      <c r="I186" t="s">
        <v>9</v>
      </c>
      <c r="J186" t="s">
        <v>150</v>
      </c>
    </row>
    <row r="187" spans="1:11" x14ac:dyDescent="0.3">
      <c r="A187" t="s">
        <v>200</v>
      </c>
      <c r="B187" t="s">
        <v>83</v>
      </c>
      <c r="C187" t="s">
        <v>84</v>
      </c>
      <c r="D187" t="s">
        <v>15</v>
      </c>
      <c r="E187" t="s">
        <v>86</v>
      </c>
      <c r="F187">
        <v>0.91200000000000003</v>
      </c>
      <c r="G187">
        <v>0.89900000000000002</v>
      </c>
      <c r="H187">
        <v>0.92500000000000004</v>
      </c>
      <c r="I187" t="s">
        <v>9</v>
      </c>
      <c r="J187" t="s">
        <v>150</v>
      </c>
    </row>
    <row r="188" spans="1:11" hidden="1" x14ac:dyDescent="0.3">
      <c r="A188" t="s">
        <v>85</v>
      </c>
      <c r="B188" t="s">
        <v>83</v>
      </c>
      <c r="C188" t="s">
        <v>84</v>
      </c>
      <c r="D188" t="s">
        <v>0</v>
      </c>
      <c r="J188" t="str">
        <f t="shared" si="6"/>
        <v/>
      </c>
    </row>
    <row r="189" spans="1:11" x14ac:dyDescent="0.3">
      <c r="A189" t="s">
        <v>200</v>
      </c>
      <c r="B189" t="s">
        <v>83</v>
      </c>
      <c r="C189" t="s">
        <v>84</v>
      </c>
      <c r="D189" t="s">
        <v>14</v>
      </c>
      <c r="E189" t="s">
        <v>2</v>
      </c>
      <c r="F189">
        <v>0.7</v>
      </c>
      <c r="G189">
        <v>0.65</v>
      </c>
      <c r="H189">
        <v>0.74</v>
      </c>
      <c r="I189" t="s">
        <v>9</v>
      </c>
      <c r="J189" t="s">
        <v>119</v>
      </c>
    </row>
    <row r="190" spans="1:11" x14ac:dyDescent="0.3">
      <c r="A190" t="s">
        <v>200</v>
      </c>
      <c r="B190" t="s">
        <v>83</v>
      </c>
      <c r="C190" t="s">
        <v>84</v>
      </c>
      <c r="D190" t="s">
        <v>16</v>
      </c>
      <c r="E190" t="s">
        <v>2</v>
      </c>
      <c r="F190">
        <v>0.82</v>
      </c>
      <c r="G190">
        <v>0.79</v>
      </c>
      <c r="H190">
        <v>0.86</v>
      </c>
      <c r="I190" t="s">
        <v>9</v>
      </c>
      <c r="J190" t="s">
        <v>119</v>
      </c>
    </row>
    <row r="191" spans="1:11" x14ac:dyDescent="0.3">
      <c r="A191" t="s">
        <v>200</v>
      </c>
      <c r="B191" t="s">
        <v>83</v>
      </c>
      <c r="C191" t="s">
        <v>84</v>
      </c>
      <c r="D191" t="s">
        <v>1</v>
      </c>
      <c r="E191" t="s">
        <v>11</v>
      </c>
      <c r="F191">
        <v>62.5</v>
      </c>
      <c r="G191">
        <v>62.13</v>
      </c>
      <c r="H191">
        <v>62.87</v>
      </c>
      <c r="I191" t="s">
        <v>23</v>
      </c>
      <c r="J191" t="s">
        <v>150</v>
      </c>
      <c r="K191" t="s">
        <v>197</v>
      </c>
    </row>
    <row r="192" spans="1:11" hidden="1" x14ac:dyDescent="0.3">
      <c r="A192" t="s">
        <v>85</v>
      </c>
      <c r="B192" t="s">
        <v>83</v>
      </c>
      <c r="C192" t="s">
        <v>84</v>
      </c>
      <c r="D192" t="s">
        <v>17</v>
      </c>
      <c r="J192" t="str">
        <f t="shared" si="6"/>
        <v/>
      </c>
    </row>
    <row r="193" spans="1:11" x14ac:dyDescent="0.3">
      <c r="A193" t="s">
        <v>200</v>
      </c>
      <c r="B193" t="s">
        <v>83</v>
      </c>
      <c r="C193" t="s">
        <v>84</v>
      </c>
      <c r="D193" t="s">
        <v>18</v>
      </c>
      <c r="E193" t="s">
        <v>43</v>
      </c>
      <c r="F193">
        <v>12</v>
      </c>
      <c r="G193">
        <v>6</v>
      </c>
      <c r="H193">
        <v>24</v>
      </c>
      <c r="I193" t="s">
        <v>9</v>
      </c>
      <c r="J193" t="s">
        <v>150</v>
      </c>
    </row>
    <row r="194" spans="1:11" x14ac:dyDescent="0.3">
      <c r="A194" t="s">
        <v>89</v>
      </c>
      <c r="B194" t="s">
        <v>87</v>
      </c>
      <c r="C194" t="s">
        <v>88</v>
      </c>
      <c r="D194" t="s">
        <v>13</v>
      </c>
      <c r="E194" t="s">
        <v>29</v>
      </c>
      <c r="I194" t="s">
        <v>30</v>
      </c>
      <c r="J194" t="str">
        <f>IF(I194="Calc_from_tx_eff","Calculated from tx effect", "")</f>
        <v>Calculated from tx effect</v>
      </c>
    </row>
    <row r="195" spans="1:11" x14ac:dyDescent="0.3">
      <c r="A195" t="s">
        <v>89</v>
      </c>
      <c r="B195" t="s">
        <v>87</v>
      </c>
      <c r="C195" t="s">
        <v>88</v>
      </c>
      <c r="D195" t="s">
        <v>15</v>
      </c>
      <c r="E195" t="s">
        <v>86</v>
      </c>
      <c r="F195">
        <v>0.72199999999999998</v>
      </c>
      <c r="G195">
        <v>0.70199999999999996</v>
      </c>
      <c r="H195">
        <v>0.73899999999999999</v>
      </c>
      <c r="I195" t="s">
        <v>9</v>
      </c>
      <c r="J195" t="s">
        <v>151</v>
      </c>
    </row>
    <row r="196" spans="1:11" x14ac:dyDescent="0.3">
      <c r="A196" t="s">
        <v>89</v>
      </c>
      <c r="B196" t="s">
        <v>87</v>
      </c>
      <c r="C196" t="s">
        <v>88</v>
      </c>
      <c r="D196" t="s">
        <v>0</v>
      </c>
      <c r="E196" t="s">
        <v>37</v>
      </c>
      <c r="F196">
        <v>1</v>
      </c>
      <c r="G196">
        <v>0.08</v>
      </c>
      <c r="H196">
        <v>1.02</v>
      </c>
      <c r="I196" t="s">
        <v>23</v>
      </c>
      <c r="J196" t="s">
        <v>120</v>
      </c>
    </row>
    <row r="197" spans="1:11" x14ac:dyDescent="0.3">
      <c r="A197" t="s">
        <v>89</v>
      </c>
      <c r="B197" t="s">
        <v>87</v>
      </c>
      <c r="C197" t="s">
        <v>88</v>
      </c>
      <c r="D197" t="s">
        <v>14</v>
      </c>
      <c r="E197" t="s">
        <v>2</v>
      </c>
      <c r="F197">
        <v>0.63</v>
      </c>
      <c r="G197">
        <v>0.56999999999999995</v>
      </c>
      <c r="H197">
        <v>0.69</v>
      </c>
      <c r="I197" t="s">
        <v>9</v>
      </c>
      <c r="J197" t="s">
        <v>119</v>
      </c>
    </row>
    <row r="198" spans="1:11" x14ac:dyDescent="0.3">
      <c r="A198" t="s">
        <v>89</v>
      </c>
      <c r="B198" t="s">
        <v>87</v>
      </c>
      <c r="C198" t="s">
        <v>88</v>
      </c>
      <c r="D198" t="s">
        <v>16</v>
      </c>
      <c r="E198" t="s">
        <v>2</v>
      </c>
      <c r="F198">
        <v>0.79</v>
      </c>
      <c r="G198">
        <v>0.73</v>
      </c>
      <c r="H198">
        <v>0.86</v>
      </c>
      <c r="I198" t="s">
        <v>9</v>
      </c>
      <c r="J198" t="s">
        <v>119</v>
      </c>
    </row>
    <row r="199" spans="1:11" x14ac:dyDescent="0.3">
      <c r="A199" t="s">
        <v>89</v>
      </c>
      <c r="B199" t="s">
        <v>87</v>
      </c>
      <c r="C199" t="s">
        <v>88</v>
      </c>
      <c r="D199" t="s">
        <v>1</v>
      </c>
      <c r="E199" t="s">
        <v>11</v>
      </c>
      <c r="F199">
        <v>64.7</v>
      </c>
      <c r="G199">
        <v>64.400000000000006</v>
      </c>
      <c r="H199">
        <v>65</v>
      </c>
      <c r="I199" t="s">
        <v>23</v>
      </c>
      <c r="J199" t="s">
        <v>151</v>
      </c>
      <c r="K199" t="s">
        <v>197</v>
      </c>
    </row>
    <row r="200" spans="1:11" hidden="1" x14ac:dyDescent="0.3">
      <c r="A200" t="s">
        <v>89</v>
      </c>
      <c r="B200" t="s">
        <v>87</v>
      </c>
      <c r="C200" t="s">
        <v>88</v>
      </c>
      <c r="D200" t="s">
        <v>17</v>
      </c>
      <c r="J200" t="str">
        <f>IF(I200="Calc_from_tx_eff","Calculated from tx effect", "")</f>
        <v/>
      </c>
    </row>
    <row r="201" spans="1:11" hidden="1" x14ac:dyDescent="0.3">
      <c r="A201" t="s">
        <v>89</v>
      </c>
      <c r="B201" t="s">
        <v>87</v>
      </c>
      <c r="C201" t="s">
        <v>88</v>
      </c>
      <c r="D201" t="s">
        <v>18</v>
      </c>
      <c r="J201" t="str">
        <f>IF(I201="Calc_from_tx_eff","Calculated from tx effect", "")</f>
        <v/>
      </c>
    </row>
    <row r="202" spans="1:11" x14ac:dyDescent="0.3">
      <c r="A202" t="s">
        <v>82</v>
      </c>
      <c r="B202" t="s">
        <v>62</v>
      </c>
      <c r="C202" t="s">
        <v>63</v>
      </c>
      <c r="D202" t="s">
        <v>13</v>
      </c>
      <c r="E202" t="s">
        <v>29</v>
      </c>
      <c r="I202" t="s">
        <v>30</v>
      </c>
      <c r="J202" t="str">
        <f t="shared" si="6"/>
        <v>Calculated from tx effect</v>
      </c>
    </row>
    <row r="203" spans="1:11" x14ac:dyDescent="0.3">
      <c r="A203" t="s">
        <v>82</v>
      </c>
      <c r="B203" t="s">
        <v>62</v>
      </c>
      <c r="C203" t="s">
        <v>63</v>
      </c>
      <c r="D203" t="s">
        <v>15</v>
      </c>
      <c r="E203" t="s">
        <v>28</v>
      </c>
      <c r="F203">
        <v>0.96199999999999997</v>
      </c>
      <c r="G203">
        <v>0.95899999999999996</v>
      </c>
      <c r="H203">
        <v>0.96499999999999997</v>
      </c>
      <c r="I203" t="s">
        <v>9</v>
      </c>
      <c r="J203" t="s">
        <v>116</v>
      </c>
    </row>
    <row r="204" spans="1:11" x14ac:dyDescent="0.3">
      <c r="A204" t="s">
        <v>82</v>
      </c>
      <c r="B204" t="s">
        <v>62</v>
      </c>
      <c r="C204" t="s">
        <v>63</v>
      </c>
      <c r="D204" t="s">
        <v>0</v>
      </c>
      <c r="E204" t="s">
        <v>37</v>
      </c>
      <c r="F204">
        <v>1</v>
      </c>
      <c r="G204">
        <v>0.98</v>
      </c>
      <c r="H204">
        <v>1.02</v>
      </c>
      <c r="I204" t="s">
        <v>9</v>
      </c>
      <c r="J204" t="s">
        <v>120</v>
      </c>
    </row>
    <row r="205" spans="1:11" x14ac:dyDescent="0.3">
      <c r="A205" t="s">
        <v>82</v>
      </c>
      <c r="B205" t="s">
        <v>62</v>
      </c>
      <c r="C205" t="s">
        <v>63</v>
      </c>
      <c r="D205" t="s">
        <v>14</v>
      </c>
      <c r="E205" t="s">
        <v>2</v>
      </c>
      <c r="F205">
        <v>0.44</v>
      </c>
      <c r="G205">
        <v>0.41</v>
      </c>
      <c r="H205">
        <v>0.47</v>
      </c>
      <c r="I205" t="s">
        <v>9</v>
      </c>
      <c r="J205" t="s">
        <v>119</v>
      </c>
    </row>
    <row r="206" spans="1:11" x14ac:dyDescent="0.3">
      <c r="A206" t="s">
        <v>82</v>
      </c>
      <c r="B206" t="s">
        <v>62</v>
      </c>
      <c r="C206" t="s">
        <v>63</v>
      </c>
      <c r="D206" t="s">
        <v>16</v>
      </c>
      <c r="E206" t="s">
        <v>2</v>
      </c>
      <c r="F206">
        <v>0.53</v>
      </c>
      <c r="G206">
        <v>0.49</v>
      </c>
      <c r="H206">
        <v>0.56999999999999995</v>
      </c>
      <c r="I206" t="s">
        <v>9</v>
      </c>
      <c r="J206" t="s">
        <v>119</v>
      </c>
    </row>
    <row r="207" spans="1:11" x14ac:dyDescent="0.3">
      <c r="A207" t="s">
        <v>82</v>
      </c>
      <c r="B207" t="s">
        <v>62</v>
      </c>
      <c r="C207" t="s">
        <v>63</v>
      </c>
      <c r="D207" t="s">
        <v>1</v>
      </c>
      <c r="E207" t="s">
        <v>11</v>
      </c>
      <c r="F207">
        <v>55.3</v>
      </c>
      <c r="G207">
        <v>50</v>
      </c>
      <c r="H207">
        <v>64</v>
      </c>
      <c r="I207" t="s">
        <v>23</v>
      </c>
      <c r="J207" t="s">
        <v>116</v>
      </c>
      <c r="K207" t="s">
        <v>195</v>
      </c>
    </row>
    <row r="208" spans="1:11" hidden="1" x14ac:dyDescent="0.3">
      <c r="A208" t="s">
        <v>82</v>
      </c>
      <c r="B208" t="s">
        <v>62</v>
      </c>
      <c r="C208" t="s">
        <v>63</v>
      </c>
      <c r="D208" t="s">
        <v>17</v>
      </c>
      <c r="J208" t="str">
        <f t="shared" si="6"/>
        <v/>
      </c>
    </row>
    <row r="209" spans="1:11" hidden="1" x14ac:dyDescent="0.3">
      <c r="A209" t="s">
        <v>82</v>
      </c>
      <c r="B209" t="s">
        <v>62</v>
      </c>
      <c r="C209" t="s">
        <v>63</v>
      </c>
      <c r="D209" t="s">
        <v>18</v>
      </c>
      <c r="J209" t="str">
        <f t="shared" si="6"/>
        <v/>
      </c>
    </row>
    <row r="210" spans="1:11" x14ac:dyDescent="0.3">
      <c r="A210" t="s">
        <v>92</v>
      </c>
      <c r="B210" t="s">
        <v>90</v>
      </c>
      <c r="C210" t="s">
        <v>91</v>
      </c>
      <c r="D210" t="s">
        <v>13</v>
      </c>
      <c r="E210" t="s">
        <v>12</v>
      </c>
      <c r="F210">
        <v>0.745</v>
      </c>
      <c r="G210">
        <v>0.70299999999999996</v>
      </c>
      <c r="H210">
        <v>0.78300000000000003</v>
      </c>
      <c r="I210" t="s">
        <v>9</v>
      </c>
      <c r="J210" t="s">
        <v>152</v>
      </c>
    </row>
    <row r="211" spans="1:11" x14ac:dyDescent="0.3">
      <c r="A211" t="s">
        <v>92</v>
      </c>
      <c r="B211" t="s">
        <v>90</v>
      </c>
      <c r="C211" t="s">
        <v>91</v>
      </c>
      <c r="D211" t="s">
        <v>15</v>
      </c>
      <c r="E211" t="s">
        <v>12</v>
      </c>
      <c r="F211">
        <v>0.874</v>
      </c>
      <c r="G211">
        <v>0.86499999999999999</v>
      </c>
      <c r="H211">
        <v>0.88200000000000001</v>
      </c>
      <c r="I211" t="s">
        <v>9</v>
      </c>
      <c r="J211" t="s">
        <v>152</v>
      </c>
    </row>
    <row r="212" spans="1:11" hidden="1" x14ac:dyDescent="0.3">
      <c r="A212" t="s">
        <v>92</v>
      </c>
      <c r="B212" t="s">
        <v>90</v>
      </c>
      <c r="C212" t="s">
        <v>91</v>
      </c>
      <c r="D212" t="s">
        <v>0</v>
      </c>
      <c r="J212" t="str">
        <f t="shared" si="6"/>
        <v/>
      </c>
    </row>
    <row r="213" spans="1:11" x14ac:dyDescent="0.3">
      <c r="A213" t="s">
        <v>92</v>
      </c>
      <c r="B213" t="s">
        <v>90</v>
      </c>
      <c r="C213" t="s">
        <v>91</v>
      </c>
      <c r="D213" t="s">
        <v>14</v>
      </c>
      <c r="E213" t="s">
        <v>2</v>
      </c>
      <c r="F213">
        <v>0.83</v>
      </c>
      <c r="G213">
        <v>0.79</v>
      </c>
      <c r="H213">
        <v>0.87</v>
      </c>
      <c r="I213" t="s">
        <v>9</v>
      </c>
      <c r="J213" t="s">
        <v>119</v>
      </c>
    </row>
    <row r="214" spans="1:11" x14ac:dyDescent="0.3">
      <c r="A214" t="s">
        <v>92</v>
      </c>
      <c r="B214" t="s">
        <v>90</v>
      </c>
      <c r="C214" t="s">
        <v>91</v>
      </c>
      <c r="D214" t="s">
        <v>16</v>
      </c>
      <c r="E214" t="s">
        <v>2</v>
      </c>
      <c r="F214">
        <v>0.96</v>
      </c>
      <c r="G214">
        <v>0.95</v>
      </c>
      <c r="H214">
        <v>0.97</v>
      </c>
      <c r="I214" t="s">
        <v>9</v>
      </c>
      <c r="J214" t="s">
        <v>119</v>
      </c>
    </row>
    <row r="215" spans="1:11" x14ac:dyDescent="0.3">
      <c r="A215" t="s">
        <v>92</v>
      </c>
      <c r="B215" t="s">
        <v>90</v>
      </c>
      <c r="C215" t="s">
        <v>91</v>
      </c>
      <c r="D215" t="s">
        <v>1</v>
      </c>
      <c r="E215" t="s">
        <v>11</v>
      </c>
      <c r="F215">
        <v>61.8</v>
      </c>
      <c r="G215">
        <v>61.8</v>
      </c>
      <c r="H215">
        <v>61.9</v>
      </c>
      <c r="I215" t="s">
        <v>23</v>
      </c>
      <c r="J215" t="s">
        <v>152</v>
      </c>
      <c r="K215" t="s">
        <v>194</v>
      </c>
    </row>
    <row r="216" spans="1:11" x14ac:dyDescent="0.3">
      <c r="A216" t="s">
        <v>92</v>
      </c>
      <c r="B216" t="s">
        <v>90</v>
      </c>
      <c r="C216" t="s">
        <v>91</v>
      </c>
      <c r="D216" t="s">
        <v>17</v>
      </c>
      <c r="E216" t="s">
        <v>93</v>
      </c>
      <c r="F216">
        <v>12</v>
      </c>
      <c r="G216">
        <v>10</v>
      </c>
      <c r="H216">
        <v>15</v>
      </c>
      <c r="I216" t="s">
        <v>9</v>
      </c>
      <c r="J216" t="s">
        <v>152</v>
      </c>
    </row>
    <row r="217" spans="1:11" hidden="1" x14ac:dyDescent="0.3">
      <c r="A217" t="s">
        <v>92</v>
      </c>
      <c r="B217" t="s">
        <v>90</v>
      </c>
      <c r="C217" t="s">
        <v>91</v>
      </c>
      <c r="D217" t="s">
        <v>18</v>
      </c>
      <c r="J217" t="str">
        <f t="shared" si="6"/>
        <v/>
      </c>
    </row>
    <row r="218" spans="1:11" x14ac:dyDescent="0.3">
      <c r="A218" t="s">
        <v>94</v>
      </c>
      <c r="B218" t="s">
        <v>95</v>
      </c>
      <c r="C218" t="s">
        <v>91</v>
      </c>
      <c r="D218" t="s">
        <v>13</v>
      </c>
      <c r="E218" t="s">
        <v>12</v>
      </c>
      <c r="F218">
        <v>0.55700000000000005</v>
      </c>
      <c r="G218">
        <v>0.49299999999999999</v>
      </c>
      <c r="H218">
        <v>0.61699999999999999</v>
      </c>
      <c r="I218" t="s">
        <v>9</v>
      </c>
      <c r="J218" t="s">
        <v>152</v>
      </c>
    </row>
    <row r="219" spans="1:11" x14ac:dyDescent="0.3">
      <c r="A219" t="s">
        <v>94</v>
      </c>
      <c r="B219" t="s">
        <v>95</v>
      </c>
      <c r="C219" t="s">
        <v>91</v>
      </c>
      <c r="D219" t="s">
        <v>15</v>
      </c>
      <c r="E219" t="s">
        <v>12</v>
      </c>
      <c r="F219">
        <v>0.66900000000000004</v>
      </c>
      <c r="G219">
        <v>0.65300000000000002</v>
      </c>
      <c r="H219">
        <v>0.68400000000000005</v>
      </c>
      <c r="I219" t="s">
        <v>9</v>
      </c>
      <c r="J219" t="s">
        <v>152</v>
      </c>
    </row>
    <row r="220" spans="1:11" hidden="1" x14ac:dyDescent="0.3">
      <c r="A220" t="s">
        <v>94</v>
      </c>
      <c r="B220" t="s">
        <v>95</v>
      </c>
      <c r="C220" t="s">
        <v>91</v>
      </c>
      <c r="D220" t="s">
        <v>0</v>
      </c>
      <c r="J220" t="str">
        <f t="shared" si="6"/>
        <v/>
      </c>
    </row>
    <row r="221" spans="1:11" x14ac:dyDescent="0.3">
      <c r="A221" t="s">
        <v>94</v>
      </c>
      <c r="B221" t="s">
        <v>95</v>
      </c>
      <c r="C221" t="s">
        <v>91</v>
      </c>
      <c r="D221" t="s">
        <v>14</v>
      </c>
      <c r="E221" t="s">
        <v>2</v>
      </c>
      <c r="F221">
        <v>0.71</v>
      </c>
      <c r="G221">
        <v>0.7</v>
      </c>
      <c r="H221">
        <v>0.72</v>
      </c>
      <c r="I221" t="s">
        <v>9</v>
      </c>
      <c r="J221" t="s">
        <v>119</v>
      </c>
    </row>
    <row r="222" spans="1:11" x14ac:dyDescent="0.3">
      <c r="A222" t="s">
        <v>94</v>
      </c>
      <c r="B222" t="s">
        <v>95</v>
      </c>
      <c r="C222" t="s">
        <v>91</v>
      </c>
      <c r="D222" t="s">
        <v>16</v>
      </c>
      <c r="E222" t="s">
        <v>2</v>
      </c>
      <c r="F222">
        <v>0.9</v>
      </c>
      <c r="G222">
        <v>0.88</v>
      </c>
      <c r="H222">
        <v>0.92</v>
      </c>
      <c r="I222" t="s">
        <v>9</v>
      </c>
      <c r="J222" t="s">
        <v>119</v>
      </c>
    </row>
    <row r="223" spans="1:11" x14ac:dyDescent="0.3">
      <c r="A223" t="s">
        <v>94</v>
      </c>
      <c r="B223" t="s">
        <v>95</v>
      </c>
      <c r="C223" t="s">
        <v>91</v>
      </c>
      <c r="D223" t="s">
        <v>1</v>
      </c>
      <c r="E223" t="s">
        <v>11</v>
      </c>
      <c r="F223">
        <v>65</v>
      </c>
      <c r="G223">
        <v>64.900000000000006</v>
      </c>
      <c r="H223">
        <v>65.099999999999994</v>
      </c>
      <c r="I223" t="s">
        <v>23</v>
      </c>
      <c r="J223" t="s">
        <v>152</v>
      </c>
      <c r="K223" t="s">
        <v>194</v>
      </c>
    </row>
    <row r="224" spans="1:11" x14ac:dyDescent="0.3">
      <c r="A224" t="s">
        <v>94</v>
      </c>
      <c r="B224" t="s">
        <v>95</v>
      </c>
      <c r="C224" t="s">
        <v>91</v>
      </c>
      <c r="D224" t="s">
        <v>17</v>
      </c>
      <c r="E224" t="s">
        <v>93</v>
      </c>
      <c r="F224">
        <v>19</v>
      </c>
      <c r="G224">
        <v>18</v>
      </c>
      <c r="H224">
        <v>21</v>
      </c>
      <c r="I224" t="s">
        <v>9</v>
      </c>
      <c r="J224" t="s">
        <v>152</v>
      </c>
    </row>
    <row r="225" spans="1:11" hidden="1" x14ac:dyDescent="0.3">
      <c r="A225" t="s">
        <v>94</v>
      </c>
      <c r="B225" t="s">
        <v>95</v>
      </c>
      <c r="C225" t="s">
        <v>91</v>
      </c>
      <c r="D225" t="s">
        <v>18</v>
      </c>
      <c r="J225" t="str">
        <f t="shared" si="6"/>
        <v/>
      </c>
    </row>
    <row r="226" spans="1:11" x14ac:dyDescent="0.3">
      <c r="A226" t="s">
        <v>183</v>
      </c>
      <c r="B226" t="s">
        <v>184</v>
      </c>
      <c r="C226" t="s">
        <v>91</v>
      </c>
      <c r="D226" t="s">
        <v>13</v>
      </c>
      <c r="E226" t="s">
        <v>29</v>
      </c>
      <c r="I226" t="s">
        <v>30</v>
      </c>
      <c r="J226" t="str">
        <f t="shared" ref="J226" si="7">IF(I226="Calc_from_tx_eff","Calculated from tx effect", "")</f>
        <v>Calculated from tx effect</v>
      </c>
    </row>
    <row r="227" spans="1:11" x14ac:dyDescent="0.3">
      <c r="A227" t="s">
        <v>183</v>
      </c>
      <c r="B227" t="s">
        <v>184</v>
      </c>
      <c r="C227" t="s">
        <v>91</v>
      </c>
      <c r="D227" t="s">
        <v>15</v>
      </c>
      <c r="E227" t="s">
        <v>12</v>
      </c>
      <c r="F227">
        <v>0.68</v>
      </c>
      <c r="G227">
        <v>0.65</v>
      </c>
      <c r="H227">
        <v>0.71</v>
      </c>
      <c r="I227" t="s">
        <v>9</v>
      </c>
      <c r="J227" t="s">
        <v>114</v>
      </c>
    </row>
    <row r="228" spans="1:11" x14ac:dyDescent="0.3">
      <c r="A228" t="s">
        <v>183</v>
      </c>
      <c r="B228" t="s">
        <v>184</v>
      </c>
      <c r="C228" t="s">
        <v>91</v>
      </c>
      <c r="D228" t="s">
        <v>0</v>
      </c>
      <c r="E228" t="s">
        <v>26</v>
      </c>
      <c r="F228">
        <v>0.41</v>
      </c>
      <c r="G228">
        <v>0.33</v>
      </c>
      <c r="H228">
        <v>0.52</v>
      </c>
      <c r="I228" t="s">
        <v>27</v>
      </c>
      <c r="J228" t="s">
        <v>185</v>
      </c>
    </row>
    <row r="229" spans="1:11" x14ac:dyDescent="0.3">
      <c r="A229" t="s">
        <v>183</v>
      </c>
      <c r="B229" t="s">
        <v>184</v>
      </c>
      <c r="C229" t="s">
        <v>91</v>
      </c>
      <c r="D229" t="s">
        <v>14</v>
      </c>
      <c r="E229" t="s">
        <v>2</v>
      </c>
      <c r="F229">
        <v>0.71199999999999997</v>
      </c>
      <c r="G229">
        <v>0.60099999999999998</v>
      </c>
      <c r="H229">
        <v>0.80700000000000005</v>
      </c>
      <c r="I229" t="s">
        <v>9</v>
      </c>
      <c r="J229" t="s">
        <v>115</v>
      </c>
    </row>
    <row r="230" spans="1:11" x14ac:dyDescent="0.3">
      <c r="A230" t="s">
        <v>183</v>
      </c>
      <c r="B230" t="s">
        <v>184</v>
      </c>
      <c r="C230" t="s">
        <v>91</v>
      </c>
      <c r="D230" t="s">
        <v>16</v>
      </c>
      <c r="E230" t="s">
        <v>2</v>
      </c>
      <c r="F230">
        <v>0.95099999999999996</v>
      </c>
      <c r="G230">
        <v>0.92800000000000005</v>
      </c>
      <c r="H230">
        <v>0.96899999999999997</v>
      </c>
      <c r="I230" t="s">
        <v>9</v>
      </c>
      <c r="J230" t="s">
        <v>115</v>
      </c>
    </row>
    <row r="231" spans="1:11" x14ac:dyDescent="0.3">
      <c r="A231" t="s">
        <v>192</v>
      </c>
      <c r="B231" t="s">
        <v>184</v>
      </c>
      <c r="C231" t="s">
        <v>91</v>
      </c>
      <c r="D231" t="s">
        <v>1</v>
      </c>
      <c r="E231" t="s">
        <v>11</v>
      </c>
      <c r="F231">
        <v>51.8</v>
      </c>
      <c r="G231">
        <v>50.1</v>
      </c>
      <c r="H231">
        <v>53.5</v>
      </c>
      <c r="I231" t="s">
        <v>23</v>
      </c>
      <c r="J231" t="s">
        <v>186</v>
      </c>
      <c r="K231" t="s">
        <v>194</v>
      </c>
    </row>
    <row r="232" spans="1:11" x14ac:dyDescent="0.3">
      <c r="A232" t="s">
        <v>192</v>
      </c>
      <c r="B232" t="s">
        <v>184</v>
      </c>
      <c r="C232" t="s">
        <v>91</v>
      </c>
      <c r="D232" t="s">
        <v>17</v>
      </c>
      <c r="E232" t="s">
        <v>93</v>
      </c>
      <c r="F232">
        <v>8</v>
      </c>
      <c r="G232">
        <v>4</v>
      </c>
      <c r="H232">
        <v>12</v>
      </c>
      <c r="I232" t="s">
        <v>9</v>
      </c>
      <c r="J232" t="s">
        <v>187</v>
      </c>
    </row>
    <row r="233" spans="1:11" hidden="1" x14ac:dyDescent="0.3">
      <c r="A233" t="s">
        <v>183</v>
      </c>
      <c r="B233" t="s">
        <v>184</v>
      </c>
      <c r="C233" t="s">
        <v>91</v>
      </c>
      <c r="D233" t="s">
        <v>18</v>
      </c>
    </row>
    <row r="234" spans="1:11" x14ac:dyDescent="0.3">
      <c r="A234" t="s">
        <v>98</v>
      </c>
      <c r="B234" t="s">
        <v>96</v>
      </c>
      <c r="C234" t="s">
        <v>97</v>
      </c>
      <c r="D234" t="s">
        <v>13</v>
      </c>
      <c r="E234" t="s">
        <v>12</v>
      </c>
      <c r="F234">
        <v>9.1999999999999998E-2</v>
      </c>
      <c r="G234">
        <v>3.6999999999999998E-2</v>
      </c>
      <c r="H234">
        <v>0.14799999999999999</v>
      </c>
      <c r="I234" t="s">
        <v>9</v>
      </c>
      <c r="J234" t="s">
        <v>153</v>
      </c>
    </row>
    <row r="235" spans="1:11" x14ac:dyDescent="0.3">
      <c r="A235" t="s">
        <v>98</v>
      </c>
      <c r="B235" t="s">
        <v>96</v>
      </c>
      <c r="C235" t="s">
        <v>97</v>
      </c>
      <c r="D235" t="s">
        <v>15</v>
      </c>
      <c r="E235" t="s">
        <v>12</v>
      </c>
      <c r="F235">
        <v>0.19800000000000001</v>
      </c>
      <c r="G235">
        <v>0.122</v>
      </c>
      <c r="H235">
        <v>0.27400000000000002</v>
      </c>
      <c r="I235" t="s">
        <v>9</v>
      </c>
      <c r="J235" t="s">
        <v>153</v>
      </c>
    </row>
    <row r="236" spans="1:11" hidden="1" x14ac:dyDescent="0.3">
      <c r="A236" t="s">
        <v>98</v>
      </c>
      <c r="B236" t="s">
        <v>96</v>
      </c>
      <c r="C236" t="s">
        <v>97</v>
      </c>
      <c r="D236" t="s">
        <v>0</v>
      </c>
      <c r="J236" t="str">
        <f t="shared" ref="J236:J252" si="8">IF(I236="Calc_from_tx_eff","Calculated from tx effect", "")</f>
        <v/>
      </c>
    </row>
    <row r="237" spans="1:11" x14ac:dyDescent="0.3">
      <c r="A237" t="s">
        <v>98</v>
      </c>
      <c r="B237" t="s">
        <v>96</v>
      </c>
      <c r="C237" t="s">
        <v>97</v>
      </c>
      <c r="D237" t="s">
        <v>14</v>
      </c>
      <c r="E237" t="s">
        <v>2</v>
      </c>
      <c r="F237">
        <v>0.52</v>
      </c>
      <c r="G237">
        <v>0.44</v>
      </c>
      <c r="H237">
        <v>0.59</v>
      </c>
      <c r="I237" t="s">
        <v>9</v>
      </c>
      <c r="J237" t="s">
        <v>119</v>
      </c>
    </row>
    <row r="238" spans="1:11" x14ac:dyDescent="0.3">
      <c r="A238" t="s">
        <v>98</v>
      </c>
      <c r="B238" t="s">
        <v>96</v>
      </c>
      <c r="C238" t="s">
        <v>97</v>
      </c>
      <c r="D238" t="s">
        <v>16</v>
      </c>
      <c r="E238" t="s">
        <v>2</v>
      </c>
      <c r="F238">
        <v>0.7</v>
      </c>
      <c r="G238">
        <v>0.62</v>
      </c>
      <c r="H238">
        <v>0.79</v>
      </c>
      <c r="I238" t="s">
        <v>9</v>
      </c>
      <c r="J238" t="s">
        <v>119</v>
      </c>
    </row>
    <row r="239" spans="1:11" x14ac:dyDescent="0.3">
      <c r="A239" t="s">
        <v>98</v>
      </c>
      <c r="B239" t="s">
        <v>96</v>
      </c>
      <c r="C239" t="s">
        <v>97</v>
      </c>
      <c r="D239" t="s">
        <v>1</v>
      </c>
      <c r="E239" t="s">
        <v>11</v>
      </c>
      <c r="F239">
        <v>54</v>
      </c>
      <c r="G239">
        <v>50.9</v>
      </c>
      <c r="H239">
        <v>57.1</v>
      </c>
      <c r="I239" t="s">
        <v>23</v>
      </c>
      <c r="J239" t="s">
        <v>153</v>
      </c>
      <c r="K239" t="s">
        <v>194</v>
      </c>
    </row>
    <row r="240" spans="1:11" hidden="1" x14ac:dyDescent="0.3">
      <c r="A240" t="s">
        <v>98</v>
      </c>
      <c r="B240" t="s">
        <v>96</v>
      </c>
      <c r="C240" t="s">
        <v>97</v>
      </c>
      <c r="D240" t="s">
        <v>17</v>
      </c>
      <c r="J240" t="str">
        <f t="shared" si="8"/>
        <v/>
      </c>
    </row>
    <row r="241" spans="1:13" hidden="1" x14ac:dyDescent="0.3">
      <c r="A241" t="s">
        <v>98</v>
      </c>
      <c r="B241" t="s">
        <v>96</v>
      </c>
      <c r="C241" t="s">
        <v>97</v>
      </c>
      <c r="D241" t="s">
        <v>18</v>
      </c>
      <c r="J241" t="str">
        <f t="shared" si="8"/>
        <v/>
      </c>
    </row>
    <row r="242" spans="1:13" x14ac:dyDescent="0.3">
      <c r="A242" t="s">
        <v>100</v>
      </c>
      <c r="B242" t="s">
        <v>101</v>
      </c>
      <c r="C242" t="s">
        <v>84</v>
      </c>
      <c r="D242" t="s">
        <v>13</v>
      </c>
      <c r="E242" t="s">
        <v>29</v>
      </c>
      <c r="I242" t="s">
        <v>30</v>
      </c>
      <c r="J242" t="str">
        <f t="shared" si="8"/>
        <v>Calculated from tx effect</v>
      </c>
    </row>
    <row r="243" spans="1:13" x14ac:dyDescent="0.3">
      <c r="A243" t="s">
        <v>100</v>
      </c>
      <c r="B243" t="s">
        <v>101</v>
      </c>
      <c r="C243" t="s">
        <v>84</v>
      </c>
      <c r="D243" t="s">
        <v>15</v>
      </c>
      <c r="E243" t="s">
        <v>102</v>
      </c>
      <c r="F243">
        <v>0.91</v>
      </c>
      <c r="G243">
        <v>0.88</v>
      </c>
      <c r="H243">
        <v>0.93</v>
      </c>
      <c r="I243" t="s">
        <v>9</v>
      </c>
      <c r="J243" t="s">
        <v>154</v>
      </c>
    </row>
    <row r="244" spans="1:13" x14ac:dyDescent="0.3">
      <c r="A244" t="s">
        <v>100</v>
      </c>
      <c r="B244" t="s">
        <v>101</v>
      </c>
      <c r="C244" t="s">
        <v>84</v>
      </c>
      <c r="D244" t="s">
        <v>0</v>
      </c>
      <c r="E244" t="s">
        <v>37</v>
      </c>
      <c r="F244">
        <v>0.31</v>
      </c>
      <c r="G244">
        <v>0.11</v>
      </c>
      <c r="H244">
        <v>0.85</v>
      </c>
      <c r="I244" t="s">
        <v>27</v>
      </c>
      <c r="J244" t="s">
        <v>155</v>
      </c>
    </row>
    <row r="245" spans="1:13" x14ac:dyDescent="0.3">
      <c r="A245" t="s">
        <v>100</v>
      </c>
      <c r="B245" t="s">
        <v>101</v>
      </c>
      <c r="C245" t="s">
        <v>84</v>
      </c>
      <c r="D245" t="s">
        <v>14</v>
      </c>
      <c r="E245" t="s">
        <v>2</v>
      </c>
      <c r="F245">
        <v>0.79</v>
      </c>
      <c r="G245">
        <v>0.77</v>
      </c>
      <c r="H245">
        <v>0.81</v>
      </c>
      <c r="I245" t="s">
        <v>9</v>
      </c>
      <c r="J245" t="s">
        <v>119</v>
      </c>
    </row>
    <row r="246" spans="1:13" x14ac:dyDescent="0.3">
      <c r="A246" t="s">
        <v>100</v>
      </c>
      <c r="B246" t="s">
        <v>101</v>
      </c>
      <c r="C246" t="s">
        <v>84</v>
      </c>
      <c r="D246" t="s">
        <v>16</v>
      </c>
      <c r="E246" t="s">
        <v>2</v>
      </c>
      <c r="F246">
        <v>0.97</v>
      </c>
      <c r="G246">
        <v>0.96</v>
      </c>
      <c r="H246">
        <v>0.98</v>
      </c>
      <c r="I246" t="s">
        <v>9</v>
      </c>
      <c r="J246" t="s">
        <v>119</v>
      </c>
    </row>
    <row r="247" spans="1:13" x14ac:dyDescent="0.3">
      <c r="A247" t="s">
        <v>100</v>
      </c>
      <c r="B247" t="s">
        <v>101</v>
      </c>
      <c r="C247" t="s">
        <v>84</v>
      </c>
      <c r="D247" t="s">
        <v>1</v>
      </c>
      <c r="E247" t="s">
        <v>11</v>
      </c>
      <c r="F247">
        <v>45.4</v>
      </c>
      <c r="G247">
        <v>44.6</v>
      </c>
      <c r="H247">
        <v>46.2</v>
      </c>
      <c r="I247" t="s">
        <v>23</v>
      </c>
      <c r="J247" t="s">
        <v>154</v>
      </c>
      <c r="K247" t="s">
        <v>196</v>
      </c>
    </row>
    <row r="248" spans="1:13" hidden="1" x14ac:dyDescent="0.3">
      <c r="A248" t="s">
        <v>100</v>
      </c>
      <c r="B248" t="s">
        <v>101</v>
      </c>
      <c r="C248" t="s">
        <v>84</v>
      </c>
      <c r="D248" t="s">
        <v>17</v>
      </c>
      <c r="J248" t="str">
        <f t="shared" si="8"/>
        <v/>
      </c>
    </row>
    <row r="249" spans="1:13" hidden="1" x14ac:dyDescent="0.3">
      <c r="A249" t="s">
        <v>100</v>
      </c>
      <c r="B249" t="s">
        <v>101</v>
      </c>
      <c r="C249" t="s">
        <v>84</v>
      </c>
      <c r="D249" t="s">
        <v>18</v>
      </c>
      <c r="J249" t="str">
        <f t="shared" si="8"/>
        <v/>
      </c>
    </row>
    <row r="250" spans="1:13" x14ac:dyDescent="0.3">
      <c r="A250" t="s">
        <v>160</v>
      </c>
      <c r="B250" t="s">
        <v>99</v>
      </c>
      <c r="C250" t="s">
        <v>91</v>
      </c>
      <c r="D250" t="s">
        <v>13</v>
      </c>
      <c r="E250" t="s">
        <v>12</v>
      </c>
      <c r="F250">
        <v>0.98099999999999998</v>
      </c>
      <c r="G250">
        <v>0.95899999999999996</v>
      </c>
      <c r="H250">
        <v>1</v>
      </c>
      <c r="I250" t="s">
        <v>9</v>
      </c>
      <c r="J250" t="s">
        <v>156</v>
      </c>
    </row>
    <row r="251" spans="1:13" x14ac:dyDescent="0.3">
      <c r="A251" t="s">
        <v>160</v>
      </c>
      <c r="B251" t="s">
        <v>99</v>
      </c>
      <c r="C251" t="s">
        <v>91</v>
      </c>
      <c r="D251" t="s">
        <v>15</v>
      </c>
      <c r="E251" t="s">
        <v>12</v>
      </c>
      <c r="F251">
        <v>0.998</v>
      </c>
      <c r="G251">
        <v>0.997</v>
      </c>
      <c r="H251">
        <v>0.998</v>
      </c>
      <c r="I251" t="s">
        <v>9</v>
      </c>
      <c r="J251" t="s">
        <v>156</v>
      </c>
    </row>
    <row r="252" spans="1:13" hidden="1" x14ac:dyDescent="0.3">
      <c r="A252" t="s">
        <v>160</v>
      </c>
      <c r="B252" t="s">
        <v>99</v>
      </c>
      <c r="C252" t="s">
        <v>91</v>
      </c>
      <c r="D252" t="s">
        <v>0</v>
      </c>
      <c r="J252" t="str">
        <f t="shared" si="8"/>
        <v/>
      </c>
    </row>
    <row r="253" spans="1:13" x14ac:dyDescent="0.3">
      <c r="A253" t="s">
        <v>160</v>
      </c>
      <c r="B253" t="s">
        <v>99</v>
      </c>
      <c r="C253" t="s">
        <v>91</v>
      </c>
      <c r="D253" t="s">
        <v>14</v>
      </c>
      <c r="E253" t="s">
        <v>2</v>
      </c>
      <c r="F253">
        <v>0.84</v>
      </c>
      <c r="G253">
        <v>0.8</v>
      </c>
      <c r="H253">
        <v>0.88</v>
      </c>
      <c r="I253" t="s">
        <v>9</v>
      </c>
      <c r="J253" t="s">
        <v>119</v>
      </c>
    </row>
    <row r="254" spans="1:13" x14ac:dyDescent="0.3">
      <c r="A254" t="s">
        <v>160</v>
      </c>
      <c r="B254" t="s">
        <v>99</v>
      </c>
      <c r="C254" t="s">
        <v>91</v>
      </c>
      <c r="D254" t="s">
        <v>16</v>
      </c>
      <c r="E254" t="s">
        <v>2</v>
      </c>
      <c r="F254">
        <v>0.94</v>
      </c>
      <c r="G254">
        <v>0.93</v>
      </c>
      <c r="H254">
        <v>0.96</v>
      </c>
      <c r="I254" t="s">
        <v>9</v>
      </c>
      <c r="J254" t="s">
        <v>119</v>
      </c>
      <c r="M254">
        <f>20/34</f>
        <v>0.58823529411764708</v>
      </c>
    </row>
    <row r="255" spans="1:13" x14ac:dyDescent="0.3">
      <c r="A255" t="s">
        <v>160</v>
      </c>
      <c r="B255" t="s">
        <v>99</v>
      </c>
      <c r="C255" t="s">
        <v>91</v>
      </c>
      <c r="D255" t="s">
        <v>1</v>
      </c>
      <c r="E255" t="s">
        <v>11</v>
      </c>
      <c r="F255">
        <v>46.5</v>
      </c>
      <c r="G255">
        <v>46.1</v>
      </c>
      <c r="H255">
        <v>46.9</v>
      </c>
      <c r="I255" t="s">
        <v>23</v>
      </c>
      <c r="J255" t="s">
        <v>157</v>
      </c>
      <c r="K255" t="s">
        <v>194</v>
      </c>
    </row>
    <row r="256" spans="1:13" x14ac:dyDescent="0.3">
      <c r="A256" t="s">
        <v>160</v>
      </c>
      <c r="B256" t="s">
        <v>99</v>
      </c>
      <c r="C256" t="s">
        <v>91</v>
      </c>
      <c r="D256" t="s">
        <v>17</v>
      </c>
      <c r="E256" t="s">
        <v>93</v>
      </c>
      <c r="F256">
        <v>30</v>
      </c>
      <c r="G256">
        <v>12</v>
      </c>
      <c r="H256">
        <v>52</v>
      </c>
      <c r="I256" t="s">
        <v>9</v>
      </c>
      <c r="J256" t="s">
        <v>157</v>
      </c>
    </row>
    <row r="257" spans="1:11" hidden="1" x14ac:dyDescent="0.3">
      <c r="A257" t="s">
        <v>160</v>
      </c>
      <c r="B257" t="s">
        <v>99</v>
      </c>
      <c r="C257" t="s">
        <v>91</v>
      </c>
      <c r="D257" t="s">
        <v>18</v>
      </c>
    </row>
    <row r="258" spans="1:11" x14ac:dyDescent="0.3">
      <c r="A258" t="s">
        <v>159</v>
      </c>
      <c r="B258" t="s">
        <v>158</v>
      </c>
      <c r="C258" t="s">
        <v>91</v>
      </c>
      <c r="D258" t="s">
        <v>13</v>
      </c>
      <c r="E258" t="s">
        <v>29</v>
      </c>
      <c r="I258" t="s">
        <v>30</v>
      </c>
      <c r="J258" t="str">
        <f t="shared" ref="J258" si="9">IF(I258="Calc_from_tx_eff","Calculated from tx effect", "")</f>
        <v>Calculated from tx effect</v>
      </c>
    </row>
    <row r="259" spans="1:11" x14ac:dyDescent="0.3">
      <c r="A259" t="s">
        <v>159</v>
      </c>
      <c r="B259" t="s">
        <v>158</v>
      </c>
      <c r="C259" t="s">
        <v>91</v>
      </c>
      <c r="D259" t="s">
        <v>15</v>
      </c>
      <c r="E259" t="s">
        <v>12</v>
      </c>
      <c r="F259">
        <v>0.9012</v>
      </c>
      <c r="G259">
        <v>0.87629999999999997</v>
      </c>
      <c r="H259">
        <v>0.92610000000000003</v>
      </c>
      <c r="I259" t="s">
        <v>9</v>
      </c>
      <c r="J259" t="s">
        <v>114</v>
      </c>
    </row>
    <row r="260" spans="1:11" x14ac:dyDescent="0.3">
      <c r="A260" t="s">
        <v>159</v>
      </c>
      <c r="B260" t="s">
        <v>158</v>
      </c>
      <c r="C260" t="s">
        <v>91</v>
      </c>
      <c r="D260" t="s">
        <v>0</v>
      </c>
      <c r="E260" t="s">
        <v>37</v>
      </c>
      <c r="F260">
        <v>0.59099999999999997</v>
      </c>
      <c r="G260">
        <v>0.40400000000000003</v>
      </c>
      <c r="H260">
        <v>0.86399999999999999</v>
      </c>
      <c r="I260" t="s">
        <v>27</v>
      </c>
      <c r="J260" t="s">
        <v>199</v>
      </c>
    </row>
    <row r="261" spans="1:11" x14ac:dyDescent="0.3">
      <c r="A261" t="s">
        <v>159</v>
      </c>
      <c r="B261" t="s">
        <v>158</v>
      </c>
      <c r="C261" t="s">
        <v>91</v>
      </c>
      <c r="D261" t="s">
        <v>14</v>
      </c>
      <c r="E261" t="s">
        <v>2</v>
      </c>
      <c r="F261">
        <v>0.84</v>
      </c>
      <c r="G261">
        <v>0.78</v>
      </c>
      <c r="H261">
        <v>0.9</v>
      </c>
      <c r="I261" t="s">
        <v>9</v>
      </c>
      <c r="J261" t="s">
        <v>119</v>
      </c>
    </row>
    <row r="262" spans="1:11" x14ac:dyDescent="0.3">
      <c r="A262" t="s">
        <v>159</v>
      </c>
      <c r="B262" t="s">
        <v>158</v>
      </c>
      <c r="C262" t="s">
        <v>91</v>
      </c>
      <c r="D262" t="s">
        <v>16</v>
      </c>
      <c r="E262" t="s">
        <v>2</v>
      </c>
      <c r="F262">
        <v>0.87</v>
      </c>
      <c r="G262">
        <v>0.84</v>
      </c>
      <c r="H262">
        <v>0.9</v>
      </c>
      <c r="I262" t="s">
        <v>9</v>
      </c>
      <c r="J262" t="s">
        <v>119</v>
      </c>
    </row>
    <row r="263" spans="1:11" x14ac:dyDescent="0.3">
      <c r="A263" t="s">
        <v>159</v>
      </c>
      <c r="B263" t="s">
        <v>158</v>
      </c>
      <c r="C263" t="s">
        <v>91</v>
      </c>
      <c r="D263" t="s">
        <v>1</v>
      </c>
      <c r="E263" t="s">
        <v>11</v>
      </c>
      <c r="F263">
        <v>58</v>
      </c>
      <c r="G263">
        <v>56</v>
      </c>
      <c r="H263">
        <v>60</v>
      </c>
      <c r="I263" t="s">
        <v>23</v>
      </c>
      <c r="J263" t="s">
        <v>161</v>
      </c>
      <c r="K263" t="s">
        <v>194</v>
      </c>
    </row>
    <row r="264" spans="1:11" x14ac:dyDescent="0.3">
      <c r="A264" t="s">
        <v>159</v>
      </c>
      <c r="B264" t="s">
        <v>158</v>
      </c>
      <c r="C264" t="s">
        <v>91</v>
      </c>
      <c r="D264" t="s">
        <v>17</v>
      </c>
      <c r="E264" t="s">
        <v>10</v>
      </c>
      <c r="F264">
        <v>249.5</v>
      </c>
      <c r="G264">
        <v>134</v>
      </c>
      <c r="H264">
        <v>365</v>
      </c>
      <c r="I264" t="s">
        <v>9</v>
      </c>
      <c r="J264" t="s">
        <v>162</v>
      </c>
    </row>
    <row r="265" spans="1:11" hidden="1" x14ac:dyDescent="0.3">
      <c r="A265" t="s">
        <v>159</v>
      </c>
      <c r="B265" t="s">
        <v>158</v>
      </c>
      <c r="C265" t="s">
        <v>91</v>
      </c>
      <c r="D265" t="s">
        <v>18</v>
      </c>
    </row>
    <row r="266" spans="1:11" x14ac:dyDescent="0.3">
      <c r="A266" t="s">
        <v>177</v>
      </c>
      <c r="B266" t="s">
        <v>178</v>
      </c>
      <c r="C266" t="s">
        <v>179</v>
      </c>
      <c r="D266" t="s">
        <v>13</v>
      </c>
      <c r="E266" t="s">
        <v>29</v>
      </c>
      <c r="I266" t="s">
        <v>30</v>
      </c>
      <c r="J266" t="str">
        <f t="shared" ref="J266" si="10">IF(I266="Calc_from_tx_eff","Calculated from tx effect", "")</f>
        <v>Calculated from tx effect</v>
      </c>
    </row>
    <row r="267" spans="1:11" x14ac:dyDescent="0.3">
      <c r="A267" t="s">
        <v>177</v>
      </c>
      <c r="B267" t="s">
        <v>178</v>
      </c>
      <c r="C267" t="s">
        <v>179</v>
      </c>
      <c r="D267" t="s">
        <v>15</v>
      </c>
      <c r="E267" t="s">
        <v>12</v>
      </c>
      <c r="F267">
        <v>0.38200000000000001</v>
      </c>
      <c r="G267">
        <v>0.34599999999999997</v>
      </c>
      <c r="H267">
        <v>0.41799999999999998</v>
      </c>
      <c r="I267" t="s">
        <v>9</v>
      </c>
      <c r="J267" t="s">
        <v>114</v>
      </c>
    </row>
    <row r="268" spans="1:11" x14ac:dyDescent="0.3">
      <c r="A268" t="s">
        <v>177</v>
      </c>
      <c r="B268" t="s">
        <v>178</v>
      </c>
      <c r="C268" t="s">
        <v>179</v>
      </c>
      <c r="D268" t="s">
        <v>0</v>
      </c>
      <c r="E268" t="s">
        <v>26</v>
      </c>
      <c r="F268">
        <v>0.73</v>
      </c>
      <c r="G268">
        <v>0.59</v>
      </c>
      <c r="H268">
        <v>0.91</v>
      </c>
      <c r="I268" t="s">
        <v>27</v>
      </c>
      <c r="J268" t="s">
        <v>180</v>
      </c>
    </row>
    <row r="269" spans="1:11" x14ac:dyDescent="0.3">
      <c r="A269" t="s">
        <v>177</v>
      </c>
      <c r="B269" t="s">
        <v>178</v>
      </c>
      <c r="C269" t="s">
        <v>179</v>
      </c>
      <c r="D269" t="s">
        <v>14</v>
      </c>
      <c r="E269" t="s">
        <v>2</v>
      </c>
      <c r="F269">
        <v>0.77</v>
      </c>
      <c r="G269">
        <v>0.72</v>
      </c>
      <c r="H269">
        <v>0.82</v>
      </c>
      <c r="I269" t="s">
        <v>9</v>
      </c>
      <c r="J269" t="s">
        <v>119</v>
      </c>
    </row>
    <row r="270" spans="1:11" x14ac:dyDescent="0.3">
      <c r="A270" t="s">
        <v>177</v>
      </c>
      <c r="B270" t="s">
        <v>178</v>
      </c>
      <c r="C270" t="s">
        <v>179</v>
      </c>
      <c r="D270" t="s">
        <v>16</v>
      </c>
      <c r="E270" t="s">
        <v>2</v>
      </c>
      <c r="F270">
        <v>0.93</v>
      </c>
      <c r="G270">
        <v>0.92</v>
      </c>
      <c r="H270">
        <v>0.95</v>
      </c>
      <c r="I270" t="s">
        <v>9</v>
      </c>
      <c r="J270" t="s">
        <v>119</v>
      </c>
    </row>
    <row r="271" spans="1:11" x14ac:dyDescent="0.3">
      <c r="A271" t="s">
        <v>177</v>
      </c>
      <c r="B271" t="s">
        <v>178</v>
      </c>
      <c r="C271" t="s">
        <v>179</v>
      </c>
      <c r="D271" t="s">
        <v>1</v>
      </c>
      <c r="E271" t="s">
        <v>11</v>
      </c>
      <c r="F271">
        <v>74</v>
      </c>
      <c r="G271">
        <v>65</v>
      </c>
      <c r="H271">
        <v>80</v>
      </c>
      <c r="I271" t="s">
        <v>23</v>
      </c>
      <c r="J271" t="s">
        <v>181</v>
      </c>
      <c r="K271" t="s">
        <v>194</v>
      </c>
    </row>
    <row r="272" spans="1:11" x14ac:dyDescent="0.3">
      <c r="A272" t="s">
        <v>177</v>
      </c>
      <c r="B272" t="s">
        <v>178</v>
      </c>
      <c r="C272" t="s">
        <v>179</v>
      </c>
      <c r="D272" t="s">
        <v>17</v>
      </c>
      <c r="E272" t="s">
        <v>10</v>
      </c>
      <c r="F272">
        <v>70</v>
      </c>
      <c r="G272">
        <v>30</v>
      </c>
      <c r="H272">
        <v>175</v>
      </c>
      <c r="I272" t="s">
        <v>9</v>
      </c>
      <c r="J272" t="s">
        <v>182</v>
      </c>
    </row>
    <row r="273" spans="1:4" hidden="1" x14ac:dyDescent="0.3">
      <c r="A273" t="s">
        <v>177</v>
      </c>
      <c r="B273" t="s">
        <v>178</v>
      </c>
      <c r="C273" t="s">
        <v>179</v>
      </c>
      <c r="D273" t="s">
        <v>18</v>
      </c>
    </row>
  </sheetData>
  <hyperlinks>
    <hyperlink ref="J19" r:id="rId1"/>
    <hyperlink ref="J71" r:id="rId2"/>
    <hyperlink ref="J203" r:id="rId3"/>
    <hyperlink ref="J207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:E8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2020-03-28T07:12:57Z</dcterms:created>
  <dcterms:modified xsi:type="dcterms:W3CDTF">2020-05-19T09:43:15Z</dcterms:modified>
</cp:coreProperties>
</file>