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AY\Desktop\"/>
    </mc:Choice>
  </mc:AlternateContent>
  <xr:revisionPtr revIDLastSave="0" documentId="8_{C8C47797-1196-4E15-8A7E-8C260E2B1450}" xr6:coauthVersionLast="47" xr6:coauthVersionMax="47" xr10:uidLastSave="{00000000-0000-0000-0000-000000000000}"/>
  <bookViews>
    <workbookView xWindow="-120" yWindow="480" windowWidth="20730" windowHeight="11160" xr2:uid="{C7AA410B-37E9-48F9-BFCB-07EDA32E40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J29" i="1"/>
  <c r="J30" i="1" s="1"/>
  <c r="I30" i="1"/>
  <c r="I32" i="1"/>
  <c r="H32" i="1"/>
  <c r="I29" i="1"/>
  <c r="H30" i="1"/>
  <c r="J20" i="1"/>
  <c r="J22" i="1" s="1"/>
  <c r="J24" i="1" s="1"/>
  <c r="J19" i="1"/>
  <c r="I23" i="1"/>
  <c r="I22" i="1" s="1"/>
  <c r="I24" i="1" s="1"/>
  <c r="H20" i="1"/>
  <c r="H22" i="1" s="1"/>
  <c r="H24" i="1" s="1"/>
  <c r="J32" i="1" l="1"/>
</calcChain>
</file>

<file path=xl/sharedStrings.xml><?xml version="1.0" encoding="utf-8"?>
<sst xmlns="http://schemas.openxmlformats.org/spreadsheetml/2006/main" count="68" uniqueCount="61">
  <si>
    <t>ENERJISA</t>
  </si>
  <si>
    <t>Wacc + Inflation renumeration</t>
  </si>
  <si>
    <t>Slowdown of high inflationary envireonment in Türkiye expected due to ongoing orthodox policies</t>
  </si>
  <si>
    <t>In a lower interest rate environment, Underlying Net Income will benefit from lower interest cost while OpEarnings still includes upside from ongoing investments and asset revaluation</t>
  </si>
  <si>
    <t>Parasal Kalemler düzeltmeye tabi değil</t>
  </si>
  <si>
    <t>Parasal Kalemler</t>
  </si>
  <si>
    <t>Nakit ve nakit benzerleri</t>
  </si>
  <si>
    <t>Finansal Yatırımlar</t>
  </si>
  <si>
    <t>Gelir Tahakkukları</t>
  </si>
  <si>
    <t>Sözleşme Varlıkları</t>
  </si>
  <si>
    <t>Ticari ve Diğer Alacaklar</t>
  </si>
  <si>
    <t>Finansal Yükümlülükler</t>
  </si>
  <si>
    <t>Gider Tahakkukları</t>
  </si>
  <si>
    <t>Kiralama İşlemlerinden Kaynaklanan Yükümlülükler</t>
  </si>
  <si>
    <t>Ticari ve Diğer Borçlar</t>
  </si>
  <si>
    <t>Çalışanlara Sağlanan Faydalar</t>
  </si>
  <si>
    <t>Dömer Karı Vergi Yükümlülüğü</t>
  </si>
  <si>
    <t>Karşılıklar</t>
  </si>
  <si>
    <t>Parasal Olmayan Kalemler</t>
  </si>
  <si>
    <t>Özkaynak Araçlarıa Yapılan Finansal Yatırımlar</t>
  </si>
  <si>
    <t>Stoklar</t>
  </si>
  <si>
    <t>Canlı Varlıklar</t>
  </si>
  <si>
    <t>Peşin Ödenmiş Giderler</t>
  </si>
  <si>
    <t>Verilen Avanslar</t>
  </si>
  <si>
    <t>İştirakler İş Ortaklıkları Bağlı Ortaklıklardaki Yatırımlar</t>
  </si>
  <si>
    <t>Yatırım Amaçlı Gayrimenkul</t>
  </si>
  <si>
    <t>Maddi Duran Varlıklar</t>
  </si>
  <si>
    <t>Kullanım Hakkı Varlıkları</t>
  </si>
  <si>
    <t>Şerefiye</t>
  </si>
  <si>
    <t>Maddi Olmayan Duran Varlıklar</t>
  </si>
  <si>
    <t>Sermaye</t>
  </si>
  <si>
    <t>Birikmiş Karlar</t>
  </si>
  <si>
    <t>Sözleşme Yükümlülükleri</t>
  </si>
  <si>
    <t>Devlet Teşvik ve Yardımları</t>
  </si>
  <si>
    <t>Ertelenmiş Gelirler</t>
  </si>
  <si>
    <t>Alınan Avanslar</t>
  </si>
  <si>
    <t xml:space="preserve">Inflation Accounting </t>
  </si>
  <si>
    <t>x</t>
  </si>
  <si>
    <t>NOTES</t>
  </si>
  <si>
    <t>Parasal Kazanc Kayıp</t>
  </si>
  <si>
    <t>Net parasal varl</t>
  </si>
  <si>
    <t>Parasal Varlıklar- Parasal Yükümlülükler = Parasal Olmayan Yükümlülükler - Parasal Olmayan Varlıklar + Özkaynaklar</t>
  </si>
  <si>
    <t>Parasal Pozisyon = Parasal Olmayan Pozisyon</t>
  </si>
  <si>
    <t>Nakit</t>
  </si>
  <si>
    <t>20X0</t>
  </si>
  <si>
    <t>20X1</t>
  </si>
  <si>
    <t>Özkaynak</t>
  </si>
  <si>
    <t>Liabilities</t>
  </si>
  <si>
    <t>Enflasyon Düzeltmesi</t>
  </si>
  <si>
    <t>L+S=A</t>
  </si>
  <si>
    <t>Adjusted Özkaynak</t>
  </si>
  <si>
    <t>Örnek1</t>
  </si>
  <si>
    <t>Örnek2</t>
  </si>
  <si>
    <t>Banka Borcu</t>
  </si>
  <si>
    <t>Maddi Duran Varlık</t>
  </si>
  <si>
    <t>Adjusted Maddi Duran Varlık</t>
  </si>
  <si>
    <t>Gelir Tablosu Kalemleri</t>
  </si>
  <si>
    <t>Finansal Kazançlar Kısmına yeni bir kalem ekleniyor/parasal kazanç kayıp olarak</t>
  </si>
  <si>
    <t>D&amp;A değişiyor</t>
  </si>
  <si>
    <t>Stoklar değişiyor</t>
  </si>
  <si>
    <t>Stokları taşınan şirketler, Favök marjı değişiyor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</si>
</sst>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9"/>
      <color theme="1"/>
      <name val="Times New Roman"/>
      <family val="2"/>
      <charset val="162"/>
    </font>
    <font>
      <sz val="9"/>
      <color theme="0"/>
      <name val="Times New Roman"/>
      <family val="2"/>
      <charset val="162"/>
    </font>
    <font>
      <b/>
      <u/>
      <sz val="9"/>
      <color theme="1"/>
      <name val="Times New Roman"/>
      <family val="1"/>
      <charset val="162"/>
    </font>
    <font>
      <b/>
      <i/>
      <u/>
      <sz val="1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766A1-07D0-46DD-83E1-138E6FB80742}">
  <dimension ref="A2:J38"/>
  <sheetViews>
    <sheetView showGridLines="0" tabSelected="1" workbookViewId="0">
      <selection activeCell="K2" sqref="K2"/>
    </sheetView>
  </sheetViews>
  <sheetFormatPr defaultRowHeight="12" x14ac:dyDescent="0.2"/>
  <cols>
    <col min="1" max="1" width="3.5" style="3" customWidth="1"/>
    <col min="2" max="2" width="44.1640625" customWidth="1"/>
    <col min="6" max="6" width="32.83203125" bestFit="1" customWidth="1"/>
    <col min="7" max="7" width="24.6640625" customWidth="1"/>
  </cols>
  <sheetData>
    <row r="2" spans="1:8" ht="15.75" x14ac:dyDescent="0.25">
      <c r="A2" s="3" t="s">
        <v>37</v>
      </c>
      <c r="B2" s="2" t="s">
        <v>0</v>
      </c>
      <c r="F2" t="s">
        <v>4</v>
      </c>
    </row>
    <row r="4" spans="1:8" x14ac:dyDescent="0.2">
      <c r="B4" t="s">
        <v>2</v>
      </c>
    </row>
    <row r="5" spans="1:8" x14ac:dyDescent="0.2">
      <c r="B5" t="s">
        <v>3</v>
      </c>
    </row>
    <row r="6" spans="1:8" x14ac:dyDescent="0.2">
      <c r="B6" t="s">
        <v>1</v>
      </c>
    </row>
    <row r="8" spans="1:8" x14ac:dyDescent="0.2">
      <c r="B8" s="1" t="s">
        <v>36</v>
      </c>
      <c r="C8" s="1" t="s">
        <v>18</v>
      </c>
      <c r="G8" s="1" t="s">
        <v>38</v>
      </c>
      <c r="H8" s="1"/>
    </row>
    <row r="10" spans="1:8" x14ac:dyDescent="0.2">
      <c r="B10" s="1" t="s">
        <v>5</v>
      </c>
      <c r="C10" t="s">
        <v>19</v>
      </c>
      <c r="G10" t="s">
        <v>39</v>
      </c>
    </row>
    <row r="11" spans="1:8" x14ac:dyDescent="0.2">
      <c r="C11" t="s">
        <v>20</v>
      </c>
      <c r="G11" t="s">
        <v>40</v>
      </c>
    </row>
    <row r="12" spans="1:8" x14ac:dyDescent="0.2">
      <c r="B12" t="s">
        <v>6</v>
      </c>
      <c r="C12" t="s">
        <v>21</v>
      </c>
    </row>
    <row r="13" spans="1:8" x14ac:dyDescent="0.2">
      <c r="B13" t="s">
        <v>7</v>
      </c>
      <c r="C13" t="s">
        <v>22</v>
      </c>
      <c r="G13" t="s">
        <v>41</v>
      </c>
    </row>
    <row r="14" spans="1:8" x14ac:dyDescent="0.2">
      <c r="B14" t="s">
        <v>8</v>
      </c>
      <c r="C14" t="s">
        <v>23</v>
      </c>
    </row>
    <row r="15" spans="1:8" x14ac:dyDescent="0.2">
      <c r="B15" t="s">
        <v>9</v>
      </c>
      <c r="C15" t="s">
        <v>24</v>
      </c>
      <c r="G15" t="s">
        <v>42</v>
      </c>
    </row>
    <row r="17" spans="2:10" x14ac:dyDescent="0.2">
      <c r="B17" t="s">
        <v>10</v>
      </c>
      <c r="C17" t="s">
        <v>25</v>
      </c>
      <c r="G17" t="s">
        <v>51</v>
      </c>
    </row>
    <row r="18" spans="2:10" x14ac:dyDescent="0.2">
      <c r="B18" t="s">
        <v>9</v>
      </c>
      <c r="C18" t="s">
        <v>26</v>
      </c>
      <c r="G18" s="4"/>
      <c r="H18" s="5" t="s">
        <v>44</v>
      </c>
      <c r="I18" s="5" t="s">
        <v>45</v>
      </c>
      <c r="J18" s="6" t="s">
        <v>45</v>
      </c>
    </row>
    <row r="19" spans="2:10" x14ac:dyDescent="0.2">
      <c r="C19" t="s">
        <v>27</v>
      </c>
      <c r="G19" s="7" t="s">
        <v>43</v>
      </c>
      <c r="H19" s="8">
        <v>100</v>
      </c>
      <c r="I19" s="8">
        <v>145</v>
      </c>
      <c r="J19" s="9">
        <f>I19*1.45</f>
        <v>210.25</v>
      </c>
    </row>
    <row r="20" spans="2:10" x14ac:dyDescent="0.2">
      <c r="B20" t="s">
        <v>11</v>
      </c>
      <c r="C20" t="s">
        <v>28</v>
      </c>
      <c r="G20" s="7" t="s">
        <v>46</v>
      </c>
      <c r="H20" s="8">
        <f>H19</f>
        <v>100</v>
      </c>
      <c r="I20" s="8">
        <v>165</v>
      </c>
      <c r="J20" s="9">
        <f>I20*1.65</f>
        <v>272.25</v>
      </c>
    </row>
    <row r="21" spans="2:10" x14ac:dyDescent="0.2">
      <c r="B21" t="s">
        <v>12</v>
      </c>
      <c r="C21" t="s">
        <v>29</v>
      </c>
      <c r="G21" s="7" t="s">
        <v>47</v>
      </c>
      <c r="H21" s="8">
        <v>0</v>
      </c>
      <c r="I21" s="8">
        <v>0</v>
      </c>
      <c r="J21" s="9">
        <v>0</v>
      </c>
    </row>
    <row r="22" spans="2:10" x14ac:dyDescent="0.2">
      <c r="G22" s="7" t="s">
        <v>50</v>
      </c>
      <c r="H22" s="8">
        <f>H20</f>
        <v>100</v>
      </c>
      <c r="I22" s="8">
        <f>I20+I23</f>
        <v>145</v>
      </c>
      <c r="J22" s="9">
        <f>J20+J23</f>
        <v>210.25</v>
      </c>
    </row>
    <row r="23" spans="2:10" x14ac:dyDescent="0.2">
      <c r="B23" t="s">
        <v>13</v>
      </c>
      <c r="G23" s="7" t="s">
        <v>48</v>
      </c>
      <c r="H23" s="8">
        <v>0</v>
      </c>
      <c r="I23" s="8">
        <f>-20</f>
        <v>-20</v>
      </c>
      <c r="J23" s="9">
        <v>-62</v>
      </c>
    </row>
    <row r="24" spans="2:10" x14ac:dyDescent="0.2">
      <c r="B24" t="s">
        <v>14</v>
      </c>
      <c r="C24" t="s">
        <v>30</v>
      </c>
      <c r="G24" s="10" t="s">
        <v>49</v>
      </c>
      <c r="H24" s="11" t="b">
        <f>H21+H22=H19</f>
        <v>1</v>
      </c>
      <c r="I24" s="11" t="b">
        <f>I21+I22=I19</f>
        <v>1</v>
      </c>
      <c r="J24" s="12" t="b">
        <f>J21+J22=J19</f>
        <v>1</v>
      </c>
    </row>
    <row r="25" spans="2:10" x14ac:dyDescent="0.2">
      <c r="B25" t="s">
        <v>15</v>
      </c>
      <c r="C25" t="s">
        <v>31</v>
      </c>
    </row>
    <row r="26" spans="2:10" x14ac:dyDescent="0.2">
      <c r="B26" t="s">
        <v>16</v>
      </c>
      <c r="G26" t="s">
        <v>52</v>
      </c>
    </row>
    <row r="27" spans="2:10" x14ac:dyDescent="0.2">
      <c r="B27" t="s">
        <v>17</v>
      </c>
      <c r="C27" t="s">
        <v>32</v>
      </c>
      <c r="G27" s="4"/>
      <c r="H27" s="5" t="s">
        <v>44</v>
      </c>
      <c r="I27" s="5" t="s">
        <v>45</v>
      </c>
      <c r="J27" s="6" t="s">
        <v>45</v>
      </c>
    </row>
    <row r="28" spans="2:10" x14ac:dyDescent="0.2">
      <c r="C28" t="s">
        <v>33</v>
      </c>
      <c r="G28" s="7" t="s">
        <v>53</v>
      </c>
      <c r="H28" s="8">
        <v>100</v>
      </c>
      <c r="I28" s="8">
        <v>147</v>
      </c>
      <c r="J28" s="9">
        <f>I28*1.47</f>
        <v>216.09</v>
      </c>
    </row>
    <row r="29" spans="2:10" x14ac:dyDescent="0.2">
      <c r="C29" t="s">
        <v>34</v>
      </c>
      <c r="G29" s="7" t="s">
        <v>54</v>
      </c>
      <c r="H29" s="8">
        <v>100</v>
      </c>
      <c r="I29" s="8">
        <f>H29*1.65</f>
        <v>165</v>
      </c>
      <c r="J29" s="9">
        <f>I29*1.65</f>
        <v>272.25</v>
      </c>
    </row>
    <row r="30" spans="2:10" x14ac:dyDescent="0.2">
      <c r="C30" t="s">
        <v>35</v>
      </c>
      <c r="G30" s="7" t="s">
        <v>55</v>
      </c>
      <c r="H30" s="8">
        <f>H29-H31</f>
        <v>100</v>
      </c>
      <c r="I30" s="8">
        <f>I29-I31</f>
        <v>147</v>
      </c>
      <c r="J30" s="9">
        <f>J29-J31</f>
        <v>216.09</v>
      </c>
    </row>
    <row r="31" spans="2:10" x14ac:dyDescent="0.2">
      <c r="G31" s="7" t="s">
        <v>48</v>
      </c>
      <c r="H31" s="8">
        <v>0</v>
      </c>
      <c r="I31" s="8">
        <v>18</v>
      </c>
      <c r="J31" s="9">
        <v>56.16</v>
      </c>
    </row>
    <row r="32" spans="2:10" x14ac:dyDescent="0.2">
      <c r="G32" s="10" t="s">
        <v>49</v>
      </c>
      <c r="H32" s="11" t="b">
        <f>H30+0=H28</f>
        <v>1</v>
      </c>
      <c r="I32" s="11" t="b">
        <f>I30+0=I28</f>
        <v>1</v>
      </c>
      <c r="J32" s="12" t="b">
        <f>J30+0=J28</f>
        <v>1</v>
      </c>
    </row>
    <row r="33" spans="2:2" x14ac:dyDescent="0.2">
      <c r="B33" s="1" t="s">
        <v>56</v>
      </c>
    </row>
    <row r="35" spans="2:2" x14ac:dyDescent="0.2">
      <c r="B35" t="s">
        <v>57</v>
      </c>
    </row>
    <row r="36" spans="2:2" x14ac:dyDescent="0.2">
      <c r="B36" t="s">
        <v>58</v>
      </c>
    </row>
    <row r="37" spans="2:2" x14ac:dyDescent="0.2">
      <c r="B37" t="s">
        <v>59</v>
      </c>
    </row>
    <row r="38" spans="2:2" x14ac:dyDescent="0.2">
      <c r="B38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officialeraygunel@gmail.com</dc:creator>
  <cp:lastModifiedBy>officialeraygunel@gmail.com</cp:lastModifiedBy>
  <dcterms:created xsi:type="dcterms:W3CDTF">2024-11-04T20:12:52Z</dcterms:created>
  <dcterms:modified xsi:type="dcterms:W3CDTF">2024-11-04T21:26:07Z</dcterms:modified>
</cp:coreProperties>
</file>