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et-css\csv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1" i="1" l="1"/>
  <c r="W31" i="1"/>
  <c r="V31" i="1"/>
  <c r="U31" i="1"/>
  <c r="X30" i="1"/>
  <c r="W30" i="1"/>
  <c r="V30" i="1"/>
  <c r="U30" i="1"/>
  <c r="X29" i="1"/>
  <c r="W29" i="1"/>
  <c r="V29" i="1"/>
  <c r="U29" i="1"/>
  <c r="X28" i="1"/>
  <c r="W28" i="1"/>
  <c r="V28" i="1"/>
  <c r="U28" i="1"/>
  <c r="X27" i="1"/>
  <c r="W27" i="1"/>
  <c r="V27" i="1"/>
  <c r="U27" i="1"/>
  <c r="X26" i="1"/>
  <c r="W26" i="1"/>
  <c r="V26" i="1"/>
  <c r="U26" i="1"/>
  <c r="X25" i="1"/>
  <c r="W25" i="1"/>
  <c r="V25" i="1"/>
  <c r="U25" i="1"/>
  <c r="X24" i="1"/>
  <c r="W24" i="1"/>
  <c r="V24" i="1"/>
  <c r="U24" i="1"/>
  <c r="X23" i="1"/>
  <c r="W23" i="1"/>
  <c r="V23" i="1"/>
  <c r="U23" i="1"/>
  <c r="X22" i="1"/>
  <c r="W22" i="1"/>
  <c r="V22" i="1"/>
  <c r="U22" i="1"/>
  <c r="X21" i="1"/>
  <c r="W21" i="1"/>
  <c r="V21" i="1"/>
  <c r="U21" i="1"/>
  <c r="X20" i="1"/>
  <c r="W20" i="1"/>
  <c r="V20" i="1"/>
  <c r="U20" i="1"/>
  <c r="X18" i="1"/>
  <c r="W18" i="1"/>
  <c r="V18" i="1"/>
  <c r="U18" i="1"/>
  <c r="X17" i="1"/>
  <c r="W17" i="1"/>
  <c r="V17" i="1"/>
  <c r="U17" i="1"/>
  <c r="X19" i="1"/>
  <c r="W19" i="1"/>
  <c r="V19" i="1"/>
  <c r="U19" i="1"/>
  <c r="Z17" i="1"/>
  <c r="AH31" i="1"/>
  <c r="AG31" i="1"/>
  <c r="AF31" i="1"/>
  <c r="AE31" i="1"/>
  <c r="AH30" i="1"/>
  <c r="AG30" i="1"/>
  <c r="AF30" i="1"/>
  <c r="AE30" i="1"/>
  <c r="AH29" i="1"/>
  <c r="AG29" i="1"/>
  <c r="AF29" i="1"/>
  <c r="AE29" i="1"/>
  <c r="AH28" i="1"/>
  <c r="AG28" i="1"/>
  <c r="AF28" i="1"/>
  <c r="AE28" i="1"/>
  <c r="AH27" i="1"/>
  <c r="AG27" i="1"/>
  <c r="AF27" i="1"/>
  <c r="AE27" i="1"/>
  <c r="AH26" i="1"/>
  <c r="AG26" i="1"/>
  <c r="AF26" i="1"/>
  <c r="AE26" i="1"/>
  <c r="AH25" i="1"/>
  <c r="AG25" i="1"/>
  <c r="AF25" i="1"/>
  <c r="AE25" i="1"/>
  <c r="AH24" i="1"/>
  <c r="AG24" i="1"/>
  <c r="AF24" i="1"/>
  <c r="AE24" i="1"/>
  <c r="AH23" i="1"/>
  <c r="AG23" i="1"/>
  <c r="AF23" i="1"/>
  <c r="AE23" i="1"/>
  <c r="AH22" i="1"/>
  <c r="AG22" i="1"/>
  <c r="AF22" i="1"/>
  <c r="AE22" i="1"/>
  <c r="AH21" i="1"/>
  <c r="AG21" i="1"/>
  <c r="AF21" i="1"/>
  <c r="AE21" i="1"/>
  <c r="AH20" i="1"/>
  <c r="AG20" i="1"/>
  <c r="AF20" i="1"/>
  <c r="AE20" i="1"/>
  <c r="AH19" i="1"/>
  <c r="AG19" i="1"/>
  <c r="AF19" i="1"/>
  <c r="AE19" i="1"/>
  <c r="AH18" i="1"/>
  <c r="AG18" i="1"/>
  <c r="AF18" i="1"/>
  <c r="AE18" i="1"/>
  <c r="AH17" i="1"/>
  <c r="AG17" i="1"/>
  <c r="AF17" i="1"/>
  <c r="AE17" i="1"/>
  <c r="AC31" i="1"/>
  <c r="AB31" i="1"/>
  <c r="AA31" i="1"/>
  <c r="Z31" i="1"/>
  <c r="AC30" i="1"/>
  <c r="AB30" i="1"/>
  <c r="AA30" i="1"/>
  <c r="Z30" i="1"/>
  <c r="AC29" i="1"/>
  <c r="AB29" i="1"/>
  <c r="AA29" i="1"/>
  <c r="Z29" i="1"/>
  <c r="AC28" i="1"/>
  <c r="AB28" i="1"/>
  <c r="AA28" i="1"/>
  <c r="Z28" i="1"/>
  <c r="AC27" i="1"/>
  <c r="AB27" i="1"/>
  <c r="AA27" i="1"/>
  <c r="Z27" i="1"/>
  <c r="AC26" i="1"/>
  <c r="AB26" i="1"/>
  <c r="AA26" i="1"/>
  <c r="Z26" i="1"/>
  <c r="AC25" i="1"/>
  <c r="AB25" i="1"/>
  <c r="AA25" i="1"/>
  <c r="Z25" i="1"/>
  <c r="AC24" i="1"/>
  <c r="AB24" i="1"/>
  <c r="AA24" i="1"/>
  <c r="Z24" i="1"/>
  <c r="AC23" i="1"/>
  <c r="AB23" i="1"/>
  <c r="AA23" i="1"/>
  <c r="Z23" i="1"/>
  <c r="AC22" i="1"/>
  <c r="AB22" i="1"/>
  <c r="AA22" i="1"/>
  <c r="Z22" i="1"/>
  <c r="AC21" i="1"/>
  <c r="AB21" i="1"/>
  <c r="AA21" i="1"/>
  <c r="Z21" i="1"/>
  <c r="AC20" i="1"/>
  <c r="AB20" i="1"/>
  <c r="AA20" i="1"/>
  <c r="Z20" i="1"/>
  <c r="AC19" i="1"/>
  <c r="AB19" i="1"/>
  <c r="AA19" i="1"/>
  <c r="Z19" i="1"/>
  <c r="AC18" i="1"/>
  <c r="AB18" i="1"/>
  <c r="AA18" i="1"/>
  <c r="Z18" i="1"/>
  <c r="AC17" i="1"/>
  <c r="AB17" i="1"/>
  <c r="AA17" i="1"/>
  <c r="S17" i="1"/>
  <c r="S18" i="1"/>
  <c r="S19" i="1"/>
  <c r="S20" i="1"/>
  <c r="S21" i="1"/>
  <c r="S31" i="1"/>
  <c r="R31" i="1"/>
  <c r="Q31" i="1"/>
  <c r="P31" i="1"/>
  <c r="S30" i="1"/>
  <c r="R30" i="1"/>
  <c r="Q30" i="1"/>
  <c r="P30" i="1"/>
  <c r="S29" i="1"/>
  <c r="R29" i="1"/>
  <c r="Q29" i="1"/>
  <c r="P29" i="1"/>
  <c r="S28" i="1"/>
  <c r="R28" i="1"/>
  <c r="Q28" i="1"/>
  <c r="P28" i="1"/>
  <c r="S27" i="1"/>
  <c r="R27" i="1"/>
  <c r="Q27" i="1"/>
  <c r="P27" i="1"/>
  <c r="S26" i="1"/>
  <c r="R26" i="1"/>
  <c r="Q26" i="1"/>
  <c r="P26" i="1"/>
  <c r="S25" i="1"/>
  <c r="R25" i="1"/>
  <c r="Q25" i="1"/>
  <c r="P25" i="1"/>
  <c r="S24" i="1"/>
  <c r="R24" i="1"/>
  <c r="Q24" i="1"/>
  <c r="P24" i="1"/>
  <c r="S23" i="1"/>
  <c r="R23" i="1"/>
  <c r="Q23" i="1"/>
  <c r="P23" i="1"/>
  <c r="S22" i="1"/>
  <c r="R22" i="1"/>
  <c r="Q22" i="1"/>
  <c r="P22" i="1"/>
  <c r="R21" i="1"/>
  <c r="Q21" i="1"/>
  <c r="P21" i="1"/>
  <c r="R20" i="1"/>
  <c r="Q20" i="1"/>
  <c r="P20" i="1"/>
  <c r="R19" i="1"/>
  <c r="Q19" i="1"/>
  <c r="P19" i="1"/>
  <c r="R18" i="1"/>
  <c r="Q18" i="1"/>
  <c r="P18" i="1"/>
  <c r="R17" i="1"/>
  <c r="Q17" i="1"/>
  <c r="P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K17" i="1"/>
  <c r="J17" i="1"/>
</calcChain>
</file>

<file path=xl/sharedStrings.xml><?xml version="1.0" encoding="utf-8"?>
<sst xmlns="http://schemas.openxmlformats.org/spreadsheetml/2006/main" count="161" uniqueCount="75">
  <si>
    <t>John</t>
  </si>
  <si>
    <t>Bandara</t>
  </si>
  <si>
    <t xml:space="preserve">Math teacher
</t>
  </si>
  <si>
    <t xml:space="preserve">Paul
</t>
  </si>
  <si>
    <t>Al-Balushi</t>
  </si>
  <si>
    <t>PolSci instructor</t>
  </si>
  <si>
    <t>James</t>
  </si>
  <si>
    <t>Ignatius</t>
  </si>
  <si>
    <t>English instructo</t>
  </si>
  <si>
    <t>Peter</t>
  </si>
  <si>
    <t>Eulogio</t>
  </si>
  <si>
    <t>Bio instructor</t>
  </si>
  <si>
    <t>id</t>
  </si>
  <si>
    <t>Remark</t>
  </si>
  <si>
    <t>MATH101</t>
  </si>
  <si>
    <t>Basic Math</t>
  </si>
  <si>
    <t>POLSCI101</t>
  </si>
  <si>
    <t>Political Science</t>
  </si>
  <si>
    <t>ENGL101</t>
  </si>
  <si>
    <t>Basic English</t>
  </si>
  <si>
    <t>Electronics</t>
  </si>
  <si>
    <t>Group A</t>
  </si>
  <si>
    <t>NULL</t>
  </si>
  <si>
    <t>Mechtronics</t>
  </si>
  <si>
    <t>type</t>
  </si>
  <si>
    <t>Room 1</t>
  </si>
  <si>
    <t>classroom</t>
  </si>
  <si>
    <t>Bldg 1</t>
  </si>
  <si>
    <t>Room 2</t>
  </si>
  <si>
    <t>Bldg 2</t>
  </si>
  <si>
    <t>ComLab 1</t>
  </si>
  <si>
    <t>computer lab</t>
  </si>
  <si>
    <t>ComLab 2</t>
  </si>
  <si>
    <t>Code</t>
  </si>
  <si>
    <t>Name</t>
  </si>
  <si>
    <t>ReqPeriod</t>
  </si>
  <si>
    <t>FirstName</t>
  </si>
  <si>
    <t>LastName</t>
  </si>
  <si>
    <t>Desc</t>
  </si>
  <si>
    <t>Section</t>
  </si>
  <si>
    <t>Level</t>
  </si>
  <si>
    <t>Location</t>
  </si>
  <si>
    <t>SBJ_ID</t>
  </si>
  <si>
    <t>TG_Name</t>
  </si>
  <si>
    <t>INT</t>
  </si>
  <si>
    <t>Room</t>
  </si>
  <si>
    <t>workshop mec</t>
  </si>
  <si>
    <t>workshop wld</t>
  </si>
  <si>
    <t>workshop rac</t>
  </si>
  <si>
    <t>workshop elx</t>
  </si>
  <si>
    <t>workshop elc</t>
  </si>
  <si>
    <t>drawing lab</t>
  </si>
  <si>
    <t>subjectClassesPreferredStartPeriod</t>
  </si>
  <si>
    <t>subjectClassesPreferredEndPeriod</t>
  </si>
  <si>
    <t>preferencePreferredNumberPeriodsDay</t>
  </si>
  <si>
    <t>Day</t>
  </si>
  <si>
    <t>Period</t>
  </si>
  <si>
    <t>slot</t>
  </si>
  <si>
    <t>SUNDAY</t>
  </si>
  <si>
    <t>0800-0850</t>
  </si>
  <si>
    <t>0850-0940</t>
  </si>
  <si>
    <t>0940-1030</t>
  </si>
  <si>
    <t>1030-1120</t>
  </si>
  <si>
    <t>1120-1210</t>
  </si>
  <si>
    <t>MONDAY</t>
  </si>
  <si>
    <t>TUESDAY</t>
  </si>
  <si>
    <t>Subject</t>
  </si>
  <si>
    <t>TG</t>
  </si>
  <si>
    <t>Ins</t>
  </si>
  <si>
    <t>SubjClass</t>
  </si>
  <si>
    <t>Room Type</t>
  </si>
  <si>
    <t/>
  </si>
  <si>
    <t>ComLAB 1</t>
  </si>
  <si>
    <t>COMLAB2</t>
  </si>
  <si>
    <t>Room 2 - 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</si>
</sst>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40"/>
  <sheetViews>
    <sheetView tabSelected="1" topLeftCell="I14" zoomScale="85" zoomScaleNormal="85" workbookViewId="0">
      <selection activeCell="O17" sqref="O17"/>
    </sheetView>
  </sheetViews>
  <sheetFormatPr defaultRowHeight="15" x14ac:dyDescent="0.25"/>
  <cols>
    <col min="1" max="1" width="3.7109375" customWidth="1"/>
    <col min="2" max="2" width="10.28515625" bestFit="1" customWidth="1"/>
    <col min="3" max="3" width="15.42578125" bestFit="1" customWidth="1"/>
    <col min="4" max="4" width="15.7109375" bestFit="1" customWidth="1"/>
    <col min="5" max="5" width="15.42578125" bestFit="1" customWidth="1"/>
    <col min="8" max="8" width="10.140625" bestFit="1" customWidth="1"/>
    <col min="9" max="9" width="10.5703125" bestFit="1" customWidth="1"/>
    <col min="10" max="13" width="10.7109375" customWidth="1"/>
    <col min="14" max="14" width="15.28515625" customWidth="1"/>
    <col min="15" max="34" width="10.7109375" customWidth="1"/>
  </cols>
  <sheetData>
    <row r="3" spans="1:34" ht="45" x14ac:dyDescent="0.25">
      <c r="G3" s="1" t="s">
        <v>42</v>
      </c>
      <c r="H3" s="1" t="s">
        <v>33</v>
      </c>
      <c r="I3" s="2" t="s">
        <v>35</v>
      </c>
      <c r="J3" s="1" t="s">
        <v>43</v>
      </c>
      <c r="K3" s="1" t="s">
        <v>44</v>
      </c>
      <c r="L3" s="1" t="s">
        <v>45</v>
      </c>
      <c r="M3" s="1" t="s">
        <v>52</v>
      </c>
      <c r="N3" s="1" t="s">
        <v>53</v>
      </c>
      <c r="O3" s="1" t="s">
        <v>54</v>
      </c>
      <c r="P3" s="1"/>
    </row>
    <row r="4" spans="1:34" x14ac:dyDescent="0.25">
      <c r="A4" t="s">
        <v>12</v>
      </c>
      <c r="B4" t="s">
        <v>36</v>
      </c>
      <c r="C4" t="s">
        <v>37</v>
      </c>
      <c r="D4" t="s">
        <v>13</v>
      </c>
      <c r="G4" s="4">
        <v>0</v>
      </c>
      <c r="H4" s="4" t="s">
        <v>14</v>
      </c>
      <c r="I4" s="5">
        <v>2</v>
      </c>
      <c r="J4" s="4" t="s">
        <v>20</v>
      </c>
      <c r="K4" s="4" t="s">
        <v>0</v>
      </c>
      <c r="L4" s="4" t="s">
        <v>31</v>
      </c>
      <c r="M4" s="5">
        <v>1</v>
      </c>
      <c r="N4" s="5">
        <v>5</v>
      </c>
      <c r="O4" s="5">
        <v>2</v>
      </c>
      <c r="P4" s="5"/>
    </row>
    <row r="5" spans="1:34" x14ac:dyDescent="0.25">
      <c r="A5">
        <v>1</v>
      </c>
      <c r="B5" t="s">
        <v>0</v>
      </c>
      <c r="C5" t="s">
        <v>1</v>
      </c>
      <c r="D5" t="s">
        <v>2</v>
      </c>
      <c r="G5">
        <v>1</v>
      </c>
      <c r="H5" t="s">
        <v>16</v>
      </c>
      <c r="I5" s="2">
        <v>2</v>
      </c>
      <c r="J5" t="s">
        <v>20</v>
      </c>
      <c r="K5" t="s">
        <v>3</v>
      </c>
      <c r="L5" t="s">
        <v>26</v>
      </c>
      <c r="M5" s="2">
        <v>1</v>
      </c>
      <c r="N5" s="2">
        <v>5</v>
      </c>
      <c r="O5" s="2">
        <v>2</v>
      </c>
      <c r="P5" s="2"/>
    </row>
    <row r="6" spans="1:34" x14ac:dyDescent="0.25">
      <c r="A6">
        <v>2</v>
      </c>
      <c r="B6" t="s">
        <v>3</v>
      </c>
      <c r="C6" t="s">
        <v>4</v>
      </c>
      <c r="D6" t="s">
        <v>5</v>
      </c>
      <c r="G6" s="4">
        <v>2</v>
      </c>
      <c r="H6" s="4" t="s">
        <v>18</v>
      </c>
      <c r="I6" s="5">
        <v>4</v>
      </c>
      <c r="J6" s="4" t="s">
        <v>20</v>
      </c>
      <c r="K6" s="4" t="s">
        <v>6</v>
      </c>
      <c r="L6" s="4" t="s">
        <v>26</v>
      </c>
      <c r="M6" s="5">
        <v>1</v>
      </c>
      <c r="N6" s="5">
        <v>5</v>
      </c>
      <c r="O6" s="5">
        <v>3</v>
      </c>
      <c r="P6" s="5"/>
    </row>
    <row r="7" spans="1:34" x14ac:dyDescent="0.25">
      <c r="A7">
        <v>3</v>
      </c>
      <c r="B7" t="s">
        <v>6</v>
      </c>
      <c r="C7" t="s">
        <v>7</v>
      </c>
      <c r="D7" t="s">
        <v>8</v>
      </c>
      <c r="G7">
        <v>3</v>
      </c>
      <c r="H7" t="s">
        <v>14</v>
      </c>
      <c r="I7" s="2">
        <v>2</v>
      </c>
      <c r="J7" t="s">
        <v>23</v>
      </c>
      <c r="K7" t="s">
        <v>0</v>
      </c>
      <c r="L7" t="s">
        <v>31</v>
      </c>
      <c r="M7" s="2">
        <v>1</v>
      </c>
      <c r="N7" s="2">
        <v>5</v>
      </c>
      <c r="O7" s="2">
        <v>2</v>
      </c>
      <c r="P7" s="2"/>
    </row>
    <row r="8" spans="1:34" x14ac:dyDescent="0.25">
      <c r="A8">
        <v>4</v>
      </c>
      <c r="B8" t="s">
        <v>9</v>
      </c>
      <c r="C8" t="s">
        <v>10</v>
      </c>
      <c r="D8" t="s">
        <v>11</v>
      </c>
      <c r="G8" s="4">
        <v>4</v>
      </c>
      <c r="H8" s="4" t="s">
        <v>16</v>
      </c>
      <c r="I8" s="5">
        <v>2</v>
      </c>
      <c r="J8" s="4" t="s">
        <v>23</v>
      </c>
      <c r="K8" s="4" t="s">
        <v>3</v>
      </c>
      <c r="L8" s="4" t="s">
        <v>26</v>
      </c>
      <c r="M8" s="5">
        <v>1</v>
      </c>
      <c r="N8" s="5">
        <v>5</v>
      </c>
      <c r="O8" s="5">
        <v>2</v>
      </c>
      <c r="P8" s="5"/>
    </row>
    <row r="9" spans="1:34" x14ac:dyDescent="0.25">
      <c r="G9">
        <v>5</v>
      </c>
      <c r="H9" t="s">
        <v>18</v>
      </c>
      <c r="I9" s="2">
        <v>4</v>
      </c>
      <c r="J9" t="s">
        <v>23</v>
      </c>
      <c r="K9" t="s">
        <v>6</v>
      </c>
      <c r="L9" t="s">
        <v>26</v>
      </c>
      <c r="M9" s="2">
        <v>1</v>
      </c>
      <c r="N9" s="2">
        <v>5</v>
      </c>
      <c r="O9" s="2">
        <v>3</v>
      </c>
      <c r="P9" s="2"/>
    </row>
    <row r="12" spans="1:34" x14ac:dyDescent="0.25">
      <c r="A12" t="s">
        <v>12</v>
      </c>
      <c r="B12" t="s">
        <v>33</v>
      </c>
      <c r="C12" t="s">
        <v>34</v>
      </c>
      <c r="D12" t="s">
        <v>35</v>
      </c>
      <c r="E12" t="s">
        <v>38</v>
      </c>
    </row>
    <row r="13" spans="1:34" x14ac:dyDescent="0.25">
      <c r="A13">
        <v>1</v>
      </c>
      <c r="B13" t="s">
        <v>14</v>
      </c>
      <c r="C13" t="s">
        <v>15</v>
      </c>
      <c r="D13">
        <v>2</v>
      </c>
      <c r="E13" t="s">
        <v>15</v>
      </c>
    </row>
    <row r="14" spans="1:34" ht="15.75" thickBot="1" x14ac:dyDescent="0.3">
      <c r="A14">
        <v>2</v>
      </c>
      <c r="B14" t="s">
        <v>16</v>
      </c>
      <c r="C14" t="s">
        <v>17</v>
      </c>
      <c r="D14">
        <v>2</v>
      </c>
      <c r="E14" t="s">
        <v>17</v>
      </c>
    </row>
    <row r="15" spans="1:34" x14ac:dyDescent="0.25">
      <c r="A15">
        <v>3</v>
      </c>
      <c r="B15" t="s">
        <v>18</v>
      </c>
      <c r="C15" t="s">
        <v>19</v>
      </c>
      <c r="D15">
        <v>4</v>
      </c>
      <c r="E15" t="s">
        <v>19</v>
      </c>
      <c r="O15" s="9" t="s">
        <v>25</v>
      </c>
      <c r="P15" s="10"/>
      <c r="Q15" s="10"/>
      <c r="R15" s="10"/>
      <c r="S15" s="11"/>
      <c r="T15" s="41" t="s">
        <v>74</v>
      </c>
      <c r="U15" s="42"/>
      <c r="V15" s="42"/>
      <c r="W15" s="42"/>
      <c r="X15" s="43"/>
      <c r="Y15" s="9" t="s">
        <v>72</v>
      </c>
      <c r="Z15" s="10"/>
      <c r="AA15" s="10"/>
      <c r="AB15" s="10"/>
      <c r="AC15" s="11"/>
      <c r="AD15" s="41" t="s">
        <v>73</v>
      </c>
      <c r="AE15" s="42"/>
      <c r="AF15" s="42"/>
      <c r="AG15" s="42"/>
      <c r="AH15" s="43"/>
    </row>
    <row r="16" spans="1:34" ht="15.75" thickBot="1" x14ac:dyDescent="0.3">
      <c r="J16" s="2" t="s">
        <v>55</v>
      </c>
      <c r="K16" s="2" t="s">
        <v>56</v>
      </c>
      <c r="L16" s="2" t="s">
        <v>57</v>
      </c>
      <c r="M16" s="2"/>
      <c r="N16" s="2"/>
      <c r="O16" s="12" t="s">
        <v>69</v>
      </c>
      <c r="P16" s="13" t="s">
        <v>66</v>
      </c>
      <c r="Q16" s="13" t="s">
        <v>67</v>
      </c>
      <c r="R16" s="13" t="s">
        <v>68</v>
      </c>
      <c r="S16" s="14" t="s">
        <v>70</v>
      </c>
      <c r="T16" s="44" t="s">
        <v>69</v>
      </c>
      <c r="U16" s="45" t="s">
        <v>66</v>
      </c>
      <c r="V16" s="45" t="s">
        <v>67</v>
      </c>
      <c r="W16" s="45" t="s">
        <v>68</v>
      </c>
      <c r="X16" s="46" t="s">
        <v>70</v>
      </c>
      <c r="Y16" s="12" t="s">
        <v>69</v>
      </c>
      <c r="Z16" s="13" t="s">
        <v>66</v>
      </c>
      <c r="AA16" s="13" t="s">
        <v>67</v>
      </c>
      <c r="AB16" s="13" t="s">
        <v>68</v>
      </c>
      <c r="AC16" s="14" t="s">
        <v>70</v>
      </c>
      <c r="AD16" s="44" t="s">
        <v>69</v>
      </c>
      <c r="AE16" s="45" t="s">
        <v>66</v>
      </c>
      <c r="AF16" s="45" t="s">
        <v>67</v>
      </c>
      <c r="AG16" s="45" t="s">
        <v>68</v>
      </c>
      <c r="AH16" s="46" t="s">
        <v>70</v>
      </c>
    </row>
    <row r="17" spans="1:34" ht="30" x14ac:dyDescent="0.25">
      <c r="J17" s="3">
        <f>QUOTIENT(L17,5)+1</f>
        <v>1</v>
      </c>
      <c r="K17" s="3">
        <f>MOD(L17,5)+1</f>
        <v>1</v>
      </c>
      <c r="L17" s="3">
        <v>0</v>
      </c>
      <c r="M17" s="3" t="s">
        <v>58</v>
      </c>
      <c r="N17" s="7" t="s">
        <v>59</v>
      </c>
      <c r="O17" s="59">
        <v>5</v>
      </c>
      <c r="P17" s="71" t="str">
        <f>IF(ISBLANK($O17),"",VLOOKUP($O17,$G$4:$L$9,2,))</f>
        <v>ENGL101</v>
      </c>
      <c r="Q17" s="61" t="str">
        <f>IF(ISBLANK($O17),"",VLOOKUP($O17,$G$4:$L$9,4,))</f>
        <v>Mechtronics</v>
      </c>
      <c r="R17" s="60" t="str">
        <f>IF(ISBLANK($O17),"",VLOOKUP($O17,$G$4:$L$9,5,))</f>
        <v>James</v>
      </c>
      <c r="S17" s="62" t="str">
        <f>IF(ISBLANK($O17),"",VLOOKUP($O17,$G$4:$L$9,6,))</f>
        <v>classroom</v>
      </c>
      <c r="T17" s="47"/>
      <c r="U17" s="48" t="str">
        <f t="shared" ref="U17:U31" si="0">IF(ISBLANK($T17),"",VLOOKUP($T17,$G$4:$L$9,2,))</f>
        <v/>
      </c>
      <c r="V17" s="49" t="str">
        <f t="shared" ref="V17:V31" si="1">IF(ISBLANK($T17),"",VLOOKUP($T17,$G$4:$L$9,4,))</f>
        <v/>
      </c>
      <c r="W17" s="48" t="str">
        <f t="shared" ref="W17:W31" si="2">IF(ISBLANK($T17),"",VLOOKUP($T17,$G$4:$L$9,5,))</f>
        <v/>
      </c>
      <c r="X17" s="50" t="str">
        <f t="shared" ref="X17:X31" si="3">IF(ISBLANK($T17),"",VLOOKUP($T17,$G$4:$L$9,6,))</f>
        <v/>
      </c>
      <c r="Y17" s="37">
        <v>0</v>
      </c>
      <c r="Z17" s="79" t="str">
        <f>IF(ISBLANK($Y17),"",VLOOKUP($Y17,$G$4:$L$9,2,))</f>
        <v>MATH101</v>
      </c>
      <c r="AA17" s="39" t="str">
        <f>IF(ISBLANK($Y17),"",VLOOKUP($Y17,$G$4:$L$9,4,))</f>
        <v>Electronics</v>
      </c>
      <c r="AB17" s="38" t="str">
        <f>IF(ISBLANK($Y17),"",VLOOKUP($Y17,$G$4:$L$9,5,))</f>
        <v>John</v>
      </c>
      <c r="AC17" s="40" t="str">
        <f>IF(ISBLANK($Y17),"",VLOOKUP($Y17,$G$4:$L$9,6,))</f>
        <v>computer lab</v>
      </c>
      <c r="AD17" s="47"/>
      <c r="AE17" s="48" t="str">
        <f>IF(ISBLANK($AD17),"",VLOOKUP($AD17,$G$4:$L$9,2,))</f>
        <v/>
      </c>
      <c r="AF17" s="49" t="str">
        <f>IF(ISBLANK($AD17),"",VLOOKUP($AD17,$G$4:$L$9,4,))</f>
        <v/>
      </c>
      <c r="AG17" s="48" t="str">
        <f>IF(ISBLANK($AD17),"",VLOOKUP($AD17,$G$4:$L$9,5,))</f>
        <v/>
      </c>
      <c r="AH17" s="50" t="str">
        <f>IF(ISBLANK($AD17),"",VLOOKUP($AD17,$G$4:$L$9,6,))</f>
        <v/>
      </c>
    </row>
    <row r="18" spans="1:34" ht="30" x14ac:dyDescent="0.25">
      <c r="J18" s="3">
        <f t="shared" ref="J18:J31" si="4">QUOTIENT(L18,5)+1</f>
        <v>1</v>
      </c>
      <c r="K18" s="3">
        <f t="shared" ref="K18:K31" si="5">MOD(L18,5)+1</f>
        <v>2</v>
      </c>
      <c r="L18" s="3">
        <v>1</v>
      </c>
      <c r="M18" s="3"/>
      <c r="N18" s="8" t="s">
        <v>60</v>
      </c>
      <c r="O18" s="15"/>
      <c r="P18" s="16" t="str">
        <f t="shared" ref="P18:P31" si="6">IF(ISBLANK($O18),"",VLOOKUP($O18,$G$4:$L$9,2,))</f>
        <v/>
      </c>
      <c r="Q18" s="17" t="str">
        <f t="shared" ref="Q18:Q31" si="7">IF(ISBLANK($O18),"",VLOOKUP($O18,$G$4:$L$9,4,))</f>
        <v/>
      </c>
      <c r="R18" s="16" t="str">
        <f t="shared" ref="R18:R31" si="8">IF(ISBLANK($O18),"",VLOOKUP($O18,$G$4:$L$9,5,))</f>
        <v/>
      </c>
      <c r="S18" s="18" t="str">
        <f t="shared" ref="S18:S31" si="9">IF(ISBLANK($O18),"",VLOOKUP($O18,$G$4:$L$9,6,))</f>
        <v/>
      </c>
      <c r="T18" s="51"/>
      <c r="U18" s="52" t="str">
        <f t="shared" si="0"/>
        <v/>
      </c>
      <c r="V18" s="53" t="str">
        <f t="shared" si="1"/>
        <v/>
      </c>
      <c r="W18" s="52" t="str">
        <f t="shared" si="2"/>
        <v/>
      </c>
      <c r="X18" s="54" t="str">
        <f t="shared" si="3"/>
        <v/>
      </c>
      <c r="Y18" s="29">
        <v>0</v>
      </c>
      <c r="Z18" s="80" t="str">
        <f t="shared" ref="Z18:Z31" si="10">IF(ISBLANK($Y18),"",VLOOKUP($Y18,$G$4:$L$9,2,))</f>
        <v>MATH101</v>
      </c>
      <c r="AA18" s="31" t="str">
        <f t="shared" ref="AA18:AA31" si="11">IF(ISBLANK($Y18),"",VLOOKUP($Y18,$G$4:$L$9,4,))</f>
        <v>Electronics</v>
      </c>
      <c r="AB18" s="30" t="str">
        <f t="shared" ref="AB18:AB31" si="12">IF(ISBLANK($Y18),"",VLOOKUP($Y18,$G$4:$L$9,5,))</f>
        <v>John</v>
      </c>
      <c r="AC18" s="32" t="str">
        <f t="shared" ref="AC18:AC31" si="13">IF(ISBLANK($Y18),"",VLOOKUP($Y18,$G$4:$L$9,6,))</f>
        <v>computer lab</v>
      </c>
      <c r="AD18" s="51"/>
      <c r="AE18" s="52" t="str">
        <f t="shared" ref="AE18:AE31" si="14">IF(ISBLANK($AD18),"",VLOOKUP($AD18,$G$4:$L$9,2,))</f>
        <v/>
      </c>
      <c r="AF18" s="53" t="str">
        <f t="shared" ref="AF18:AF31" si="15">IF(ISBLANK($AD18),"",VLOOKUP($AD18,$G$4:$L$9,4,))</f>
        <v/>
      </c>
      <c r="AG18" s="52" t="str">
        <f t="shared" ref="AG18:AG31" si="16">IF(ISBLANK($AD18),"",VLOOKUP($AD18,$G$4:$L$9,5,))</f>
        <v/>
      </c>
      <c r="AH18" s="54" t="str">
        <f t="shared" ref="AH18:AH31" si="17">IF(ISBLANK($AD18),"",VLOOKUP($AD18,$G$4:$L$9,6,))</f>
        <v/>
      </c>
    </row>
    <row r="19" spans="1:34" x14ac:dyDescent="0.25">
      <c r="A19" t="s">
        <v>12</v>
      </c>
      <c r="B19" t="s">
        <v>34</v>
      </c>
      <c r="C19" t="s">
        <v>39</v>
      </c>
      <c r="D19" t="s">
        <v>40</v>
      </c>
      <c r="E19" t="s">
        <v>38</v>
      </c>
      <c r="J19" s="3">
        <f t="shared" si="4"/>
        <v>1</v>
      </c>
      <c r="K19" s="3">
        <f t="shared" si="5"/>
        <v>3</v>
      </c>
      <c r="L19" s="3">
        <v>2</v>
      </c>
      <c r="M19" s="3"/>
      <c r="N19" s="7" t="s">
        <v>61</v>
      </c>
      <c r="O19" s="29">
        <v>2</v>
      </c>
      <c r="P19" s="72" t="str">
        <f t="shared" si="6"/>
        <v>ENGL101</v>
      </c>
      <c r="Q19" s="31" t="str">
        <f t="shared" si="7"/>
        <v>Electronics</v>
      </c>
      <c r="R19" s="30" t="str">
        <f t="shared" si="8"/>
        <v>James</v>
      </c>
      <c r="S19" s="32" t="str">
        <f t="shared" si="9"/>
        <v>classroom</v>
      </c>
      <c r="T19" s="51"/>
      <c r="U19" s="52" t="str">
        <f>IF(ISBLANK($T19),"",VLOOKUP($T19,$G$4:$L$9,2,))</f>
        <v/>
      </c>
      <c r="V19" s="53" t="str">
        <f>IF(ISBLANK($T19),"",VLOOKUP($T19,$G$4:$L$9,4,))</f>
        <v/>
      </c>
      <c r="W19" s="52" t="str">
        <f>IF(ISBLANK($T19),"",VLOOKUP($T19,$G$4:$L$9,5,))</f>
        <v/>
      </c>
      <c r="X19" s="54" t="str">
        <f>IF(ISBLANK($T19),"",VLOOKUP($T19,$G$4:$L$9,6,))</f>
        <v/>
      </c>
      <c r="Y19" s="15"/>
      <c r="Z19" s="16" t="str">
        <f t="shared" si="10"/>
        <v/>
      </c>
      <c r="AA19" s="17" t="str">
        <f t="shared" si="11"/>
        <v/>
      </c>
      <c r="AB19" s="16" t="str">
        <f t="shared" si="12"/>
        <v/>
      </c>
      <c r="AC19" s="18" t="str">
        <f t="shared" si="13"/>
        <v/>
      </c>
      <c r="AD19" s="51"/>
      <c r="AE19" s="52" t="str">
        <f t="shared" si="14"/>
        <v/>
      </c>
      <c r="AF19" s="53" t="str">
        <f t="shared" si="15"/>
        <v/>
      </c>
      <c r="AG19" s="52" t="str">
        <f t="shared" si="16"/>
        <v/>
      </c>
      <c r="AH19" s="54" t="str">
        <f t="shared" si="17"/>
        <v/>
      </c>
    </row>
    <row r="20" spans="1:34" ht="30" x14ac:dyDescent="0.25">
      <c r="A20">
        <v>1</v>
      </c>
      <c r="B20" t="s">
        <v>20</v>
      </c>
      <c r="C20" t="s">
        <v>21</v>
      </c>
      <c r="D20">
        <v>1</v>
      </c>
      <c r="E20" t="s">
        <v>22</v>
      </c>
      <c r="J20" s="3">
        <f t="shared" si="4"/>
        <v>1</v>
      </c>
      <c r="K20" s="3">
        <f t="shared" si="5"/>
        <v>4</v>
      </c>
      <c r="L20" s="3">
        <v>3</v>
      </c>
      <c r="M20" s="3"/>
      <c r="N20" s="8" t="s">
        <v>62</v>
      </c>
      <c r="O20" s="29">
        <v>1</v>
      </c>
      <c r="P20" s="77" t="str">
        <f t="shared" si="6"/>
        <v>POLSCI101</v>
      </c>
      <c r="Q20" s="31" t="str">
        <f t="shared" si="7"/>
        <v>Electronics</v>
      </c>
      <c r="R20" s="30" t="str">
        <f t="shared" si="8"/>
        <v xml:space="preserve">Paul
</v>
      </c>
      <c r="S20" s="32" t="str">
        <f t="shared" si="9"/>
        <v>classroom</v>
      </c>
      <c r="T20" s="51"/>
      <c r="U20" s="52" t="str">
        <f t="shared" ref="U20:U31" si="18">IF(ISBLANK($T20),"",VLOOKUP($T20,$G$4:$L$9,2,))</f>
        <v/>
      </c>
      <c r="V20" s="53" t="str">
        <f t="shared" ref="V20:V31" si="19">IF(ISBLANK($T20),"",VLOOKUP($T20,$G$4:$L$9,4,))</f>
        <v/>
      </c>
      <c r="W20" s="52" t="str">
        <f t="shared" ref="W20:W31" si="20">IF(ISBLANK($T20),"",VLOOKUP($T20,$G$4:$L$9,5,))</f>
        <v/>
      </c>
      <c r="X20" s="54" t="str">
        <f t="shared" ref="X20:X31" si="21">IF(ISBLANK($T20),"",VLOOKUP($T20,$G$4:$L$9,6,))</f>
        <v/>
      </c>
      <c r="Y20" s="63">
        <v>3</v>
      </c>
      <c r="Z20" s="81" t="str">
        <f t="shared" si="10"/>
        <v>MATH101</v>
      </c>
      <c r="AA20" s="65" t="str">
        <f t="shared" si="11"/>
        <v>Mechtronics</v>
      </c>
      <c r="AB20" s="64" t="str">
        <f t="shared" si="12"/>
        <v>John</v>
      </c>
      <c r="AC20" s="66" t="str">
        <f t="shared" si="13"/>
        <v>computer lab</v>
      </c>
      <c r="AD20" s="51"/>
      <c r="AE20" s="52" t="str">
        <f t="shared" si="14"/>
        <v/>
      </c>
      <c r="AF20" s="53" t="str">
        <f t="shared" si="15"/>
        <v/>
      </c>
      <c r="AG20" s="52" t="str">
        <f t="shared" si="16"/>
        <v/>
      </c>
      <c r="AH20" s="54" t="str">
        <f t="shared" si="17"/>
        <v/>
      </c>
    </row>
    <row r="21" spans="1:34" ht="30.75" thickBot="1" x14ac:dyDescent="0.3">
      <c r="A21">
        <v>2</v>
      </c>
      <c r="B21" t="s">
        <v>23</v>
      </c>
      <c r="C21" t="s">
        <v>21</v>
      </c>
      <c r="D21">
        <v>1</v>
      </c>
      <c r="E21" t="s">
        <v>22</v>
      </c>
      <c r="J21" s="3">
        <f t="shared" si="4"/>
        <v>1</v>
      </c>
      <c r="K21" s="3">
        <f t="shared" si="5"/>
        <v>5</v>
      </c>
      <c r="L21" s="3">
        <v>4</v>
      </c>
      <c r="M21" s="3"/>
      <c r="N21" s="7" t="s">
        <v>63</v>
      </c>
      <c r="O21" s="33">
        <v>1</v>
      </c>
      <c r="P21" s="78" t="str">
        <f t="shared" si="6"/>
        <v>POLSCI101</v>
      </c>
      <c r="Q21" s="35" t="str">
        <f t="shared" si="7"/>
        <v>Electronics</v>
      </c>
      <c r="R21" s="34" t="str">
        <f t="shared" si="8"/>
        <v xml:space="preserve">Paul
</v>
      </c>
      <c r="S21" s="36" t="str">
        <f t="shared" si="9"/>
        <v>classroom</v>
      </c>
      <c r="T21" s="55"/>
      <c r="U21" s="56" t="str">
        <f t="shared" si="18"/>
        <v/>
      </c>
      <c r="V21" s="57" t="str">
        <f t="shared" si="19"/>
        <v/>
      </c>
      <c r="W21" s="56" t="str">
        <f t="shared" si="20"/>
        <v/>
      </c>
      <c r="X21" s="58" t="str">
        <f t="shared" si="21"/>
        <v/>
      </c>
      <c r="Y21" s="67">
        <v>3</v>
      </c>
      <c r="Z21" s="82" t="str">
        <f t="shared" si="10"/>
        <v>MATH101</v>
      </c>
      <c r="AA21" s="69" t="str">
        <f t="shared" si="11"/>
        <v>Mechtronics</v>
      </c>
      <c r="AB21" s="68" t="str">
        <f t="shared" si="12"/>
        <v>John</v>
      </c>
      <c r="AC21" s="70" t="str">
        <f t="shared" si="13"/>
        <v>computer lab</v>
      </c>
      <c r="AD21" s="55"/>
      <c r="AE21" s="56" t="str">
        <f t="shared" si="14"/>
        <v/>
      </c>
      <c r="AF21" s="57" t="str">
        <f t="shared" si="15"/>
        <v/>
      </c>
      <c r="AG21" s="56" t="str">
        <f t="shared" si="16"/>
        <v/>
      </c>
      <c r="AH21" s="58" t="str">
        <f t="shared" si="17"/>
        <v/>
      </c>
    </row>
    <row r="22" spans="1:34" ht="30" x14ac:dyDescent="0.25">
      <c r="J22" s="6">
        <f t="shared" si="4"/>
        <v>2</v>
      </c>
      <c r="K22" s="3">
        <f t="shared" si="5"/>
        <v>1</v>
      </c>
      <c r="L22" s="3">
        <v>5</v>
      </c>
      <c r="M22" s="3" t="s">
        <v>64</v>
      </c>
      <c r="N22" s="8" t="s">
        <v>59</v>
      </c>
      <c r="O22" s="59">
        <v>4</v>
      </c>
      <c r="P22" s="75" t="str">
        <f t="shared" si="6"/>
        <v>POLSCI101</v>
      </c>
      <c r="Q22" s="61" t="str">
        <f t="shared" si="7"/>
        <v>Mechtronics</v>
      </c>
      <c r="R22" s="60" t="str">
        <f t="shared" si="8"/>
        <v xml:space="preserve">Paul
</v>
      </c>
      <c r="S22" s="62" t="str">
        <f t="shared" si="9"/>
        <v>classroom</v>
      </c>
      <c r="T22" s="47"/>
      <c r="U22" s="48" t="str">
        <f t="shared" si="18"/>
        <v/>
      </c>
      <c r="V22" s="49" t="str">
        <f t="shared" si="19"/>
        <v/>
      </c>
      <c r="W22" s="48" t="str">
        <f t="shared" si="20"/>
        <v/>
      </c>
      <c r="X22" s="50" t="str">
        <f t="shared" si="21"/>
        <v/>
      </c>
      <c r="Y22" s="23"/>
      <c r="Z22" s="24" t="str">
        <f t="shared" si="10"/>
        <v/>
      </c>
      <c r="AA22" s="25" t="str">
        <f t="shared" si="11"/>
        <v/>
      </c>
      <c r="AB22" s="24" t="str">
        <f t="shared" si="12"/>
        <v/>
      </c>
      <c r="AC22" s="26" t="str">
        <f t="shared" si="13"/>
        <v/>
      </c>
      <c r="AD22" s="47"/>
      <c r="AE22" s="48" t="str">
        <f t="shared" si="14"/>
        <v/>
      </c>
      <c r="AF22" s="49" t="str">
        <f t="shared" si="15"/>
        <v/>
      </c>
      <c r="AG22" s="48" t="str">
        <f t="shared" si="16"/>
        <v/>
      </c>
      <c r="AH22" s="50" t="str">
        <f t="shared" si="17"/>
        <v/>
      </c>
    </row>
    <row r="23" spans="1:34" ht="30" x14ac:dyDescent="0.25">
      <c r="J23" s="6">
        <f t="shared" si="4"/>
        <v>2</v>
      </c>
      <c r="K23" s="3">
        <f t="shared" si="5"/>
        <v>2</v>
      </c>
      <c r="L23" s="3">
        <v>6</v>
      </c>
      <c r="M23" s="3"/>
      <c r="N23" s="7" t="s">
        <v>60</v>
      </c>
      <c r="O23" s="63">
        <v>4</v>
      </c>
      <c r="P23" s="76" t="str">
        <f t="shared" si="6"/>
        <v>POLSCI101</v>
      </c>
      <c r="Q23" s="65" t="str">
        <f t="shared" si="7"/>
        <v>Mechtronics</v>
      </c>
      <c r="R23" s="64" t="str">
        <f t="shared" si="8"/>
        <v xml:space="preserve">Paul
</v>
      </c>
      <c r="S23" s="66" t="str">
        <f t="shared" si="9"/>
        <v>classroom</v>
      </c>
      <c r="T23" s="51"/>
      <c r="U23" s="52" t="str">
        <f t="shared" si="18"/>
        <v/>
      </c>
      <c r="V23" s="53" t="str">
        <f t="shared" si="19"/>
        <v/>
      </c>
      <c r="W23" s="52" t="str">
        <f t="shared" si="20"/>
        <v/>
      </c>
      <c r="X23" s="54" t="str">
        <f t="shared" si="21"/>
        <v/>
      </c>
      <c r="Y23" s="15"/>
      <c r="Z23" s="16" t="str">
        <f t="shared" si="10"/>
        <v/>
      </c>
      <c r="AA23" s="17" t="str">
        <f t="shared" si="11"/>
        <v/>
      </c>
      <c r="AB23" s="16" t="str">
        <f t="shared" si="12"/>
        <v/>
      </c>
      <c r="AC23" s="18" t="str">
        <f t="shared" si="13"/>
        <v/>
      </c>
      <c r="AD23" s="51"/>
      <c r="AE23" s="52" t="str">
        <f t="shared" si="14"/>
        <v/>
      </c>
      <c r="AF23" s="53" t="str">
        <f t="shared" si="15"/>
        <v/>
      </c>
      <c r="AG23" s="52" t="str">
        <f t="shared" si="16"/>
        <v/>
      </c>
      <c r="AH23" s="54" t="str">
        <f t="shared" si="17"/>
        <v/>
      </c>
    </row>
    <row r="24" spans="1:34" ht="30" x14ac:dyDescent="0.25">
      <c r="J24" s="6">
        <f t="shared" si="4"/>
        <v>2</v>
      </c>
      <c r="K24" s="3">
        <f t="shared" si="5"/>
        <v>3</v>
      </c>
      <c r="L24" s="3">
        <v>7</v>
      </c>
      <c r="M24" s="3"/>
      <c r="N24" s="8" t="s">
        <v>61</v>
      </c>
      <c r="O24" s="63">
        <v>5</v>
      </c>
      <c r="P24" s="73" t="str">
        <f t="shared" si="6"/>
        <v>ENGL101</v>
      </c>
      <c r="Q24" s="65" t="str">
        <f t="shared" si="7"/>
        <v>Mechtronics</v>
      </c>
      <c r="R24" s="64" t="str">
        <f t="shared" si="8"/>
        <v>James</v>
      </c>
      <c r="S24" s="66" t="str">
        <f t="shared" si="9"/>
        <v>classroom</v>
      </c>
      <c r="T24" s="51"/>
      <c r="U24" s="52" t="str">
        <f t="shared" si="18"/>
        <v/>
      </c>
      <c r="V24" s="53" t="str">
        <f t="shared" si="19"/>
        <v/>
      </c>
      <c r="W24" s="52" t="str">
        <f t="shared" si="20"/>
        <v/>
      </c>
      <c r="X24" s="54" t="str">
        <f t="shared" si="21"/>
        <v/>
      </c>
      <c r="Y24" s="15"/>
      <c r="Z24" s="16" t="str">
        <f t="shared" si="10"/>
        <v/>
      </c>
      <c r="AA24" s="17" t="str">
        <f t="shared" si="11"/>
        <v/>
      </c>
      <c r="AB24" s="16" t="str">
        <f t="shared" si="12"/>
        <v/>
      </c>
      <c r="AC24" s="18" t="str">
        <f t="shared" si="13"/>
        <v/>
      </c>
      <c r="AD24" s="51"/>
      <c r="AE24" s="52" t="str">
        <f t="shared" si="14"/>
        <v/>
      </c>
      <c r="AF24" s="53" t="str">
        <f t="shared" si="15"/>
        <v/>
      </c>
      <c r="AG24" s="52" t="str">
        <f t="shared" si="16"/>
        <v/>
      </c>
      <c r="AH24" s="54" t="str">
        <f t="shared" si="17"/>
        <v/>
      </c>
    </row>
    <row r="25" spans="1:34" x14ac:dyDescent="0.25">
      <c r="A25" t="s">
        <v>12</v>
      </c>
      <c r="B25" t="s">
        <v>34</v>
      </c>
      <c r="C25" t="s">
        <v>24</v>
      </c>
      <c r="D25" t="s">
        <v>41</v>
      </c>
      <c r="E25" t="s">
        <v>38</v>
      </c>
      <c r="J25" s="6">
        <f t="shared" si="4"/>
        <v>2</v>
      </c>
      <c r="K25" s="3">
        <f t="shared" si="5"/>
        <v>4</v>
      </c>
      <c r="L25" s="3">
        <v>8</v>
      </c>
      <c r="M25" s="3"/>
      <c r="N25" s="7" t="s">
        <v>62</v>
      </c>
      <c r="O25" s="29">
        <v>2</v>
      </c>
      <c r="P25" s="72" t="str">
        <f t="shared" si="6"/>
        <v>ENGL101</v>
      </c>
      <c r="Q25" s="31" t="str">
        <f t="shared" si="7"/>
        <v>Electronics</v>
      </c>
      <c r="R25" s="30" t="str">
        <f t="shared" si="8"/>
        <v>James</v>
      </c>
      <c r="S25" s="32" t="str">
        <f t="shared" si="9"/>
        <v>classroom</v>
      </c>
      <c r="T25" s="51"/>
      <c r="U25" s="52" t="str">
        <f t="shared" si="18"/>
        <v/>
      </c>
      <c r="V25" s="53" t="str">
        <f t="shared" si="19"/>
        <v/>
      </c>
      <c r="W25" s="52" t="str">
        <f t="shared" si="20"/>
        <v/>
      </c>
      <c r="X25" s="54" t="str">
        <f t="shared" si="21"/>
        <v/>
      </c>
      <c r="Y25" s="15"/>
      <c r="Z25" s="16" t="str">
        <f t="shared" si="10"/>
        <v/>
      </c>
      <c r="AA25" s="17" t="str">
        <f t="shared" si="11"/>
        <v/>
      </c>
      <c r="AB25" s="16" t="str">
        <f t="shared" si="12"/>
        <v/>
      </c>
      <c r="AC25" s="18" t="str">
        <f t="shared" si="13"/>
        <v/>
      </c>
      <c r="AD25" s="51"/>
      <c r="AE25" s="52" t="str">
        <f t="shared" si="14"/>
        <v/>
      </c>
      <c r="AF25" s="53" t="str">
        <f t="shared" si="15"/>
        <v/>
      </c>
      <c r="AG25" s="52" t="str">
        <f t="shared" si="16"/>
        <v/>
      </c>
      <c r="AH25" s="54" t="str">
        <f t="shared" si="17"/>
        <v/>
      </c>
    </row>
    <row r="26" spans="1:34" ht="15.75" thickBot="1" x14ac:dyDescent="0.3">
      <c r="A26">
        <v>1</v>
      </c>
      <c r="B26" t="s">
        <v>25</v>
      </c>
      <c r="C26" t="s">
        <v>26</v>
      </c>
      <c r="D26" t="s">
        <v>27</v>
      </c>
      <c r="E26" t="s">
        <v>22</v>
      </c>
      <c r="J26" s="6">
        <f t="shared" si="4"/>
        <v>2</v>
      </c>
      <c r="K26" s="3">
        <f t="shared" si="5"/>
        <v>5</v>
      </c>
      <c r="L26" s="3">
        <v>9</v>
      </c>
      <c r="M26" s="3"/>
      <c r="N26" s="8" t="s">
        <v>63</v>
      </c>
      <c r="O26" s="33">
        <v>2</v>
      </c>
      <c r="P26" s="74" t="str">
        <f t="shared" si="6"/>
        <v>ENGL101</v>
      </c>
      <c r="Q26" s="35" t="str">
        <f t="shared" si="7"/>
        <v>Electronics</v>
      </c>
      <c r="R26" s="34" t="str">
        <f t="shared" si="8"/>
        <v>James</v>
      </c>
      <c r="S26" s="36" t="str">
        <f t="shared" si="9"/>
        <v>classroom</v>
      </c>
      <c r="T26" s="55"/>
      <c r="U26" s="56" t="str">
        <f t="shared" si="18"/>
        <v/>
      </c>
      <c r="V26" s="57" t="str">
        <f t="shared" si="19"/>
        <v/>
      </c>
      <c r="W26" s="56" t="str">
        <f t="shared" si="20"/>
        <v/>
      </c>
      <c r="X26" s="58" t="str">
        <f t="shared" si="21"/>
        <v/>
      </c>
      <c r="Y26" s="19"/>
      <c r="Z26" s="20" t="str">
        <f t="shared" si="10"/>
        <v/>
      </c>
      <c r="AA26" s="21" t="str">
        <f t="shared" si="11"/>
        <v/>
      </c>
      <c r="AB26" s="20" t="str">
        <f t="shared" si="12"/>
        <v/>
      </c>
      <c r="AC26" s="22" t="str">
        <f t="shared" si="13"/>
        <v/>
      </c>
      <c r="AD26" s="55"/>
      <c r="AE26" s="56" t="str">
        <f t="shared" si="14"/>
        <v/>
      </c>
      <c r="AF26" s="57" t="str">
        <f t="shared" si="15"/>
        <v/>
      </c>
      <c r="AG26" s="56" t="str">
        <f t="shared" si="16"/>
        <v/>
      </c>
      <c r="AH26" s="58" t="str">
        <f t="shared" si="17"/>
        <v/>
      </c>
    </row>
    <row r="27" spans="1:34" ht="30" x14ac:dyDescent="0.25">
      <c r="A27">
        <v>2</v>
      </c>
      <c r="B27" t="s">
        <v>28</v>
      </c>
      <c r="C27" t="s">
        <v>26</v>
      </c>
      <c r="D27" t="s">
        <v>29</v>
      </c>
      <c r="E27" t="s">
        <v>22</v>
      </c>
      <c r="J27" s="3">
        <f t="shared" si="4"/>
        <v>3</v>
      </c>
      <c r="K27" s="3">
        <f t="shared" si="5"/>
        <v>1</v>
      </c>
      <c r="L27" s="3">
        <v>10</v>
      </c>
      <c r="M27" s="3" t="s">
        <v>65</v>
      </c>
      <c r="N27" s="7" t="s">
        <v>59</v>
      </c>
      <c r="O27" s="59">
        <v>5</v>
      </c>
      <c r="P27" s="71" t="str">
        <f t="shared" si="6"/>
        <v>ENGL101</v>
      </c>
      <c r="Q27" s="61" t="str">
        <f t="shared" si="7"/>
        <v>Mechtronics</v>
      </c>
      <c r="R27" s="60" t="str">
        <f t="shared" si="8"/>
        <v>James</v>
      </c>
      <c r="S27" s="62" t="str">
        <f t="shared" si="9"/>
        <v>classroom</v>
      </c>
      <c r="T27" s="47"/>
      <c r="U27" s="48" t="str">
        <f t="shared" si="18"/>
        <v/>
      </c>
      <c r="V27" s="49" t="str">
        <f t="shared" si="19"/>
        <v/>
      </c>
      <c r="W27" s="48" t="str">
        <f t="shared" si="20"/>
        <v/>
      </c>
      <c r="X27" s="50" t="str">
        <f t="shared" si="21"/>
        <v/>
      </c>
      <c r="Y27" s="23"/>
      <c r="Z27" s="24" t="str">
        <f t="shared" si="10"/>
        <v/>
      </c>
      <c r="AA27" s="25" t="str">
        <f t="shared" si="11"/>
        <v/>
      </c>
      <c r="AB27" s="24" t="str">
        <f t="shared" si="12"/>
        <v/>
      </c>
      <c r="AC27" s="26" t="str">
        <f t="shared" si="13"/>
        <v/>
      </c>
      <c r="AD27" s="47"/>
      <c r="AE27" s="48" t="str">
        <f t="shared" si="14"/>
        <v/>
      </c>
      <c r="AF27" s="49" t="str">
        <f t="shared" si="15"/>
        <v/>
      </c>
      <c r="AG27" s="48" t="str">
        <f t="shared" si="16"/>
        <v/>
      </c>
      <c r="AH27" s="50" t="str">
        <f t="shared" si="17"/>
        <v/>
      </c>
    </row>
    <row r="28" spans="1:34" ht="30" x14ac:dyDescent="0.25">
      <c r="A28">
        <v>3</v>
      </c>
      <c r="B28" t="s">
        <v>30</v>
      </c>
      <c r="C28" t="s">
        <v>31</v>
      </c>
      <c r="D28" t="s">
        <v>27</v>
      </c>
      <c r="E28" t="s">
        <v>22</v>
      </c>
      <c r="J28" s="3">
        <f t="shared" si="4"/>
        <v>3</v>
      </c>
      <c r="K28" s="3">
        <f t="shared" si="5"/>
        <v>2</v>
      </c>
      <c r="L28" s="3">
        <v>11</v>
      </c>
      <c r="M28" s="3"/>
      <c r="N28" s="8" t="s">
        <v>60</v>
      </c>
      <c r="O28" s="63">
        <v>5</v>
      </c>
      <c r="P28" s="73" t="str">
        <f t="shared" si="6"/>
        <v>ENGL101</v>
      </c>
      <c r="Q28" s="65" t="str">
        <f t="shared" si="7"/>
        <v>Mechtronics</v>
      </c>
      <c r="R28" s="64" t="str">
        <f t="shared" si="8"/>
        <v>James</v>
      </c>
      <c r="S28" s="66" t="str">
        <f t="shared" si="9"/>
        <v>classroom</v>
      </c>
      <c r="T28" s="51"/>
      <c r="U28" s="52" t="str">
        <f t="shared" si="18"/>
        <v/>
      </c>
      <c r="V28" s="53" t="str">
        <f t="shared" si="19"/>
        <v/>
      </c>
      <c r="W28" s="52" t="str">
        <f t="shared" si="20"/>
        <v/>
      </c>
      <c r="X28" s="54" t="str">
        <f t="shared" si="21"/>
        <v/>
      </c>
      <c r="Y28" s="15"/>
      <c r="Z28" s="16" t="str">
        <f t="shared" si="10"/>
        <v/>
      </c>
      <c r="AA28" s="17" t="str">
        <f t="shared" si="11"/>
        <v/>
      </c>
      <c r="AB28" s="16" t="str">
        <f t="shared" si="12"/>
        <v/>
      </c>
      <c r="AC28" s="18" t="str">
        <f t="shared" si="13"/>
        <v/>
      </c>
      <c r="AD28" s="51"/>
      <c r="AE28" s="52" t="str">
        <f t="shared" si="14"/>
        <v/>
      </c>
      <c r="AF28" s="53" t="str">
        <f t="shared" si="15"/>
        <v/>
      </c>
      <c r="AG28" s="52" t="str">
        <f t="shared" si="16"/>
        <v/>
      </c>
      <c r="AH28" s="54" t="str">
        <f t="shared" si="17"/>
        <v/>
      </c>
    </row>
    <row r="29" spans="1:34" x14ac:dyDescent="0.25">
      <c r="A29">
        <v>4</v>
      </c>
      <c r="B29" t="s">
        <v>32</v>
      </c>
      <c r="C29" t="s">
        <v>31</v>
      </c>
      <c r="D29" t="s">
        <v>27</v>
      </c>
      <c r="E29" t="s">
        <v>22</v>
      </c>
      <c r="J29" s="3">
        <f t="shared" si="4"/>
        <v>3</v>
      </c>
      <c r="K29" s="3">
        <f t="shared" si="5"/>
        <v>3</v>
      </c>
      <c r="L29" s="3">
        <v>12</v>
      </c>
      <c r="M29" s="3"/>
      <c r="N29" s="7" t="s">
        <v>61</v>
      </c>
      <c r="O29" s="29">
        <v>2</v>
      </c>
      <c r="P29" s="72" t="str">
        <f t="shared" si="6"/>
        <v>ENGL101</v>
      </c>
      <c r="Q29" s="31" t="str">
        <f t="shared" si="7"/>
        <v>Electronics</v>
      </c>
      <c r="R29" s="30" t="str">
        <f t="shared" si="8"/>
        <v>James</v>
      </c>
      <c r="S29" s="32" t="str">
        <f t="shared" si="9"/>
        <v>classroom</v>
      </c>
      <c r="T29" s="51"/>
      <c r="U29" s="52" t="str">
        <f t="shared" si="18"/>
        <v/>
      </c>
      <c r="V29" s="53" t="str">
        <f t="shared" si="19"/>
        <v/>
      </c>
      <c r="W29" s="52" t="str">
        <f t="shared" si="20"/>
        <v/>
      </c>
      <c r="X29" s="54" t="str">
        <f t="shared" si="21"/>
        <v/>
      </c>
      <c r="Y29" s="15"/>
      <c r="Z29" s="16" t="str">
        <f t="shared" si="10"/>
        <v/>
      </c>
      <c r="AA29" s="17" t="str">
        <f t="shared" si="11"/>
        <v/>
      </c>
      <c r="AB29" s="16" t="str">
        <f t="shared" si="12"/>
        <v/>
      </c>
      <c r="AC29" s="18" t="str">
        <f t="shared" si="13"/>
        <v/>
      </c>
      <c r="AD29" s="51"/>
      <c r="AE29" s="52" t="str">
        <f t="shared" si="14"/>
        <v/>
      </c>
      <c r="AF29" s="53" t="str">
        <f t="shared" si="15"/>
        <v/>
      </c>
      <c r="AG29" s="52" t="str">
        <f t="shared" si="16"/>
        <v/>
      </c>
      <c r="AH29" s="54" t="str">
        <f t="shared" si="17"/>
        <v/>
      </c>
    </row>
    <row r="30" spans="1:34" x14ac:dyDescent="0.25">
      <c r="J30" s="3">
        <f t="shared" si="4"/>
        <v>3</v>
      </c>
      <c r="K30" s="3">
        <f t="shared" si="5"/>
        <v>4</v>
      </c>
      <c r="L30" s="3">
        <v>13</v>
      </c>
      <c r="M30" s="3"/>
      <c r="N30" s="8" t="s">
        <v>62</v>
      </c>
      <c r="O30" s="15"/>
      <c r="P30" s="16" t="str">
        <f t="shared" si="6"/>
        <v/>
      </c>
      <c r="Q30" s="17" t="str">
        <f t="shared" si="7"/>
        <v/>
      </c>
      <c r="R30" s="16" t="str">
        <f t="shared" si="8"/>
        <v/>
      </c>
      <c r="S30" s="18" t="str">
        <f t="shared" si="9"/>
        <v/>
      </c>
      <c r="T30" s="51"/>
      <c r="U30" s="52" t="str">
        <f t="shared" si="18"/>
        <v/>
      </c>
      <c r="V30" s="53" t="str">
        <f t="shared" si="19"/>
        <v/>
      </c>
      <c r="W30" s="52" t="str">
        <f t="shared" si="20"/>
        <v/>
      </c>
      <c r="X30" s="54" t="str">
        <f t="shared" si="21"/>
        <v/>
      </c>
      <c r="Y30" s="15"/>
      <c r="Z30" s="16" t="str">
        <f t="shared" si="10"/>
        <v/>
      </c>
      <c r="AA30" s="17" t="str">
        <f t="shared" si="11"/>
        <v/>
      </c>
      <c r="AB30" s="16" t="str">
        <f t="shared" si="12"/>
        <v/>
      </c>
      <c r="AC30" s="18" t="str">
        <f t="shared" si="13"/>
        <v/>
      </c>
      <c r="AD30" s="51"/>
      <c r="AE30" s="52" t="str">
        <f t="shared" si="14"/>
        <v/>
      </c>
      <c r="AF30" s="53" t="str">
        <f t="shared" si="15"/>
        <v/>
      </c>
      <c r="AG30" s="52" t="str">
        <f t="shared" si="16"/>
        <v/>
      </c>
      <c r="AH30" s="54" t="str">
        <f t="shared" si="17"/>
        <v/>
      </c>
    </row>
    <row r="31" spans="1:34" ht="15.75" thickBot="1" x14ac:dyDescent="0.3">
      <c r="J31" s="3">
        <f t="shared" si="4"/>
        <v>3</v>
      </c>
      <c r="K31" s="3">
        <f t="shared" si="5"/>
        <v>5</v>
      </c>
      <c r="L31" s="3">
        <v>14</v>
      </c>
      <c r="M31" s="3"/>
      <c r="N31" s="7" t="s">
        <v>63</v>
      </c>
      <c r="O31" s="19"/>
      <c r="P31" s="20" t="str">
        <f t="shared" si="6"/>
        <v/>
      </c>
      <c r="Q31" s="21" t="str">
        <f t="shared" si="7"/>
        <v/>
      </c>
      <c r="R31" s="20" t="str">
        <f t="shared" si="8"/>
        <v/>
      </c>
      <c r="S31" s="22" t="str">
        <f t="shared" si="9"/>
        <v/>
      </c>
      <c r="T31" s="55"/>
      <c r="U31" s="56" t="str">
        <f t="shared" si="18"/>
        <v/>
      </c>
      <c r="V31" s="57" t="str">
        <f t="shared" si="19"/>
        <v/>
      </c>
      <c r="W31" s="56" t="str">
        <f t="shared" si="20"/>
        <v/>
      </c>
      <c r="X31" s="58" t="str">
        <f t="shared" si="21"/>
        <v/>
      </c>
      <c r="Y31" s="19"/>
      <c r="Z31" s="20" t="str">
        <f t="shared" si="10"/>
        <v/>
      </c>
      <c r="AA31" s="21" t="str">
        <f t="shared" si="11"/>
        <v/>
      </c>
      <c r="AB31" s="20" t="str">
        <f t="shared" si="12"/>
        <v/>
      </c>
      <c r="AC31" s="22" t="str">
        <f t="shared" si="13"/>
        <v/>
      </c>
      <c r="AD31" s="55"/>
      <c r="AE31" s="56" t="str">
        <f t="shared" si="14"/>
        <v/>
      </c>
      <c r="AF31" s="57" t="str">
        <f t="shared" si="15"/>
        <v/>
      </c>
      <c r="AG31" s="56" t="str">
        <f t="shared" si="16"/>
        <v/>
      </c>
      <c r="AH31" s="58" t="str">
        <f t="shared" si="17"/>
        <v/>
      </c>
    </row>
    <row r="32" spans="1:34" x14ac:dyDescent="0.25"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3:34" x14ac:dyDescent="0.25">
      <c r="C33" t="s">
        <v>46</v>
      </c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3:34" x14ac:dyDescent="0.25">
      <c r="C34" t="s">
        <v>47</v>
      </c>
      <c r="M34" s="4">
        <v>0</v>
      </c>
      <c r="N34" s="4" t="s">
        <v>14</v>
      </c>
      <c r="O34" s="28">
        <v>2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3:34" x14ac:dyDescent="0.25">
      <c r="C35" t="s">
        <v>48</v>
      </c>
      <c r="M35">
        <v>1</v>
      </c>
      <c r="N35" t="s">
        <v>16</v>
      </c>
      <c r="O35" s="2">
        <v>2</v>
      </c>
    </row>
    <row r="36" spans="3:34" x14ac:dyDescent="0.25">
      <c r="C36" t="s">
        <v>49</v>
      </c>
      <c r="M36" s="4">
        <v>2</v>
      </c>
      <c r="N36" s="4" t="s">
        <v>18</v>
      </c>
      <c r="O36" s="5">
        <v>4</v>
      </c>
    </row>
    <row r="37" spans="3:34" x14ac:dyDescent="0.25">
      <c r="C37" t="s">
        <v>50</v>
      </c>
      <c r="M37">
        <v>3</v>
      </c>
      <c r="N37" t="s">
        <v>14</v>
      </c>
      <c r="O37" s="2">
        <v>2</v>
      </c>
    </row>
    <row r="38" spans="3:34" x14ac:dyDescent="0.25">
      <c r="C38" t="s">
        <v>51</v>
      </c>
      <c r="M38" s="4">
        <v>4</v>
      </c>
      <c r="N38" s="4" t="s">
        <v>16</v>
      </c>
      <c r="O38" s="5">
        <v>2</v>
      </c>
    </row>
    <row r="39" spans="3:34" x14ac:dyDescent="0.25">
      <c r="C39" t="s">
        <v>31</v>
      </c>
      <c r="M39">
        <v>5</v>
      </c>
      <c r="N39" t="s">
        <v>18</v>
      </c>
      <c r="O39" s="2">
        <v>4</v>
      </c>
    </row>
    <row r="40" spans="3:34" x14ac:dyDescent="0.25">
      <c r="C40" t="s">
        <v>26</v>
      </c>
    </row>
  </sheetData>
  <mergeCells count="4">
    <mergeCell ref="O15:S15"/>
    <mergeCell ref="T15:X15"/>
    <mergeCell ref="Y15:AC15"/>
    <mergeCell ref="AD15:AH15"/>
  </mergeCells>
  <dataValidations count="4">
    <dataValidation type="list" allowBlank="1" showInputMessage="1" showErrorMessage="1" sqref="H4:H10 I10 N34:N39">
      <formula1>$B$13:$B$15</formula1>
    </dataValidation>
    <dataValidation type="list" allowBlank="1" showInputMessage="1" showErrorMessage="1" sqref="J4:J10">
      <formula1>$B$20:$B$21</formula1>
    </dataValidation>
    <dataValidation type="list" allowBlank="1" showInputMessage="1" showErrorMessage="1" sqref="K4:K10">
      <formula1>$B$5:$B$8</formula1>
    </dataValidation>
    <dataValidation type="list" allowBlank="1" showInputMessage="1" showErrorMessage="1" sqref="L4:L10">
      <formula1>$C$33:$C$40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:Z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ericson billedo</dc:creator>
  <cp:lastModifiedBy>&lt;&lt;&lt; RickyBoy  &gt;&gt;&gt;</cp:lastModifiedBy>
  <dcterms:created xsi:type="dcterms:W3CDTF">2017-02-14T12:33:20Z</dcterms:created>
  <dcterms:modified xsi:type="dcterms:W3CDTF">2017-02-15T06:01:50Z</dcterms:modified>
</cp:coreProperties>
</file>