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PW\Data\Natural Resources\Assessments\Fish\1City Wide\Spawner Surveys\COB Urban Spawner Surveys 2001-Present\2015\Padden Creek\"/>
    </mc:Choice>
  </mc:AlternateContent>
  <bookViews>
    <workbookView xWindow="0" yWindow="0" windowWidth="28800" windowHeight="12480" tabRatio="835" activeTab="10"/>
  </bookViews>
  <sheets>
    <sheet name="Notes" sheetId="14" r:id="rId1"/>
    <sheet name="Padden (Combined)" sheetId="13" r:id="rId2"/>
    <sheet name="Padden R1,R2,R3" sheetId="15" r:id="rId3"/>
    <sheet name="Padden Redds Table" sheetId="17" r:id="rId4"/>
    <sheet name="Reach Data + Chart" sheetId="16" r:id="rId5"/>
    <sheet name="Summary Table" sheetId="11" r:id="rId6"/>
    <sheet name="Other Tables" sheetId="8" r:id="rId7"/>
    <sheet name="Stream Discharge Chart" sheetId="9" r:id="rId8"/>
    <sheet name="Stream Discharge Chart Data" sheetId="10" r:id="rId9"/>
    <sheet name="Discharge" sheetId="12" r:id="rId10"/>
    <sheet name="Padden Chart" sheetId="19" r:id="rId11"/>
  </sheets>
  <definedNames>
    <definedName name="_xlnm._FilterDatabase" localSheetId="2" hidden="1">'Padden R1,R2,R3'!$L$1:$L$83</definedName>
    <definedName name="_xlnm._FilterDatabase" localSheetId="4" hidden="1">'Reach Data + Chart'!$L$1:$L$17</definedName>
    <definedName name="_xlnm.Print_Area" localSheetId="6">'Other Tables'!$A$1:$G$33</definedName>
  </definedNames>
  <calcPr calcId="152511"/>
  <pivotCaches>
    <pivotCache cacheId="21"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 i="17" l="1"/>
  <c r="B168" i="10" l="1"/>
  <c r="F38" i="8"/>
  <c r="N85" i="15" l="1"/>
  <c r="M85" i="15"/>
  <c r="O83" i="15"/>
  <c r="O82" i="15"/>
  <c r="O81" i="15"/>
  <c r="O80" i="15"/>
  <c r="O79" i="15"/>
  <c r="O78" i="15"/>
  <c r="O77" i="15"/>
  <c r="O76" i="15"/>
  <c r="O75" i="15"/>
  <c r="O74" i="15"/>
  <c r="O73" i="15"/>
  <c r="O72" i="15"/>
  <c r="O71" i="15"/>
  <c r="O70" i="15"/>
  <c r="O69" i="15"/>
  <c r="O68" i="15"/>
  <c r="O67" i="15"/>
  <c r="O66" i="15"/>
  <c r="O65" i="15"/>
  <c r="O64" i="15"/>
  <c r="O63" i="15"/>
  <c r="O62" i="15"/>
  <c r="O61" i="15"/>
  <c r="O60" i="15"/>
  <c r="O59" i="15"/>
  <c r="O58" i="15"/>
  <c r="O57" i="15"/>
  <c r="O56" i="15"/>
  <c r="O55" i="15"/>
  <c r="O54" i="15"/>
  <c r="O53" i="15"/>
  <c r="O52" i="15"/>
  <c r="O51" i="15"/>
  <c r="O50" i="15"/>
  <c r="O49" i="15"/>
  <c r="O48" i="15"/>
  <c r="O47" i="15"/>
  <c r="O46" i="15"/>
  <c r="O45" i="15"/>
  <c r="O44" i="15"/>
  <c r="O43" i="15"/>
  <c r="O42" i="15"/>
  <c r="O41" i="15"/>
  <c r="O40" i="15"/>
  <c r="O39" i="15"/>
  <c r="O38" i="15"/>
  <c r="O37" i="15"/>
  <c r="O36" i="15"/>
  <c r="O35" i="15"/>
  <c r="O34" i="15"/>
  <c r="O33" i="15"/>
  <c r="O32" i="15"/>
  <c r="O31" i="15"/>
  <c r="O30" i="15"/>
  <c r="O29" i="15"/>
  <c r="O28" i="15"/>
  <c r="O27" i="15"/>
  <c r="O26" i="15"/>
  <c r="O25" i="15"/>
  <c r="O24" i="15"/>
  <c r="O23" i="15"/>
  <c r="O22" i="15"/>
  <c r="O21" i="15"/>
  <c r="O20" i="15"/>
  <c r="O19" i="15"/>
  <c r="O85" i="15" s="1"/>
  <c r="O18" i="15"/>
  <c r="O17" i="15"/>
  <c r="B167" i="10" l="1"/>
  <c r="N3" i="13" l="1"/>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2" i="13"/>
  <c r="M31" i="13"/>
  <c r="L31" i="13"/>
  <c r="N31" i="13" l="1"/>
  <c r="F36" i="8"/>
  <c r="A36" i="8"/>
  <c r="E32" i="8"/>
  <c r="D32" i="8"/>
  <c r="C32" i="8"/>
  <c r="C10" i="11"/>
  <c r="H10" i="11" l="1"/>
  <c r="G10" i="11"/>
  <c r="F10" i="11"/>
  <c r="E10" i="11"/>
  <c r="D10" i="11"/>
  <c r="E36" i="8" l="1"/>
  <c r="D36" i="8"/>
  <c r="C36" i="8"/>
</calcChain>
</file>

<file path=xl/comments1.xml><?xml version="1.0" encoding="utf-8"?>
<comments xmlns="http://schemas.openxmlformats.org/spreadsheetml/2006/main">
  <authors>
    <author>PW, Conservation Corps (wcc1)</author>
    <author>Benjamin, Sara Brooke</author>
  </authors>
  <commentList>
    <comment ref="Q1" authorId="0" shapeId="0">
      <text>
        <r>
          <rPr>
            <b/>
            <sz val="9"/>
            <color indexed="81"/>
            <rFont val="Tahoma"/>
            <family val="2"/>
          </rPr>
          <t>PW, Conservation Corps (wcc1):</t>
        </r>
        <r>
          <rPr>
            <sz val="9"/>
            <color indexed="81"/>
            <rFont val="Tahoma"/>
            <family val="2"/>
          </rPr>
          <t xml:space="preserve">
Jacks are only recounted here if they were recorded as either live or dead in the fish totals for the reach.</t>
        </r>
      </text>
    </comment>
    <comment ref="R1" authorId="1" shapeId="0">
      <text>
        <r>
          <rPr>
            <b/>
            <sz val="9"/>
            <color indexed="81"/>
            <rFont val="Tahoma"/>
            <family val="2"/>
          </rPr>
          <t>Benjamin, Sara Brooke:</t>
        </r>
        <r>
          <rPr>
            <sz val="9"/>
            <color indexed="81"/>
            <rFont val="Tahoma"/>
            <family val="2"/>
          </rPr>
          <t xml:space="preserve">
On dates when a fish was  observed, "EstPctSeen" is reported for the reach where fish was observed. 
For dates where no fish were observed, "EstPctSeen" is an average of all 3 survey reaches. </t>
        </r>
      </text>
    </comment>
    <comment ref="R13" authorId="1" shapeId="0">
      <text>
        <r>
          <rPr>
            <b/>
            <sz val="9"/>
            <color indexed="81"/>
            <rFont val="Tahoma"/>
            <family val="2"/>
          </rPr>
          <t>Benjamin, Sara Brooke:</t>
        </r>
        <r>
          <rPr>
            <sz val="9"/>
            <color indexed="81"/>
            <rFont val="Tahoma"/>
            <family val="2"/>
          </rPr>
          <t xml:space="preserve">
Average of R1 and R2
</t>
        </r>
      </text>
    </comment>
  </commentList>
</comments>
</file>

<file path=xl/comments2.xml><?xml version="1.0" encoding="utf-8"?>
<comments xmlns="http://schemas.openxmlformats.org/spreadsheetml/2006/main">
  <authors>
    <author>PW, Conservation Corps (wcc1)</author>
    <author>Benjamin, Sara Brooke</author>
  </authors>
  <commentList>
    <comment ref="R11" authorId="0" shapeId="0">
      <text>
        <r>
          <rPr>
            <b/>
            <sz val="9"/>
            <color indexed="81"/>
            <rFont val="Tahoma"/>
            <family val="2"/>
          </rPr>
          <t>PW, Conservation Corps (wcc1):</t>
        </r>
        <r>
          <rPr>
            <sz val="9"/>
            <color indexed="81"/>
            <rFont val="Tahoma"/>
            <family val="2"/>
          </rPr>
          <t xml:space="preserve">
Jacks are only recounted here if they were recorded as either live or dead in the fish totals for the reach.</t>
        </r>
      </text>
    </comment>
    <comment ref="R16" authorId="0" shapeId="0">
      <text>
        <r>
          <rPr>
            <b/>
            <sz val="9"/>
            <color indexed="81"/>
            <rFont val="Tahoma"/>
            <family val="2"/>
          </rPr>
          <t>PW, Conservation Corps (wcc1):</t>
        </r>
        <r>
          <rPr>
            <sz val="9"/>
            <color indexed="81"/>
            <rFont val="Tahoma"/>
            <family val="2"/>
          </rPr>
          <t xml:space="preserve">
Jacks are only recounted here if they were recorded as either live or dead in the fish totals for the reach.</t>
        </r>
      </text>
    </comment>
    <comment ref="S43" authorId="1" shapeId="0">
      <text>
        <r>
          <rPr>
            <b/>
            <sz val="9"/>
            <color indexed="81"/>
            <rFont val="Tahoma"/>
            <family val="2"/>
          </rPr>
          <t>Benjamin, Sara Brooke:</t>
        </r>
        <r>
          <rPr>
            <sz val="9"/>
            <color indexed="81"/>
            <rFont val="Tahoma"/>
            <family val="2"/>
          </rPr>
          <t xml:space="preserve">
Average of R1 and R2
</t>
        </r>
      </text>
    </comment>
  </commentList>
</comments>
</file>

<file path=xl/comments3.xml><?xml version="1.0" encoding="utf-8"?>
<comments xmlns="http://schemas.openxmlformats.org/spreadsheetml/2006/main">
  <authors>
    <author>PW, Conservation Corps (wcc1)</author>
  </authors>
  <commentList>
    <comment ref="R20" authorId="0" shapeId="0">
      <text>
        <r>
          <rPr>
            <b/>
            <sz val="9"/>
            <color indexed="81"/>
            <rFont val="Tahoma"/>
            <family val="2"/>
          </rPr>
          <t>PW, Conservation Corps (wcc1):</t>
        </r>
        <r>
          <rPr>
            <sz val="9"/>
            <color indexed="81"/>
            <rFont val="Tahoma"/>
            <family val="2"/>
          </rPr>
          <t xml:space="preserve">
Jacks are only recounted here if they were recorded as either live or dead in the fish totals for the reach.</t>
        </r>
      </text>
    </comment>
  </commentList>
</comments>
</file>

<file path=xl/comments4.xml><?xml version="1.0" encoding="utf-8"?>
<comments xmlns="http://schemas.openxmlformats.org/spreadsheetml/2006/main">
  <authors>
    <author>PW, Conservation Corps (wcc1)</author>
  </authors>
  <commentList>
    <comment ref="R1" authorId="0" shapeId="0">
      <text>
        <r>
          <rPr>
            <b/>
            <sz val="9"/>
            <color indexed="81"/>
            <rFont val="Tahoma"/>
            <family val="2"/>
          </rPr>
          <t>PW, Conservation Corps (wcc1):</t>
        </r>
        <r>
          <rPr>
            <sz val="9"/>
            <color indexed="81"/>
            <rFont val="Tahoma"/>
            <family val="2"/>
          </rPr>
          <t xml:space="preserve">
Jacks are only recounted here if they were recorded as either live or dead in the fish totals for the reach.</t>
        </r>
      </text>
    </comment>
  </commentList>
</comments>
</file>

<file path=xl/sharedStrings.xml><?xml version="1.0" encoding="utf-8"?>
<sst xmlns="http://schemas.openxmlformats.org/spreadsheetml/2006/main" count="1051" uniqueCount="171">
  <si>
    <t>ITEM</t>
  </si>
  <si>
    <t>Stream Name</t>
  </si>
  <si>
    <t>Surveyor</t>
  </si>
  <si>
    <t>WRIA #</t>
  </si>
  <si>
    <t>Ext</t>
  </si>
  <si>
    <t>Date</t>
  </si>
  <si>
    <t>Run Year</t>
  </si>
  <si>
    <t>RMLower</t>
  </si>
  <si>
    <t>RMUpper</t>
  </si>
  <si>
    <t xml:space="preserve">Length </t>
  </si>
  <si>
    <t>Species</t>
  </si>
  <si>
    <t>Live</t>
  </si>
  <si>
    <t>Dead</t>
  </si>
  <si>
    <t>Total</t>
  </si>
  <si>
    <t>FPM</t>
  </si>
  <si>
    <t>SpcCode</t>
  </si>
  <si>
    <t>#Jacks</t>
  </si>
  <si>
    <t>EstPctSeen</t>
  </si>
  <si>
    <t xml:space="preserve">Redds </t>
  </si>
  <si>
    <t>TypeCount</t>
  </si>
  <si>
    <t>TypeSurvey</t>
  </si>
  <si>
    <t>Comment 1</t>
  </si>
  <si>
    <t>Comment 2</t>
  </si>
  <si>
    <t>Comment 3</t>
  </si>
  <si>
    <t>Comment 4</t>
  </si>
  <si>
    <t>Comment 5</t>
  </si>
  <si>
    <t>Notes</t>
  </si>
  <si>
    <t>Name Key</t>
  </si>
  <si>
    <t>Sara Brooke Benjamin - SBB</t>
  </si>
  <si>
    <t>Jade Jarvis - JJ</t>
  </si>
  <si>
    <t>Riley Thorpe - RT</t>
  </si>
  <si>
    <t>Maia Gurol - MG</t>
  </si>
  <si>
    <t xml:space="preserve">Padden </t>
  </si>
  <si>
    <t>SBB, JJ</t>
  </si>
  <si>
    <t>Chinook</t>
  </si>
  <si>
    <t>SUPP</t>
  </si>
  <si>
    <t>FOOT</t>
  </si>
  <si>
    <t>NA</t>
  </si>
  <si>
    <t>NA (Clear)</t>
  </si>
  <si>
    <t>Clear</t>
  </si>
  <si>
    <t>JJ, RT</t>
  </si>
  <si>
    <t>JJ, MG</t>
  </si>
  <si>
    <t>SBB, SB</t>
  </si>
  <si>
    <t>Sarah Bolivar - SB</t>
  </si>
  <si>
    <t>Coho</t>
  </si>
  <si>
    <t>Unknown</t>
  </si>
  <si>
    <t>Chum</t>
  </si>
  <si>
    <t>Blank</t>
  </si>
  <si>
    <t>SBB, MG</t>
  </si>
  <si>
    <t>Reach Key</t>
  </si>
  <si>
    <t>Fairhaven Park Gauge (Reach1)</t>
  </si>
  <si>
    <t>JJ, JL</t>
  </si>
  <si>
    <t>Julie Lewis - JL</t>
  </si>
  <si>
    <t>Survey year</t>
  </si>
  <si>
    <t>Survey Date</t>
  </si>
  <si>
    <t># Live</t>
  </si>
  <si>
    <t># Dead</t>
  </si>
  <si>
    <t># Redds</t>
  </si>
  <si>
    <t>Visibility</t>
  </si>
  <si>
    <t>Number of surveys</t>
  </si>
  <si>
    <t>Number of surveys with ≥ 80% visibility</t>
  </si>
  <si>
    <t>Number of live fish</t>
  </si>
  <si>
    <t>Number of dead fish</t>
  </si>
  <si>
    <t>Number of redds</t>
  </si>
  <si>
    <t>TOTAL</t>
  </si>
  <si>
    <t>2015-2016</t>
  </si>
  <si>
    <t>2016-2017</t>
  </si>
  <si>
    <t>2017-2018</t>
  </si>
  <si>
    <t>2018-2019</t>
  </si>
  <si>
    <t>2019-2020</t>
  </si>
  <si>
    <t>2020-2021</t>
  </si>
  <si>
    <t>2015-16</t>
  </si>
  <si>
    <t>Note</t>
  </si>
  <si>
    <t>Coho - 1 dead, 1 total.</t>
  </si>
  <si>
    <t>Coho - 2 dead, 2 total.</t>
  </si>
  <si>
    <t>Unknown - 2 live, 2 total.</t>
  </si>
  <si>
    <t>Chum - 16 live, 2 dead, 18 total. Unknown - 2 live, 2 total.</t>
  </si>
  <si>
    <t>Chum - 10 live, 14 dead, 24 total. Coho - 1 live, 1 total.</t>
  </si>
  <si>
    <t>Coho - 1 dead, 1 total. Chum - 2 dead, 2 total. Unknown - 1 dead, 1 total.</t>
  </si>
  <si>
    <t>Chum - 2 live, 1 dead, 3 total.</t>
  </si>
  <si>
    <t>2015-2016 Padden Creek Spawner Survey Data</t>
  </si>
  <si>
    <t xml:space="preserve">Chinook </t>
  </si>
  <si>
    <t>Common Name</t>
  </si>
  <si>
    <t>Oncorhynchus tshawytscha</t>
  </si>
  <si>
    <t>Onchorynchus kisutch</t>
  </si>
  <si>
    <t>Oncorhynchus keta</t>
  </si>
  <si>
    <t xml:space="preserve">Pink </t>
  </si>
  <si>
    <t>Oncorhynchus gorbuscha</t>
  </si>
  <si>
    <t xml:space="preserve">Cutthroat </t>
  </si>
  <si>
    <t>Oncorhynchus clarkii</t>
  </si>
  <si>
    <t xml:space="preserve">Steelhead/Rainbow </t>
  </si>
  <si>
    <t>Oncorhynchus mykiss</t>
  </si>
  <si>
    <t>Padden Creek Spawner Survey Data</t>
  </si>
  <si>
    <t>City of Bellingham - Laboratory</t>
  </si>
  <si>
    <t>Padden Creek</t>
  </si>
  <si>
    <t>Daily Minimum, Mean, and Maximum discharge (cfs)</t>
  </si>
  <si>
    <t>NOTE: Daily statistics are computed from data maintained in PST.</t>
  </si>
  <si>
    <t>Discharge.Daily Mean@Fairhaven Park</t>
  </si>
  <si>
    <t>mm/dd/yyyy HH:MM:SS</t>
  </si>
  <si>
    <t>ft^3/s</t>
  </si>
  <si>
    <t>Date-Time</t>
  </si>
  <si>
    <t>Value</t>
  </si>
  <si>
    <t>Chinook - 4 live, 7 dead, 11 total. Unkown - 3 dead, 3 total.</t>
  </si>
  <si>
    <t>Chinook - 8 live, 2 dead, 10 total. Unkown - 2 dead, 2 total.</t>
  </si>
  <si>
    <t>Unknown Salmonid</t>
  </si>
  <si>
    <t>Oncorhynchus sp.</t>
  </si>
  <si>
    <t>Reach 1 (R1) - Mouth of Padden to 17th St. i.e. the DS end of the Daylighting Project at river mile 0.97.</t>
  </si>
  <si>
    <t xml:space="preserve">Reach 2 (R2) - 17th St. to The Daylighting Project US end; river miles 0.97 to 1.4. </t>
  </si>
  <si>
    <t>Reach 3 (R3) - US end of Daylighting Project to 30th St.; river miles 1.4 to 1.89.</t>
  </si>
  <si>
    <t>Padden Creek Discharge</t>
  </si>
  <si>
    <t>Spawner Survey Dates</t>
  </si>
  <si>
    <t>Observations (live fish, dead fish, or redd)</t>
  </si>
  <si>
    <r>
      <rPr>
        <b/>
        <sz val="12"/>
        <color theme="1"/>
        <rFont val="Arial"/>
        <family val="2"/>
      </rPr>
      <t>Survey Reach:</t>
    </r>
    <r>
      <rPr>
        <sz val="12"/>
        <color theme="1"/>
        <rFont val="Arial"/>
        <family val="2"/>
      </rPr>
      <t xml:space="preserve"> Mouth of Padden Creek to 30th Street.</t>
    </r>
  </si>
  <si>
    <t>Reach 1 - Mouth of Padden to 17th St. or the DS end of the Daylighting Project or river mile 0.97.</t>
  </si>
  <si>
    <t xml:space="preserve">Reach 2 - 17th St. to The Daylighting Project US end or river miles 0.97 to 1.4. </t>
  </si>
  <si>
    <t>Reach 3 - US end of Daylighting Project to 30th St. or river miles 1.4 to 1.89.</t>
  </si>
  <si>
    <t>Reach #</t>
  </si>
  <si>
    <r>
      <t>SBB, JJ -</t>
    </r>
    <r>
      <rPr>
        <b/>
        <sz val="10"/>
        <rFont val="Calibri"/>
        <family val="2"/>
      </rPr>
      <t xml:space="preserve"> RECON</t>
    </r>
  </si>
  <si>
    <t>Pink</t>
  </si>
  <si>
    <r>
      <t xml:space="preserve">Habitat immediately above Fairhaven Parkway culvert is poor &amp; stream is blocked by blackberry canes &amp; fallen trees US of culverts under 30th St. Not worth surveying. Photo taken of the possible Pink carcass found. Very old carcass; V-shaped tail with large, oval spots. </t>
    </r>
    <r>
      <rPr>
        <b/>
        <sz val="10"/>
        <rFont val="Calibri"/>
        <family val="2"/>
      </rPr>
      <t xml:space="preserve">This was not an officail survey and should be considered reconnaissance data to determine future survey locations.    </t>
    </r>
  </si>
  <si>
    <t xml:space="preserve">Connelly </t>
  </si>
  <si>
    <r>
      <t xml:space="preserve">SBB, JJ - </t>
    </r>
    <r>
      <rPr>
        <b/>
        <sz val="10"/>
        <rFont val="Calibri"/>
        <family val="2"/>
      </rPr>
      <t>RECON</t>
    </r>
  </si>
  <si>
    <t>Donovan</t>
  </si>
  <si>
    <t>Unk</t>
  </si>
  <si>
    <r>
      <t xml:space="preserve">Substrate was silty/sandy and not ideal for salmon. Very large blockage was found (photo taken) near middle of reach. Creek gets fairly impassable at Donovan Avenue. The creek narrows and becomes too overgrown to survey. We walked through  Connolly Creek Nature Area (after Donovan) and spot checked at crossings. We found that the creek was still too narrow and overgrown to survey. </t>
    </r>
    <r>
      <rPr>
        <b/>
        <sz val="10"/>
        <rFont val="Calibri"/>
        <family val="2"/>
      </rPr>
      <t>This was not an officail survey and should be considered reconnaissance data to determine future survey locations.</t>
    </r>
  </si>
  <si>
    <t>Viewing Conditions</t>
  </si>
  <si>
    <t>Water Conditions</t>
  </si>
  <si>
    <t xml:space="preserve">Water turbid below project, until wood fence viewing area in Fairhaven Park (above foot bridge) @ 5:30pm - 6:15pm on 9/15/2015. Video taken of; about 5 Chinook holding below blocknet w/ pump outfall into creek DS of the net. Need outfall US of net. Found contractor and corrected at 6:30pm. Outfall is now US of blocknet. </t>
  </si>
  <si>
    <t xml:space="preserve">1 of the two fish was a smaller female, unspawned, most likely a pink. The other was just a head. Both heads were sampled. </t>
  </si>
  <si>
    <t xml:space="preserve">Most fish observed above both fish ladders. At least 6 smaller, fast fish seen, probably resident trout. </t>
  </si>
  <si>
    <t>1 of the 3 fish was decomposed and in parts. The other 2 were mostly just skins. Probably Pinks.</t>
  </si>
  <si>
    <t>All fish observed were outside of project area. The Chinook noted was just US of 24th St. culvert. Also walked Connelly Creek from confluence w/ Padden, to natural wood debris blockage. No fish/redds. Minimal gravels. Walked US reaches on 9/15/2015 &amp; found no spawning habitat, just mud and low flows. 1 little resident trout seen.</t>
  </si>
  <si>
    <t xml:space="preserve">6-10 small (4-8in) salmonids seen in pool next to tree w/ rope hanging from branch. Several more salmonids of similar size were seen in several spots as we continued upstream. All fish were too fast and elusive to identify.  </t>
  </si>
  <si>
    <t>Connelly was surveyed up to blockage. We found nothing. Water conditions were the same as Padden 24th-30th St.</t>
  </si>
  <si>
    <t xml:space="preserve">The presense of young salmonids is still very noticable. Dozens of small salmonids seen from fingerlings to 8in juveniles. </t>
  </si>
  <si>
    <t>Block net was partially up at the start of the survey reach. Monday 10/12/2015 the flows were considered high enough for fish to possibly move upstream through the hole in the block net. Block net is up at the US end of project as well.</t>
  </si>
  <si>
    <t>1 small salmonid (3-3.5 inches) was found not movingon the bed of the creek. When picked up it was able to move its tail back and forth but when set back in the water it remained still on its side. Photo was taken by Jade.</t>
  </si>
  <si>
    <t>Water at the DS end of Daylighting project was very low. Infact a large stretch of about 200 feet was completely dried up and impassable until the first deep pool.</t>
  </si>
  <si>
    <t>Connolly surveyed to blockage.</t>
  </si>
  <si>
    <t xml:space="preserve">Possibly unpassable fish barrier at section under bridge w/ large concrete pyramids. Woody debris has built up and possibly is obsructing salmon passage. Photo taken by Jade. </t>
  </si>
  <si>
    <t>Connolly surveyed, nothing found.</t>
  </si>
  <si>
    <t xml:space="preserve">All fish observed in Reach 1 (mouth to 17th St.). Observed at 12th St. &amp; Fairhaven Park, below daylighting. </t>
  </si>
  <si>
    <t>Possible Chinook head found. Bagged and frozen @ Annex.</t>
  </si>
  <si>
    <t>1 x 20in Coho. Female, fairly small but intact. Found just above re-route, between the end of re-route and 24th St.</t>
  </si>
  <si>
    <t xml:space="preserve">Both fish were stumbled upon when we literally walked into them. When found, they quickly swam downstream and dissappeared. Water was extremely difficult to see fish in, due to the turbulence caused by high flows. </t>
  </si>
  <si>
    <t>Water was fast moving and difficult to walk through.</t>
  </si>
  <si>
    <t>Found eggs on left bank out of the water just before Green colored house. Found dead chum behind Fairhaven Fitness, in the middle of horse shoe shaped section (grill stuck in tree). Found 3 unknown species about 100 yds before the first tunnel (the long one). And another in the large pool just below the same tunnel. 2 more (1 chum, 1 unk.) found in pool just below the first fish ladder. The rest were scattered throughout Fairhaven Park.</t>
  </si>
  <si>
    <t>Both fish found together near very end of reach. Closer to 24th St.</t>
  </si>
  <si>
    <t xml:space="preserve">Most dead fish were found in groups near possible Otter dens (fish found dead in groups were usually stripped of everything but their skin). 1st fish ladder side channel was empty (of fish) however at the 2nd fish ladder in Fairhaven Park a dead chum was found in the right channel (when looking DS). The fish could have easily floated DS to end up in said channel.  </t>
  </si>
  <si>
    <t>Salmon carcass found at end of reach but tail was removed.</t>
  </si>
  <si>
    <t>Water flows were very high and turbulant.</t>
  </si>
  <si>
    <r>
      <t xml:space="preserve">Connelly Creek 10% stream visibility. </t>
    </r>
    <r>
      <rPr>
        <u/>
        <sz val="10"/>
        <color theme="1"/>
        <rFont val="Calibri"/>
        <family val="2"/>
      </rPr>
      <t>Really</t>
    </r>
    <r>
      <rPr>
        <sz val="10"/>
        <color theme="1"/>
        <rFont val="Calibri"/>
        <family val="2"/>
      </rPr>
      <t xml:space="preserve"> turbid.</t>
    </r>
  </si>
  <si>
    <t>Connelly was much more turbid. Blockage seems to have shifted but in no better position for salmon to get past it.</t>
  </si>
  <si>
    <t>30,31</t>
  </si>
  <si>
    <t>30,32</t>
  </si>
  <si>
    <t xml:space="preserve">Dead chum with its head cut off was found in Fairhaven Park, but was discovered to have come from a class of students who, after disecting the fish, disposed of its carcass in Padden Creek. This fish shall not be counted in our data. We noticed an odd smell down at the mouth of Padden; it continued US until the end of Reach 1 (just past the outlet of the old tunnel). Bits of paper in the cloudy water, the odd smell, and the discoloration of moss below the water, were all indicators that led us to exit the creek and call SBB. </t>
  </si>
  <si>
    <t>OthSpcSeen</t>
  </si>
  <si>
    <t xml:space="preserve">Fairhaven Park Gauge </t>
  </si>
  <si>
    <t>Most fish observed above both fish ladders.</t>
  </si>
  <si>
    <t>All fish observed were outside of project area. The Chinook noted was just US of 24th St. culvert. Also walked Conolly Creek from confluence w/ Padden, to natural wood debris blockage. No fish/redds. Minimal gravels. Walked US reaches on 9/15/2015 &amp; found no spawning habitat, just mud and low flows.</t>
  </si>
  <si>
    <t>-</t>
  </si>
  <si>
    <t>No Fish</t>
  </si>
  <si>
    <t>Row Labels</t>
  </si>
  <si>
    <t>Sum of Total</t>
  </si>
  <si>
    <t>Grand Total</t>
  </si>
  <si>
    <t>Average</t>
  </si>
  <si>
    <t>Max</t>
  </si>
  <si>
    <t>Reach</t>
  </si>
  <si>
    <t>*First redd in newly created section of stream at the Daylighting</t>
  </si>
  <si>
    <t>Redds observed on Padden Creek during the 2015-16 spawner season</t>
  </si>
  <si>
    <t>Benjamin, Bolivar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</si>
</sst>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m/dd/yy;@"/>
    <numFmt numFmtId="165" formatCode="m/d/yy;@"/>
  </numFmts>
  <fonts count="24" x14ac:knownFonts="1">
    <font>
      <sz val="10"/>
      <color theme="1"/>
      <name val="Calibri"/>
      <family val="2"/>
    </font>
    <font>
      <b/>
      <sz val="10"/>
      <color theme="1"/>
      <name val="Calibri"/>
      <family val="2"/>
    </font>
    <font>
      <b/>
      <sz val="12"/>
      <color theme="1"/>
      <name val="Arial"/>
      <family val="2"/>
    </font>
    <font>
      <b/>
      <sz val="10"/>
      <color theme="1"/>
      <name val="Helv"/>
    </font>
    <font>
      <sz val="9"/>
      <color indexed="81"/>
      <name val="Tahoma"/>
      <family val="2"/>
    </font>
    <font>
      <b/>
      <sz val="9"/>
      <color indexed="81"/>
      <name val="Tahoma"/>
      <family val="2"/>
    </font>
    <font>
      <sz val="10"/>
      <name val="Calibri"/>
      <family val="2"/>
    </font>
    <font>
      <sz val="10"/>
      <name val="Arial"/>
      <family val="2"/>
    </font>
    <font>
      <b/>
      <sz val="10"/>
      <color theme="1"/>
      <name val="Arial"/>
      <family val="2"/>
    </font>
    <font>
      <sz val="10"/>
      <color theme="1"/>
      <name val="Arial"/>
      <family val="2"/>
    </font>
    <font>
      <b/>
      <sz val="10"/>
      <color rgb="FF000000"/>
      <name val="Arial"/>
      <family val="2"/>
    </font>
    <font>
      <sz val="10"/>
      <name val="Helv"/>
    </font>
    <font>
      <b/>
      <sz val="10"/>
      <name val="Helv"/>
    </font>
    <font>
      <sz val="10"/>
      <color rgb="FF000000"/>
      <name val="Arial"/>
      <family val="2"/>
    </font>
    <font>
      <b/>
      <sz val="10"/>
      <name val="Arial"/>
      <family val="2"/>
    </font>
    <font>
      <sz val="10"/>
      <color rgb="FF9C6500"/>
      <name val="Calibri"/>
      <family val="2"/>
    </font>
    <font>
      <sz val="10"/>
      <color theme="8"/>
      <name val="Arial"/>
      <family val="2"/>
    </font>
    <font>
      <i/>
      <sz val="10"/>
      <name val="Arial"/>
      <family val="2"/>
    </font>
    <font>
      <sz val="12"/>
      <color theme="1"/>
      <name val="Arial"/>
      <family val="2"/>
    </font>
    <font>
      <b/>
      <sz val="10"/>
      <name val="Calibri"/>
      <family val="2"/>
    </font>
    <font>
      <u/>
      <sz val="10"/>
      <color theme="1"/>
      <name val="Calibri"/>
      <family val="2"/>
    </font>
    <font>
      <sz val="10"/>
      <color theme="8"/>
      <name val="Calibri"/>
      <family val="2"/>
    </font>
    <font>
      <b/>
      <sz val="11"/>
      <color rgb="FF000000"/>
      <name val="Calibri"/>
      <family val="2"/>
      <scheme val="minor"/>
    </font>
    <font>
      <sz val="12"/>
      <color rgb="FF070707"/>
      <name val="Calibri"/>
      <family val="2"/>
    </font>
  </fonts>
  <fills count="11">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99FF"/>
        <bgColor indexed="64"/>
      </patternFill>
    </fill>
    <fill>
      <patternFill patternType="solid">
        <fgColor rgb="FFC8C8C8"/>
      </patternFill>
    </fill>
  </fills>
  <borders count="7">
    <border>
      <left/>
      <right/>
      <top/>
      <bottom/>
      <diagonal/>
    </border>
    <border>
      <left/>
      <right/>
      <top style="medium">
        <color indexed="64"/>
      </top>
      <bottom style="medium">
        <color indexed="64"/>
      </bottom>
      <diagonal/>
    </border>
    <border>
      <left/>
      <right style="medium">
        <color indexed="64"/>
      </right>
      <top/>
      <bottom/>
      <diagonal/>
    </border>
    <border>
      <left/>
      <right style="medium">
        <color indexed="64"/>
      </right>
      <top style="thick">
        <color indexed="64"/>
      </top>
      <bottom/>
      <diagonal/>
    </border>
    <border>
      <left style="thin">
        <color indexed="64"/>
      </left>
      <right style="thin">
        <color indexed="64"/>
      </right>
      <top style="thin">
        <color indexed="64"/>
      </top>
      <bottom style="thin">
        <color indexed="64"/>
      </bottom>
      <diagonal/>
    </border>
    <border>
      <left/>
      <right/>
      <top style="thin">
        <color rgb="FF070707"/>
      </top>
      <bottom style="thin">
        <color rgb="FF070707"/>
      </bottom>
      <diagonal/>
    </border>
    <border>
      <left/>
      <right/>
      <top style="double">
        <color auto="1"/>
      </top>
      <bottom/>
      <diagonal/>
    </border>
  </borders>
  <cellStyleXfs count="5">
    <xf numFmtId="0" fontId="0" fillId="0" borderId="0"/>
    <xf numFmtId="0" fontId="7" fillId="0" borderId="0"/>
    <xf numFmtId="43" fontId="7" fillId="0" borderId="0" applyFont="0" applyFill="0" applyBorder="0" applyAlignment="0" applyProtection="0"/>
    <xf numFmtId="0" fontId="11" fillId="0" borderId="0"/>
    <xf numFmtId="0" fontId="15" fillId="2" borderId="0" applyNumberFormat="0" applyBorder="0" applyAlignment="0" applyProtection="0"/>
  </cellStyleXfs>
  <cellXfs count="147">
    <xf numFmtId="0" fontId="0" fillId="0" borderId="0" xfId="0"/>
    <xf numFmtId="0" fontId="3"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2" fillId="0" borderId="0" xfId="0" applyFont="1"/>
    <xf numFmtId="14" fontId="0" fillId="0" borderId="0" xfId="0" applyNumberFormat="1" applyAlignment="1">
      <alignment horizontal="center"/>
    </xf>
    <xf numFmtId="9" fontId="0" fillId="0" borderId="0" xfId="0" applyNumberFormat="1" applyAlignment="1">
      <alignment horizontal="center"/>
    </xf>
    <xf numFmtId="0" fontId="0" fillId="0" borderId="0" xfId="0" applyFill="1" applyAlignment="1">
      <alignment horizontal="center"/>
    </xf>
    <xf numFmtId="14" fontId="0" fillId="0" borderId="0" xfId="0" applyNumberFormat="1" applyFill="1" applyAlignment="1">
      <alignment horizontal="center"/>
    </xf>
    <xf numFmtId="9" fontId="0" fillId="0" borderId="0" xfId="0" applyNumberFormat="1" applyFill="1" applyAlignment="1">
      <alignment horizontal="center"/>
    </xf>
    <xf numFmtId="0" fontId="0" fillId="0" borderId="0" xfId="0" applyFill="1"/>
    <xf numFmtId="0" fontId="7" fillId="0" borderId="0" xfId="1"/>
    <xf numFmtId="14" fontId="9" fillId="0" borderId="0" xfId="1" applyNumberFormat="1" applyFont="1" applyAlignment="1">
      <alignment horizontal="center" vertical="center"/>
    </xf>
    <xf numFmtId="0" fontId="9" fillId="0" borderId="0" xfId="1" applyFont="1" applyAlignment="1">
      <alignment horizontal="center" vertical="center"/>
    </xf>
    <xf numFmtId="11" fontId="9" fillId="0" borderId="0" xfId="2" applyNumberFormat="1" applyFont="1" applyAlignment="1">
      <alignment horizontal="left" vertical="center" wrapText="1"/>
    </xf>
    <xf numFmtId="0" fontId="9" fillId="0" borderId="1" xfId="1" applyFont="1" applyFill="1" applyBorder="1" applyAlignment="1">
      <alignment horizontal="center" vertical="center" wrapText="1"/>
    </xf>
    <xf numFmtId="0" fontId="9" fillId="0" borderId="1" xfId="1" applyFont="1" applyFill="1" applyBorder="1" applyAlignment="1">
      <alignment horizontal="left" vertical="center" wrapText="1"/>
    </xf>
    <xf numFmtId="14" fontId="7" fillId="0" borderId="0" xfId="1" applyNumberFormat="1"/>
    <xf numFmtId="1" fontId="7" fillId="0" borderId="0" xfId="1" applyNumberFormat="1" applyFill="1" applyBorder="1" applyAlignment="1">
      <alignment horizontal="center"/>
    </xf>
    <xf numFmtId="0" fontId="9" fillId="0" borderId="1" xfId="1" applyFont="1" applyFill="1" applyBorder="1" applyAlignment="1">
      <alignment horizontal="center" vertical="center"/>
    </xf>
    <xf numFmtId="0" fontId="9" fillId="0" borderId="0" xfId="1" applyFont="1" applyBorder="1" applyAlignment="1">
      <alignment horizontal="left" wrapText="1"/>
    </xf>
    <xf numFmtId="0" fontId="7" fillId="0" borderId="0" xfId="1" applyFont="1" applyFill="1" applyBorder="1" applyAlignment="1">
      <alignment horizontal="center"/>
    </xf>
    <xf numFmtId="0" fontId="7" fillId="0" borderId="0" xfId="1" applyAlignment="1">
      <alignment horizontal="center" vertical="center" wrapText="1"/>
    </xf>
    <xf numFmtId="0" fontId="12" fillId="0" borderId="0" xfId="3" applyFont="1" applyFill="1" applyBorder="1" applyAlignment="1">
      <alignment horizontal="center"/>
    </xf>
    <xf numFmtId="1" fontId="7" fillId="0" borderId="0" xfId="1" applyNumberFormat="1" applyFont="1" applyFill="1" applyBorder="1" applyAlignment="1">
      <alignment horizontal="center"/>
    </xf>
    <xf numFmtId="0" fontId="7" fillId="0" borderId="0" xfId="1" applyNumberFormat="1" applyFill="1" applyBorder="1" applyAlignment="1">
      <alignment horizontal="center"/>
    </xf>
    <xf numFmtId="0" fontId="7" fillId="0" borderId="0" xfId="1" applyFont="1" applyFill="1" applyBorder="1" applyAlignment="1">
      <alignment horizontal="left" vertical="center" wrapText="1"/>
    </xf>
    <xf numFmtId="1" fontId="7" fillId="0" borderId="0" xfId="1" applyNumberFormat="1" applyFont="1" applyFill="1" applyBorder="1" applyAlignment="1">
      <alignment vertical="center"/>
    </xf>
    <xf numFmtId="0" fontId="7" fillId="0" borderId="0" xfId="1" applyFont="1" applyAlignment="1">
      <alignment horizontal="center" vertical="center" wrapText="1"/>
    </xf>
    <xf numFmtId="165" fontId="7" fillId="0" borderId="0" xfId="1" applyNumberFormat="1"/>
    <xf numFmtId="14" fontId="7" fillId="0" borderId="2" xfId="1" applyNumberFormat="1" applyBorder="1"/>
    <xf numFmtId="0" fontId="7" fillId="0" borderId="0" xfId="1" applyFont="1"/>
    <xf numFmtId="14" fontId="7" fillId="0" borderId="3" xfId="1" applyNumberFormat="1" applyBorder="1"/>
    <xf numFmtId="0" fontId="7" fillId="0" borderId="0" xfId="1" applyFont="1" applyFill="1" applyBorder="1" applyAlignment="1">
      <alignment horizontal="center" vertical="center"/>
    </xf>
    <xf numFmtId="9" fontId="7" fillId="0" borderId="0" xfId="1" applyNumberFormat="1" applyFont="1" applyFill="1" applyBorder="1" applyAlignment="1">
      <alignment horizontal="center" vertical="center"/>
    </xf>
    <xf numFmtId="0" fontId="3" fillId="0" borderId="0" xfId="0" applyFont="1" applyFill="1" applyAlignment="1">
      <alignment horizontal="center"/>
    </xf>
    <xf numFmtId="0" fontId="6" fillId="0" borderId="0" xfId="0" applyFont="1" applyFill="1" applyAlignment="1">
      <alignment horizontal="center"/>
    </xf>
    <xf numFmtId="0" fontId="7" fillId="0" borderId="0" xfId="1" applyNumberFormat="1" applyFont="1" applyFill="1" applyBorder="1" applyAlignment="1">
      <alignment horizontal="center" vertical="center"/>
    </xf>
    <xf numFmtId="0" fontId="14" fillId="0" borderId="1" xfId="0" applyFont="1" applyBorder="1" applyAlignment="1">
      <alignment horizontal="left"/>
    </xf>
    <xf numFmtId="0" fontId="14" fillId="0" borderId="1" xfId="0" applyFont="1" applyBorder="1" applyAlignment="1">
      <alignment horizontal="center"/>
    </xf>
    <xf numFmtId="0" fontId="0" fillId="0" borderId="1" xfId="0" applyBorder="1"/>
    <xf numFmtId="0" fontId="14" fillId="0" borderId="1" xfId="0" applyFont="1" applyBorder="1"/>
    <xf numFmtId="0" fontId="0" fillId="0" borderId="1" xfId="0" applyBorder="1" applyAlignment="1">
      <alignment horizontal="right"/>
    </xf>
    <xf numFmtId="0" fontId="8" fillId="0" borderId="0" xfId="1" applyFont="1" applyAlignment="1">
      <alignment horizontal="center" vertical="center"/>
    </xf>
    <xf numFmtId="22" fontId="0" fillId="0" borderId="0" xfId="0" applyNumberFormat="1"/>
    <xf numFmtId="22" fontId="0" fillId="0" borderId="0" xfId="0" applyNumberFormat="1" applyFill="1"/>
    <xf numFmtId="22" fontId="0" fillId="3" borderId="0" xfId="0" applyNumberFormat="1" applyFill="1"/>
    <xf numFmtId="0" fontId="0" fillId="3" borderId="0" xfId="0" applyFill="1"/>
    <xf numFmtId="0" fontId="16" fillId="0" borderId="0" xfId="1" applyFont="1"/>
    <xf numFmtId="0" fontId="16" fillId="0" borderId="0" xfId="1" applyFont="1" applyAlignment="1">
      <alignment horizontal="center" vertical="center"/>
    </xf>
    <xf numFmtId="1" fontId="16" fillId="0" borderId="0" xfId="1" applyNumberFormat="1" applyFont="1" applyFill="1" applyBorder="1" applyAlignment="1">
      <alignment horizontal="center"/>
    </xf>
    <xf numFmtId="14" fontId="16" fillId="0" borderId="0" xfId="1" applyNumberFormat="1" applyFont="1"/>
    <xf numFmtId="0" fontId="7" fillId="0" borderId="0" xfId="1" applyFill="1"/>
    <xf numFmtId="14" fontId="7" fillId="0" borderId="0" xfId="1" applyNumberFormat="1" applyFont="1" applyFill="1" applyBorder="1" applyAlignment="1">
      <alignment horizontal="center" vertical="center"/>
    </xf>
    <xf numFmtId="14" fontId="7" fillId="0" borderId="0" xfId="4" applyNumberFormat="1" applyFont="1" applyFill="1" applyBorder="1" applyAlignment="1">
      <alignment horizontal="center" vertical="center"/>
    </xf>
    <xf numFmtId="0" fontId="7" fillId="0" borderId="0" xfId="4" applyFont="1" applyFill="1" applyBorder="1" applyAlignment="1">
      <alignment horizontal="center" vertical="center"/>
    </xf>
    <xf numFmtId="9" fontId="7" fillId="0" borderId="0" xfId="4" applyNumberFormat="1" applyFont="1" applyFill="1" applyBorder="1" applyAlignment="1">
      <alignment horizontal="center" vertical="center"/>
    </xf>
    <xf numFmtId="14" fontId="7" fillId="0" borderId="0" xfId="4" applyNumberFormat="1" applyFont="1" applyFill="1" applyAlignment="1">
      <alignment horizontal="center" vertical="center"/>
    </xf>
    <xf numFmtId="0" fontId="10" fillId="0" borderId="4" xfId="1" applyFont="1" applyBorder="1" applyAlignment="1">
      <alignment horizontal="left" vertical="center"/>
    </xf>
    <xf numFmtId="0" fontId="10" fillId="0" borderId="4" xfId="1" applyFont="1" applyBorder="1" applyAlignment="1">
      <alignment horizontal="center" vertical="center"/>
    </xf>
    <xf numFmtId="0" fontId="13" fillId="0" borderId="4" xfId="1" applyFont="1" applyBorder="1" applyAlignment="1">
      <alignment horizontal="left" vertical="center"/>
    </xf>
    <xf numFmtId="0" fontId="7" fillId="0" borderId="4" xfId="1" applyFont="1" applyBorder="1" applyAlignment="1">
      <alignment horizontal="left" vertical="center"/>
    </xf>
    <xf numFmtId="0" fontId="7" fillId="0" borderId="4" xfId="1" applyFont="1" applyBorder="1" applyAlignment="1">
      <alignment horizontal="center" vertical="center"/>
    </xf>
    <xf numFmtId="1" fontId="7" fillId="0" borderId="4" xfId="1" applyNumberFormat="1" applyFont="1" applyBorder="1" applyAlignment="1">
      <alignment horizontal="center" vertical="center"/>
    </xf>
    <xf numFmtId="0" fontId="9" fillId="4" borderId="0" xfId="1" applyFont="1" applyFill="1" applyAlignment="1">
      <alignment vertical="top" wrapText="1"/>
    </xf>
    <xf numFmtId="1" fontId="7" fillId="5" borderId="0" xfId="1" applyNumberFormat="1" applyFill="1" applyBorder="1" applyAlignment="1">
      <alignment horizontal="center"/>
    </xf>
    <xf numFmtId="0" fontId="7" fillId="5" borderId="0" xfId="1" applyFill="1"/>
    <xf numFmtId="0" fontId="9" fillId="5" borderId="0" xfId="1" applyFont="1" applyFill="1" applyBorder="1" applyAlignment="1">
      <alignment horizontal="left" wrapText="1"/>
    </xf>
    <xf numFmtId="14" fontId="9" fillId="0" borderId="1" xfId="1" applyNumberFormat="1" applyFont="1" applyFill="1" applyBorder="1" applyAlignment="1">
      <alignment horizontal="left" vertical="top"/>
    </xf>
    <xf numFmtId="164" fontId="9" fillId="0" borderId="1" xfId="1" applyNumberFormat="1" applyFont="1" applyFill="1" applyBorder="1" applyAlignment="1">
      <alignment horizontal="center" vertical="center"/>
    </xf>
    <xf numFmtId="0" fontId="7" fillId="0" borderId="0" xfId="0" applyFont="1"/>
    <xf numFmtId="0" fontId="17" fillId="0" borderId="0" xfId="0" applyFont="1"/>
    <xf numFmtId="0" fontId="6" fillId="0" borderId="0" xfId="0" applyFont="1" applyAlignment="1">
      <alignment horizontal="left"/>
    </xf>
    <xf numFmtId="0" fontId="6" fillId="0" borderId="0" xfId="0" applyFont="1"/>
    <xf numFmtId="0" fontId="7" fillId="0" borderId="0" xfId="0" applyFont="1" applyFill="1" applyBorder="1"/>
    <xf numFmtId="0" fontId="9"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1" fontId="0" fillId="0" borderId="0" xfId="0" applyNumberFormat="1" applyFill="1" applyBorder="1" applyAlignment="1">
      <alignment horizontal="center"/>
    </xf>
    <xf numFmtId="14" fontId="0" fillId="0" borderId="0" xfId="0" applyNumberFormat="1"/>
    <xf numFmtId="0" fontId="9" fillId="0" borderId="0" xfId="0" applyFont="1" applyFill="1" applyBorder="1" applyAlignment="1">
      <alignment horizontal="left"/>
    </xf>
    <xf numFmtId="1" fontId="9" fillId="0" borderId="0" xfId="0" applyNumberFormat="1" applyFont="1" applyFill="1" applyBorder="1" applyAlignment="1">
      <alignment horizontal="center"/>
    </xf>
    <xf numFmtId="14" fontId="9" fillId="0" borderId="0" xfId="0" applyNumberFormat="1" applyFont="1" applyAlignment="1">
      <alignment vertical="center"/>
    </xf>
    <xf numFmtId="0" fontId="9" fillId="0" borderId="0" xfId="0" applyFont="1" applyAlignment="1">
      <alignment vertical="center"/>
    </xf>
    <xf numFmtId="0" fontId="9" fillId="0" borderId="0" xfId="0" applyFont="1" applyFill="1" applyBorder="1" applyAlignment="1">
      <alignment horizontal="left" wrapText="1"/>
    </xf>
    <xf numFmtId="0" fontId="7" fillId="0" borderId="0" xfId="1" applyNumberFormat="1" applyFont="1" applyFill="1" applyBorder="1" applyAlignment="1">
      <alignment horizontal="center"/>
    </xf>
    <xf numFmtId="14" fontId="7" fillId="0" borderId="0" xfId="1" applyNumberFormat="1" applyFont="1" applyAlignment="1">
      <alignment vertical="center"/>
    </xf>
    <xf numFmtId="0" fontId="7" fillId="0" borderId="0" xfId="1" applyFont="1" applyAlignment="1">
      <alignment vertical="center"/>
    </xf>
    <xf numFmtId="0" fontId="7" fillId="0" borderId="0" xfId="1" applyFont="1" applyAlignment="1">
      <alignment horizontal="left" vertical="center" wrapText="1"/>
    </xf>
    <xf numFmtId="1" fontId="7" fillId="5" borderId="0" xfId="1" applyNumberFormat="1" applyFont="1" applyFill="1" applyBorder="1" applyAlignment="1">
      <alignment horizontal="center"/>
    </xf>
    <xf numFmtId="1" fontId="7" fillId="5" borderId="0" xfId="1" applyNumberFormat="1" applyFont="1" applyFill="1" applyBorder="1" applyAlignment="1">
      <alignment vertical="center"/>
    </xf>
    <xf numFmtId="14" fontId="7" fillId="5" borderId="0" xfId="1" applyNumberFormat="1" applyFont="1" applyFill="1" applyAlignment="1">
      <alignment vertical="center"/>
    </xf>
    <xf numFmtId="0" fontId="7" fillId="5" borderId="0" xfId="1" applyFont="1" applyFill="1" applyAlignment="1">
      <alignment vertical="center"/>
    </xf>
    <xf numFmtId="0" fontId="7" fillId="5" borderId="0" xfId="1" applyFont="1" applyFill="1" applyBorder="1" applyAlignment="1">
      <alignment horizontal="left" vertical="center" wrapText="1"/>
    </xf>
    <xf numFmtId="14" fontId="7" fillId="0" borderId="0" xfId="1" applyNumberFormat="1" applyFont="1" applyAlignment="1">
      <alignment horizontal="center" vertical="center"/>
    </xf>
    <xf numFmtId="0" fontId="7" fillId="0" borderId="0" xfId="1" applyFont="1" applyAlignment="1">
      <alignment horizontal="center" vertical="center"/>
    </xf>
    <xf numFmtId="0" fontId="7" fillId="0" borderId="0" xfId="1" applyFont="1" applyFill="1" applyAlignment="1">
      <alignment horizontal="center" vertical="center" wrapText="1"/>
    </xf>
    <xf numFmtId="0" fontId="7" fillId="0" borderId="0" xfId="0" applyFont="1" applyAlignment="1">
      <alignment horizontal="center" vertical="center" wrapText="1"/>
    </xf>
    <xf numFmtId="165" fontId="7" fillId="0" borderId="0" xfId="1" applyNumberFormat="1" applyAlignment="1">
      <alignment horizontal="right"/>
    </xf>
    <xf numFmtId="0" fontId="7" fillId="0" borderId="0" xfId="1" applyFill="1" applyAlignment="1">
      <alignment horizontal="right"/>
    </xf>
    <xf numFmtId="0" fontId="7" fillId="0" borderId="0" xfId="1" applyAlignment="1">
      <alignment horizontal="right"/>
    </xf>
    <xf numFmtId="0" fontId="7" fillId="0" borderId="0" xfId="1" applyAlignment="1">
      <alignment horizontal="right" wrapText="1"/>
    </xf>
    <xf numFmtId="14" fontId="7" fillId="0" borderId="2" xfId="1" applyNumberFormat="1" applyBorder="1" applyAlignment="1">
      <alignment horizontal="left"/>
    </xf>
    <xf numFmtId="0" fontId="18" fillId="0" borderId="0" xfId="0" applyFont="1" applyFill="1"/>
    <xf numFmtId="0" fontId="6" fillId="6" borderId="0" xfId="0" applyFont="1" applyFill="1" applyAlignment="1">
      <alignment horizontal="center"/>
    </xf>
    <xf numFmtId="14" fontId="6" fillId="6" borderId="0" xfId="0" applyNumberFormat="1" applyFont="1" applyFill="1" applyAlignment="1">
      <alignment horizontal="center"/>
    </xf>
    <xf numFmtId="9" fontId="6" fillId="6" borderId="0" xfId="0" applyNumberFormat="1" applyFont="1" applyFill="1" applyAlignment="1">
      <alignment horizontal="center"/>
    </xf>
    <xf numFmtId="0" fontId="6" fillId="6" borderId="0" xfId="0" applyFont="1" applyFill="1"/>
    <xf numFmtId="0" fontId="3" fillId="0" borderId="0" xfId="0" applyFont="1" applyAlignment="1">
      <alignment horizontal="left" indent="7"/>
    </xf>
    <xf numFmtId="0" fontId="3" fillId="0" borderId="0" xfId="0" applyFont="1" applyAlignment="1">
      <alignment horizontal="left" indent="3"/>
    </xf>
    <xf numFmtId="0" fontId="0" fillId="0" borderId="0" xfId="0" applyFill="1" applyBorder="1" applyAlignment="1">
      <alignment horizontal="center"/>
    </xf>
    <xf numFmtId="16" fontId="0" fillId="0" borderId="0" xfId="0" applyNumberFormat="1"/>
    <xf numFmtId="0" fontId="6" fillId="7" borderId="0" xfId="0" applyFont="1" applyFill="1" applyAlignment="1">
      <alignment horizontal="center"/>
    </xf>
    <xf numFmtId="14" fontId="6" fillId="7" borderId="0" xfId="0" applyNumberFormat="1" applyFont="1" applyFill="1" applyAlignment="1">
      <alignment horizontal="center"/>
    </xf>
    <xf numFmtId="9" fontId="6" fillId="7" borderId="0" xfId="0" applyNumberFormat="1" applyFont="1" applyFill="1" applyAlignment="1">
      <alignment horizontal="center"/>
    </xf>
    <xf numFmtId="0" fontId="6" fillId="7" borderId="0" xfId="0" applyFont="1" applyFill="1"/>
    <xf numFmtId="0" fontId="21" fillId="7" borderId="0" xfId="0" applyFont="1" applyFill="1"/>
    <xf numFmtId="0" fontId="6" fillId="8" borderId="0" xfId="0" applyFont="1" applyFill="1" applyAlignment="1">
      <alignment horizontal="center"/>
    </xf>
    <xf numFmtId="14" fontId="6" fillId="8" borderId="0" xfId="0" applyNumberFormat="1" applyFont="1" applyFill="1" applyAlignment="1">
      <alignment horizontal="center"/>
    </xf>
    <xf numFmtId="9" fontId="6" fillId="8" borderId="0" xfId="0" applyNumberFormat="1" applyFont="1" applyFill="1" applyAlignment="1">
      <alignment horizontal="center"/>
    </xf>
    <xf numFmtId="0" fontId="6" fillId="8" borderId="0" xfId="0" applyFont="1" applyFill="1"/>
    <xf numFmtId="0" fontId="21" fillId="8" borderId="0" xfId="0" applyFont="1" applyFill="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9" fontId="7" fillId="0" borderId="0" xfId="1" applyNumberFormat="1" applyFont="1" applyAlignment="1">
      <alignment vertical="center"/>
    </xf>
    <xf numFmtId="0" fontId="6" fillId="9" borderId="0" xfId="0" applyFont="1" applyFill="1" applyAlignment="1">
      <alignment horizontal="center"/>
    </xf>
    <xf numFmtId="14" fontId="6" fillId="9" borderId="0" xfId="0" applyNumberFormat="1" applyFont="1" applyFill="1" applyAlignment="1">
      <alignment horizontal="center"/>
    </xf>
    <xf numFmtId="9" fontId="6" fillId="9" borderId="0" xfId="0" applyNumberFormat="1" applyFont="1" applyFill="1" applyAlignment="1">
      <alignment horizontal="center"/>
    </xf>
    <xf numFmtId="0" fontId="6" fillId="9" borderId="0" xfId="0" applyFont="1" applyFill="1"/>
    <xf numFmtId="0" fontId="21" fillId="9" borderId="0" xfId="0" applyFont="1" applyFill="1"/>
    <xf numFmtId="0" fontId="0" fillId="9" borderId="0" xfId="0" applyFill="1"/>
    <xf numFmtId="165" fontId="0" fillId="0" borderId="0" xfId="0" applyNumberFormat="1"/>
    <xf numFmtId="165" fontId="22" fillId="0" borderId="0" xfId="0" applyNumberFormat="1" applyFont="1"/>
    <xf numFmtId="165" fontId="23" fillId="10" borderId="5" xfId="0" applyNumberFormat="1" applyFont="1" applyFill="1" applyBorder="1" applyAlignment="1">
      <alignment horizontal="center" vertical="center"/>
    </xf>
    <xf numFmtId="0" fontId="23" fillId="10" borderId="5" xfId="0" applyFont="1" applyFill="1" applyBorder="1" applyAlignment="1">
      <alignment horizontal="center" vertical="center"/>
    </xf>
    <xf numFmtId="165" fontId="0"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center" vertical="center"/>
    </xf>
    <xf numFmtId="0" fontId="0" fillId="0" borderId="0" xfId="0" applyNumberFormat="1" applyFont="1" applyAlignment="1">
      <alignment horizontal="left" vertical="center"/>
    </xf>
    <xf numFmtId="165" fontId="0" fillId="0" borderId="6" xfId="0" applyNumberFormat="1" applyFont="1" applyBorder="1" applyAlignment="1">
      <alignment horizontal="center"/>
    </xf>
    <xf numFmtId="0" fontId="0" fillId="0" borderId="6" xfId="0" applyFont="1" applyBorder="1" applyAlignment="1">
      <alignment horizontal="center"/>
    </xf>
    <xf numFmtId="0" fontId="0" fillId="0" borderId="6" xfId="0" applyFont="1" applyBorder="1" applyAlignment="1">
      <alignment horizontal="center" vertical="center"/>
    </xf>
    <xf numFmtId="0" fontId="8" fillId="0" borderId="0" xfId="1" applyFont="1" applyAlignment="1">
      <alignment horizontal="center" vertical="center"/>
    </xf>
  </cellXfs>
  <cellStyles count="5">
    <cellStyle name="Comma 2" xfId="2"/>
    <cellStyle name="Neutral" xfId="4" builtinId="28"/>
    <cellStyle name="Normal" xfId="0" builtinId="0"/>
    <cellStyle name="Normal 2" xfId="1"/>
    <cellStyle name="Normal_Nooksack SG database wria0001" xfId="3"/>
  </cellStyles>
  <dxfs count="1">
    <dxf>
      <font>
        <color rgb="FF9C0006"/>
      </font>
      <fill>
        <patternFill>
          <bgColor rgb="FFFFC7CE"/>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[2015-2016_PaddenSpawnerData.xlsx]Reach Data + Chart!PivotTable2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'Reach Data + Chart'!$M$28</c:f>
              <c:strCache>
                <c:ptCount val="1"/>
                <c:pt idx="0">
                  <c:v>Total</c:v>
                </c:pt>
              </c:strCache>
            </c:strRef>
          </c:tx>
          <c:spPr>
            <a:solidFill>
              <a:schemeClr val="accent1"/>
            </a:solidFill>
            <a:ln>
              <a:noFill/>
            </a:ln>
            <a:effectLst/>
          </c:spPr>
          <c:invertIfNegative val="0"/>
          <c:cat>
            <c:multiLvlStrRef>
              <c:f>'Reach Data + Chart'!$L$29:$L$57</c:f>
              <c:multiLvlStrCache>
                <c:ptCount val="17"/>
                <c:lvl>
                  <c:pt idx="0">
                    <c:v>9/15/2015</c:v>
                  </c:pt>
                  <c:pt idx="1">
                    <c:v>9/25/2015</c:v>
                  </c:pt>
                  <c:pt idx="2">
                    <c:v>11/23/2015</c:v>
                  </c:pt>
                  <c:pt idx="3">
                    <c:v>12/1/2015</c:v>
                  </c:pt>
                  <c:pt idx="4">
                    <c:v>12/9/2015</c:v>
                  </c:pt>
                  <c:pt idx="5">
                    <c:v>12/14/2015</c:v>
                  </c:pt>
                  <c:pt idx="6">
                    <c:v>11/5/2015</c:v>
                  </c:pt>
                  <c:pt idx="7">
                    <c:v>12/9/2015</c:v>
                  </c:pt>
                  <c:pt idx="8">
                    <c:v>9/15/2015</c:v>
                  </c:pt>
                  <c:pt idx="9">
                    <c:v>9/25/2015</c:v>
                  </c:pt>
                  <c:pt idx="10">
                    <c:v>11/18/2015</c:v>
                  </c:pt>
                  <c:pt idx="11">
                    <c:v>12/9/2015</c:v>
                  </c:pt>
                  <c:pt idx="12">
                    <c:v>-</c:v>
                  </c:pt>
                  <c:pt idx="13">
                    <c:v>9/25/2015</c:v>
                  </c:pt>
                  <c:pt idx="14">
                    <c:v>11/10/2015</c:v>
                  </c:pt>
                  <c:pt idx="15">
                    <c:v>12/1/2015</c:v>
                  </c:pt>
                  <c:pt idx="16">
                    <c:v>11/23/2015</c:v>
                  </c:pt>
                </c:lvl>
                <c:lvl>
                  <c:pt idx="0">
                    <c:v>Chinook</c:v>
                  </c:pt>
                  <c:pt idx="2">
                    <c:v>Chum</c:v>
                  </c:pt>
                  <c:pt idx="6">
                    <c:v>Coho</c:v>
                  </c:pt>
                  <c:pt idx="8">
                    <c:v>Unknown</c:v>
                  </c:pt>
                  <c:pt idx="12">
                    <c:v>No Fish</c:v>
                  </c:pt>
                  <c:pt idx="13">
                    <c:v>Chinook</c:v>
                  </c:pt>
                  <c:pt idx="14">
                    <c:v>Coho</c:v>
                  </c:pt>
                  <c:pt idx="16">
                    <c:v>Unknown</c:v>
                  </c:pt>
                </c:lvl>
                <c:lvl>
                  <c:pt idx="0">
                    <c:v>1</c:v>
                  </c:pt>
                  <c:pt idx="12">
                    <c:v>2</c:v>
                  </c:pt>
                  <c:pt idx="13">
                    <c:v>3</c:v>
                  </c:pt>
                </c:lvl>
              </c:multiLvlStrCache>
            </c:multiLvlStrRef>
          </c:cat>
          <c:val>
            <c:numRef>
              <c:f>'Reach Data + Chart'!$M$29:$M$57</c:f>
              <c:numCache>
                <c:formatCode>General</c:formatCode>
                <c:ptCount val="17"/>
                <c:pt idx="0">
                  <c:v>8</c:v>
                </c:pt>
                <c:pt idx="1">
                  <c:v>6</c:v>
                </c:pt>
                <c:pt idx="2">
                  <c:v>18</c:v>
                </c:pt>
                <c:pt idx="3">
                  <c:v>24</c:v>
                </c:pt>
                <c:pt idx="4">
                  <c:v>2</c:v>
                </c:pt>
                <c:pt idx="5">
                  <c:v>3</c:v>
                </c:pt>
                <c:pt idx="6">
                  <c:v>2</c:v>
                </c:pt>
                <c:pt idx="7">
                  <c:v>1</c:v>
                </c:pt>
                <c:pt idx="8">
                  <c:v>2</c:v>
                </c:pt>
                <c:pt idx="9">
                  <c:v>3</c:v>
                </c:pt>
                <c:pt idx="10">
                  <c:v>2</c:v>
                </c:pt>
                <c:pt idx="11">
                  <c:v>1</c:v>
                </c:pt>
                <c:pt idx="12">
                  <c:v>0</c:v>
                </c:pt>
                <c:pt idx="13">
                  <c:v>2</c:v>
                </c:pt>
                <c:pt idx="14">
                  <c:v>1</c:v>
                </c:pt>
                <c:pt idx="15">
                  <c:v>1</c:v>
                </c:pt>
                <c:pt idx="16">
                  <c:v>2</c:v>
                </c:pt>
              </c:numCache>
            </c:numRef>
          </c:val>
        </c:ser>
        <c:dLbls>
          <c:showLegendKey val="0"/>
          <c:showVal val="0"/>
          <c:showCatName val="0"/>
          <c:showSerName val="0"/>
          <c:showPercent val="0"/>
          <c:showBubbleSize val="0"/>
        </c:dLbls>
        <c:gapWidth val="219"/>
        <c:overlap val="-27"/>
        <c:axId val="698112960"/>
        <c:axId val="698112568"/>
      </c:barChart>
      <c:catAx>
        <c:axId val="69811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12568"/>
        <c:crosses val="autoZero"/>
        <c:auto val="1"/>
        <c:lblAlgn val="ctr"/>
        <c:lblOffset val="100"/>
        <c:noMultiLvlLbl val="0"/>
      </c:catAx>
      <c:valAx>
        <c:axId val="69811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1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870884202737694E-2"/>
          <c:y val="1.5211412812350993E-2"/>
          <c:w val="0.91342952275249711"/>
          <c:h val="0.86570219639075374"/>
        </c:manualLayout>
      </c:layout>
      <c:lineChart>
        <c:grouping val="standard"/>
        <c:varyColors val="0"/>
        <c:ser>
          <c:idx val="0"/>
          <c:order val="0"/>
          <c:tx>
            <c:strRef>
              <c:f>'Stream Discharge Chart Data'!$B$1</c:f>
              <c:strCache>
                <c:ptCount val="1"/>
                <c:pt idx="0">
                  <c:v>Padden Creek Discharge</c:v>
                </c:pt>
              </c:strCache>
            </c:strRef>
          </c:tx>
          <c:spPr>
            <a:ln w="12700">
              <a:solidFill>
                <a:srgbClr val="0000FF"/>
              </a:solidFill>
              <a:prstDash val="solid"/>
            </a:ln>
          </c:spPr>
          <c:marker>
            <c:symbol val="none"/>
          </c:marker>
          <c:cat>
            <c:strRef>
              <c:f>'Stream Discharge Chart Data'!$A$2:$A$207</c:f>
              <c:strCache>
                <c:ptCount val="167"/>
                <c:pt idx="0">
                  <c:v>9/15/15</c:v>
                </c:pt>
                <c:pt idx="1">
                  <c:v>9/16/15</c:v>
                </c:pt>
                <c:pt idx="2">
                  <c:v>9/17/15</c:v>
                </c:pt>
                <c:pt idx="3">
                  <c:v>9/18/15</c:v>
                </c:pt>
                <c:pt idx="4">
                  <c:v>9/19/15</c:v>
                </c:pt>
                <c:pt idx="5">
                  <c:v>9/20/15</c:v>
                </c:pt>
                <c:pt idx="6">
                  <c:v>9/21/15</c:v>
                </c:pt>
                <c:pt idx="7">
                  <c:v>9/22/15</c:v>
                </c:pt>
                <c:pt idx="8">
                  <c:v>9/23/15</c:v>
                </c:pt>
                <c:pt idx="9">
                  <c:v>9/24/15</c:v>
                </c:pt>
                <c:pt idx="10">
                  <c:v>9/25/15</c:v>
                </c:pt>
                <c:pt idx="11">
                  <c:v>9/26/15</c:v>
                </c:pt>
                <c:pt idx="12">
                  <c:v>9/27/15</c:v>
                </c:pt>
                <c:pt idx="13">
                  <c:v>9/28/15</c:v>
                </c:pt>
                <c:pt idx="14">
                  <c:v>9/29/15</c:v>
                </c:pt>
                <c:pt idx="15">
                  <c:v>9/30/15</c:v>
                </c:pt>
                <c:pt idx="16">
                  <c:v>10/1/15</c:v>
                </c:pt>
                <c:pt idx="17">
                  <c:v>10/2/15</c:v>
                </c:pt>
                <c:pt idx="18">
                  <c:v>10/3/15</c:v>
                </c:pt>
                <c:pt idx="19">
                  <c:v>10/4/15</c:v>
                </c:pt>
                <c:pt idx="20">
                  <c:v>10/5/15</c:v>
                </c:pt>
                <c:pt idx="21">
                  <c:v>10/6/15</c:v>
                </c:pt>
                <c:pt idx="22">
                  <c:v>10/7/15</c:v>
                </c:pt>
                <c:pt idx="23">
                  <c:v>10/8/15</c:v>
                </c:pt>
                <c:pt idx="24">
                  <c:v>10/9/15</c:v>
                </c:pt>
                <c:pt idx="25">
                  <c:v>10/10/15</c:v>
                </c:pt>
                <c:pt idx="26">
                  <c:v>10/11/15</c:v>
                </c:pt>
                <c:pt idx="27">
                  <c:v>10/12/15</c:v>
                </c:pt>
                <c:pt idx="28">
                  <c:v>10/13/15</c:v>
                </c:pt>
                <c:pt idx="29">
                  <c:v>10/14/15</c:v>
                </c:pt>
                <c:pt idx="30">
                  <c:v>10/15/15</c:v>
                </c:pt>
                <c:pt idx="31">
                  <c:v>10/16/15</c:v>
                </c:pt>
                <c:pt idx="32">
                  <c:v>10/17/15</c:v>
                </c:pt>
                <c:pt idx="33">
                  <c:v>10/18/15</c:v>
                </c:pt>
                <c:pt idx="34">
                  <c:v>10/19/15</c:v>
                </c:pt>
                <c:pt idx="35">
                  <c:v>10/20/15</c:v>
                </c:pt>
                <c:pt idx="36">
                  <c:v>10/21/15</c:v>
                </c:pt>
                <c:pt idx="37">
                  <c:v>10/22/15</c:v>
                </c:pt>
                <c:pt idx="38">
                  <c:v>10/23/15</c:v>
                </c:pt>
                <c:pt idx="39">
                  <c:v>10/24/15</c:v>
                </c:pt>
                <c:pt idx="40">
                  <c:v>10/25/15</c:v>
                </c:pt>
                <c:pt idx="41">
                  <c:v>10/26/15</c:v>
                </c:pt>
                <c:pt idx="42">
                  <c:v>10/27/15</c:v>
                </c:pt>
                <c:pt idx="43">
                  <c:v>10/28/15</c:v>
                </c:pt>
                <c:pt idx="44">
                  <c:v>10/29/15</c:v>
                </c:pt>
                <c:pt idx="45">
                  <c:v>10/30/15</c:v>
                </c:pt>
                <c:pt idx="46">
                  <c:v>10/31/15</c:v>
                </c:pt>
                <c:pt idx="47">
                  <c:v>11/1/15</c:v>
                </c:pt>
                <c:pt idx="48">
                  <c:v>11/2/15</c:v>
                </c:pt>
                <c:pt idx="49">
                  <c:v>11/3/15</c:v>
                </c:pt>
                <c:pt idx="50">
                  <c:v>11/4/15</c:v>
                </c:pt>
                <c:pt idx="51">
                  <c:v>11/5/15</c:v>
                </c:pt>
                <c:pt idx="52">
                  <c:v>11/6/15</c:v>
                </c:pt>
                <c:pt idx="53">
                  <c:v>11/7/15</c:v>
                </c:pt>
                <c:pt idx="54">
                  <c:v>11/8/15</c:v>
                </c:pt>
                <c:pt idx="55">
                  <c:v>11/9/15</c:v>
                </c:pt>
                <c:pt idx="56">
                  <c:v>11/10/15</c:v>
                </c:pt>
                <c:pt idx="57">
                  <c:v>11/11/15</c:v>
                </c:pt>
                <c:pt idx="58">
                  <c:v>11/12/15</c:v>
                </c:pt>
                <c:pt idx="59">
                  <c:v>11/13/15</c:v>
                </c:pt>
                <c:pt idx="60">
                  <c:v>11/14/15</c:v>
                </c:pt>
                <c:pt idx="61">
                  <c:v>11/15/15</c:v>
                </c:pt>
                <c:pt idx="62">
                  <c:v>11/16/15</c:v>
                </c:pt>
                <c:pt idx="63">
                  <c:v>11/17/15</c:v>
                </c:pt>
                <c:pt idx="64">
                  <c:v>11/18/15</c:v>
                </c:pt>
                <c:pt idx="65">
                  <c:v>11/19/15</c:v>
                </c:pt>
                <c:pt idx="66">
                  <c:v>11/20/15</c:v>
                </c:pt>
                <c:pt idx="67">
                  <c:v>11/21/15</c:v>
                </c:pt>
                <c:pt idx="68">
                  <c:v>11/22/15</c:v>
                </c:pt>
                <c:pt idx="69">
                  <c:v>11/23/15</c:v>
                </c:pt>
                <c:pt idx="70">
                  <c:v>11/24/15</c:v>
                </c:pt>
                <c:pt idx="71">
                  <c:v>11/25/15</c:v>
                </c:pt>
                <c:pt idx="72">
                  <c:v>11/26/15</c:v>
                </c:pt>
                <c:pt idx="73">
                  <c:v>11/27/15</c:v>
                </c:pt>
                <c:pt idx="74">
                  <c:v>11/28/15</c:v>
                </c:pt>
                <c:pt idx="75">
                  <c:v>11/29/15</c:v>
                </c:pt>
                <c:pt idx="76">
                  <c:v>11/30/15</c:v>
                </c:pt>
                <c:pt idx="77">
                  <c:v>12/1/15</c:v>
                </c:pt>
                <c:pt idx="78">
                  <c:v>12/2/15</c:v>
                </c:pt>
                <c:pt idx="79">
                  <c:v>12/3/15</c:v>
                </c:pt>
                <c:pt idx="80">
                  <c:v>12/4/15</c:v>
                </c:pt>
                <c:pt idx="81">
                  <c:v>12/5/15</c:v>
                </c:pt>
                <c:pt idx="82">
                  <c:v>12/6/15</c:v>
                </c:pt>
                <c:pt idx="83">
                  <c:v>12/7/15</c:v>
                </c:pt>
                <c:pt idx="84">
                  <c:v>12/8/15</c:v>
                </c:pt>
                <c:pt idx="85">
                  <c:v>12/9/15</c:v>
                </c:pt>
                <c:pt idx="86">
                  <c:v>12/10/15</c:v>
                </c:pt>
                <c:pt idx="87">
                  <c:v>12/11/15</c:v>
                </c:pt>
                <c:pt idx="88">
                  <c:v>12/12/15</c:v>
                </c:pt>
                <c:pt idx="89">
                  <c:v>12/13/15</c:v>
                </c:pt>
                <c:pt idx="90">
                  <c:v>12/14/15</c:v>
                </c:pt>
                <c:pt idx="91">
                  <c:v>12/15/15</c:v>
                </c:pt>
                <c:pt idx="92">
                  <c:v>12/16/15</c:v>
                </c:pt>
                <c:pt idx="93">
                  <c:v>12/17/15</c:v>
                </c:pt>
                <c:pt idx="94">
                  <c:v>12/18/15</c:v>
                </c:pt>
                <c:pt idx="95">
                  <c:v>12/19/15</c:v>
                </c:pt>
                <c:pt idx="96">
                  <c:v>12/20/15</c:v>
                </c:pt>
                <c:pt idx="97">
                  <c:v>12/21/15</c:v>
                </c:pt>
                <c:pt idx="98">
                  <c:v>12/22/15</c:v>
                </c:pt>
                <c:pt idx="99">
                  <c:v>12/23/15</c:v>
                </c:pt>
                <c:pt idx="100">
                  <c:v>12/24/15</c:v>
                </c:pt>
                <c:pt idx="101">
                  <c:v>12/25/15</c:v>
                </c:pt>
                <c:pt idx="102">
                  <c:v>12/26/15</c:v>
                </c:pt>
                <c:pt idx="103">
                  <c:v>12/27/15</c:v>
                </c:pt>
                <c:pt idx="104">
                  <c:v>12/28/15</c:v>
                </c:pt>
                <c:pt idx="105">
                  <c:v>12/29/15</c:v>
                </c:pt>
                <c:pt idx="106">
                  <c:v>12/30/15</c:v>
                </c:pt>
                <c:pt idx="107">
                  <c:v>12/31/15</c:v>
                </c:pt>
                <c:pt idx="108">
                  <c:v>1/1/16</c:v>
                </c:pt>
                <c:pt idx="109">
                  <c:v>1/2/16</c:v>
                </c:pt>
                <c:pt idx="110">
                  <c:v>1/3/16</c:v>
                </c:pt>
                <c:pt idx="111">
                  <c:v>1/4/16</c:v>
                </c:pt>
                <c:pt idx="112">
                  <c:v>1/5/16</c:v>
                </c:pt>
                <c:pt idx="113">
                  <c:v>1/6/16</c:v>
                </c:pt>
                <c:pt idx="114">
                  <c:v>1/7/16</c:v>
                </c:pt>
                <c:pt idx="115">
                  <c:v>1/8/16</c:v>
                </c:pt>
                <c:pt idx="116">
                  <c:v>1/9/16</c:v>
                </c:pt>
                <c:pt idx="117">
                  <c:v>1/10/16</c:v>
                </c:pt>
                <c:pt idx="118">
                  <c:v>1/11/16</c:v>
                </c:pt>
                <c:pt idx="119">
                  <c:v>1/12/16</c:v>
                </c:pt>
                <c:pt idx="120">
                  <c:v>1/13/16</c:v>
                </c:pt>
                <c:pt idx="121">
                  <c:v>1/14/16</c:v>
                </c:pt>
                <c:pt idx="122">
                  <c:v>1/15/16</c:v>
                </c:pt>
                <c:pt idx="123">
                  <c:v>1/16/16</c:v>
                </c:pt>
                <c:pt idx="124">
                  <c:v>1/17/16</c:v>
                </c:pt>
                <c:pt idx="125">
                  <c:v>1/18/16</c:v>
                </c:pt>
                <c:pt idx="126">
                  <c:v>1/19/16</c:v>
                </c:pt>
                <c:pt idx="127">
                  <c:v>1/20/16</c:v>
                </c:pt>
                <c:pt idx="128">
                  <c:v>1/21/16</c:v>
                </c:pt>
                <c:pt idx="129">
                  <c:v>1/22/16</c:v>
                </c:pt>
                <c:pt idx="130">
                  <c:v>1/23/16</c:v>
                </c:pt>
                <c:pt idx="131">
                  <c:v>1/24/16</c:v>
                </c:pt>
                <c:pt idx="132">
                  <c:v>1/25/16</c:v>
                </c:pt>
                <c:pt idx="133">
                  <c:v>1/26/16</c:v>
                </c:pt>
                <c:pt idx="134">
                  <c:v>1/27/16</c:v>
                </c:pt>
                <c:pt idx="135">
                  <c:v>1/28/16</c:v>
                </c:pt>
                <c:pt idx="136">
                  <c:v>1/29/16</c:v>
                </c:pt>
                <c:pt idx="137">
                  <c:v>1/30/16</c:v>
                </c:pt>
                <c:pt idx="138">
                  <c:v>1/31/16</c:v>
                </c:pt>
                <c:pt idx="139">
                  <c:v>2/1/16</c:v>
                </c:pt>
                <c:pt idx="140">
                  <c:v>2/2/16</c:v>
                </c:pt>
                <c:pt idx="141">
                  <c:v>2/3/16</c:v>
                </c:pt>
                <c:pt idx="142">
                  <c:v>2/4/16</c:v>
                </c:pt>
                <c:pt idx="143">
                  <c:v>2/5/16</c:v>
                </c:pt>
                <c:pt idx="144">
                  <c:v>2/6/16</c:v>
                </c:pt>
                <c:pt idx="145">
                  <c:v>2/7/16</c:v>
                </c:pt>
                <c:pt idx="146">
                  <c:v>2/8/16</c:v>
                </c:pt>
                <c:pt idx="147">
                  <c:v>2/9/16</c:v>
                </c:pt>
                <c:pt idx="148">
                  <c:v>2/10/16</c:v>
                </c:pt>
                <c:pt idx="149">
                  <c:v>2/11/16</c:v>
                </c:pt>
                <c:pt idx="150">
                  <c:v>2/12/16</c:v>
                </c:pt>
                <c:pt idx="151">
                  <c:v>2/13/16</c:v>
                </c:pt>
                <c:pt idx="152">
                  <c:v>2/14/16</c:v>
                </c:pt>
                <c:pt idx="153">
                  <c:v>2/15/16</c:v>
                </c:pt>
                <c:pt idx="154">
                  <c:v>2/16/16</c:v>
                </c:pt>
                <c:pt idx="155">
                  <c:v>2/17/16</c:v>
                </c:pt>
                <c:pt idx="156">
                  <c:v>2/18/16</c:v>
                </c:pt>
                <c:pt idx="157">
                  <c:v>2/19/16</c:v>
                </c:pt>
                <c:pt idx="158">
                  <c:v>2/20/16</c:v>
                </c:pt>
                <c:pt idx="159">
                  <c:v>2/21/16</c:v>
                </c:pt>
                <c:pt idx="160">
                  <c:v>2/22/16</c:v>
                </c:pt>
                <c:pt idx="161">
                  <c:v>2/23/16</c:v>
                </c:pt>
                <c:pt idx="162">
                  <c:v>2/24/16</c:v>
                </c:pt>
                <c:pt idx="163">
                  <c:v>2/25/16</c:v>
                </c:pt>
                <c:pt idx="165">
                  <c:v>Max</c:v>
                </c:pt>
                <c:pt idx="166">
                  <c:v>Average</c:v>
                </c:pt>
              </c:strCache>
            </c:strRef>
          </c:cat>
          <c:val>
            <c:numRef>
              <c:f>'Stream Discharge Chart Data'!$B$2:$B$584</c:f>
              <c:numCache>
                <c:formatCode>General</c:formatCode>
                <c:ptCount val="583"/>
                <c:pt idx="0">
                  <c:v>0.3</c:v>
                </c:pt>
                <c:pt idx="1">
                  <c:v>0.3</c:v>
                </c:pt>
                <c:pt idx="2">
                  <c:v>0.3</c:v>
                </c:pt>
                <c:pt idx="3">
                  <c:v>0.4</c:v>
                </c:pt>
                <c:pt idx="4">
                  <c:v>0.8</c:v>
                </c:pt>
                <c:pt idx="5">
                  <c:v>5.4</c:v>
                </c:pt>
                <c:pt idx="6">
                  <c:v>1.8</c:v>
                </c:pt>
                <c:pt idx="7">
                  <c:v>0.7</c:v>
                </c:pt>
                <c:pt idx="8">
                  <c:v>0.5</c:v>
                </c:pt>
                <c:pt idx="9">
                  <c:v>0.6</c:v>
                </c:pt>
                <c:pt idx="10">
                  <c:v>1.2</c:v>
                </c:pt>
                <c:pt idx="11">
                  <c:v>0.6</c:v>
                </c:pt>
                <c:pt idx="12">
                  <c:v>0.4</c:v>
                </c:pt>
                <c:pt idx="13">
                  <c:v>0.4</c:v>
                </c:pt>
                <c:pt idx="14">
                  <c:v>0.4</c:v>
                </c:pt>
                <c:pt idx="15">
                  <c:v>0.4</c:v>
                </c:pt>
                <c:pt idx="16">
                  <c:v>0.4</c:v>
                </c:pt>
                <c:pt idx="17">
                  <c:v>0.4</c:v>
                </c:pt>
                <c:pt idx="18">
                  <c:v>0.5</c:v>
                </c:pt>
                <c:pt idx="19">
                  <c:v>0.5</c:v>
                </c:pt>
                <c:pt idx="20">
                  <c:v>0.5</c:v>
                </c:pt>
                <c:pt idx="21">
                  <c:v>0.5</c:v>
                </c:pt>
                <c:pt idx="22">
                  <c:v>2.8</c:v>
                </c:pt>
                <c:pt idx="23">
                  <c:v>0.9</c:v>
                </c:pt>
                <c:pt idx="24">
                  <c:v>0.5</c:v>
                </c:pt>
                <c:pt idx="25">
                  <c:v>2.4</c:v>
                </c:pt>
                <c:pt idx="26">
                  <c:v>0.7</c:v>
                </c:pt>
                <c:pt idx="27">
                  <c:v>1.1000000000000001</c:v>
                </c:pt>
                <c:pt idx="28">
                  <c:v>0.6</c:v>
                </c:pt>
                <c:pt idx="29">
                  <c:v>0.4</c:v>
                </c:pt>
                <c:pt idx="30">
                  <c:v>0.4</c:v>
                </c:pt>
                <c:pt idx="31">
                  <c:v>0.4</c:v>
                </c:pt>
                <c:pt idx="32">
                  <c:v>0.4</c:v>
                </c:pt>
                <c:pt idx="33">
                  <c:v>0.4</c:v>
                </c:pt>
                <c:pt idx="34">
                  <c:v>0.5</c:v>
                </c:pt>
                <c:pt idx="35">
                  <c:v>0.5</c:v>
                </c:pt>
                <c:pt idx="36">
                  <c:v>0.5</c:v>
                </c:pt>
                <c:pt idx="37">
                  <c:v>0.6</c:v>
                </c:pt>
                <c:pt idx="38">
                  <c:v>0.5</c:v>
                </c:pt>
                <c:pt idx="39">
                  <c:v>0.5</c:v>
                </c:pt>
                <c:pt idx="40">
                  <c:v>1.5</c:v>
                </c:pt>
                <c:pt idx="41">
                  <c:v>2.1</c:v>
                </c:pt>
                <c:pt idx="42">
                  <c:v>0.6</c:v>
                </c:pt>
                <c:pt idx="43">
                  <c:v>3.5</c:v>
                </c:pt>
                <c:pt idx="44">
                  <c:v>3.9</c:v>
                </c:pt>
                <c:pt idx="45">
                  <c:v>5.0999999999999996</c:v>
                </c:pt>
                <c:pt idx="46">
                  <c:v>19.3</c:v>
                </c:pt>
                <c:pt idx="47">
                  <c:v>11</c:v>
                </c:pt>
                <c:pt idx="48">
                  <c:v>5.9</c:v>
                </c:pt>
                <c:pt idx="49">
                  <c:v>3.3</c:v>
                </c:pt>
                <c:pt idx="50">
                  <c:v>2.1</c:v>
                </c:pt>
                <c:pt idx="51">
                  <c:v>2.4</c:v>
                </c:pt>
                <c:pt idx="52">
                  <c:v>2</c:v>
                </c:pt>
                <c:pt idx="53">
                  <c:v>9.5</c:v>
                </c:pt>
                <c:pt idx="54">
                  <c:v>7.6</c:v>
                </c:pt>
                <c:pt idx="55">
                  <c:v>4.5</c:v>
                </c:pt>
                <c:pt idx="56">
                  <c:v>3.8</c:v>
                </c:pt>
                <c:pt idx="57">
                  <c:v>4.2</c:v>
                </c:pt>
                <c:pt idx="58">
                  <c:v>6</c:v>
                </c:pt>
                <c:pt idx="59">
                  <c:v>58.7</c:v>
                </c:pt>
                <c:pt idx="60">
                  <c:v>18.3</c:v>
                </c:pt>
                <c:pt idx="61">
                  <c:v>2.2000000000000002</c:v>
                </c:pt>
                <c:pt idx="62">
                  <c:v>1.2</c:v>
                </c:pt>
                <c:pt idx="63">
                  <c:v>49</c:v>
                </c:pt>
                <c:pt idx="64">
                  <c:v>4.5999999999999996</c:v>
                </c:pt>
                <c:pt idx="65">
                  <c:v>3.1</c:v>
                </c:pt>
                <c:pt idx="66">
                  <c:v>2.7</c:v>
                </c:pt>
                <c:pt idx="67">
                  <c:v>4.4000000000000004</c:v>
                </c:pt>
                <c:pt idx="68">
                  <c:v>7.8</c:v>
                </c:pt>
                <c:pt idx="69">
                  <c:v>13</c:v>
                </c:pt>
                <c:pt idx="70">
                  <c:v>12.4</c:v>
                </c:pt>
                <c:pt idx="71">
                  <c:v>8.1</c:v>
                </c:pt>
                <c:pt idx="72">
                  <c:v>4.9000000000000004</c:v>
                </c:pt>
                <c:pt idx="73">
                  <c:v>3.2</c:v>
                </c:pt>
                <c:pt idx="74">
                  <c:v>1.8</c:v>
                </c:pt>
                <c:pt idx="75">
                  <c:v>0.9</c:v>
                </c:pt>
                <c:pt idx="76">
                  <c:v>0.4</c:v>
                </c:pt>
                <c:pt idx="77">
                  <c:v>1.7</c:v>
                </c:pt>
                <c:pt idx="78">
                  <c:v>5.5</c:v>
                </c:pt>
                <c:pt idx="79">
                  <c:v>9.3000000000000007</c:v>
                </c:pt>
                <c:pt idx="80">
                  <c:v>8.4</c:v>
                </c:pt>
                <c:pt idx="81">
                  <c:v>7.3</c:v>
                </c:pt>
                <c:pt idx="82">
                  <c:v>8.3000000000000007</c:v>
                </c:pt>
                <c:pt idx="83">
                  <c:v>6.5</c:v>
                </c:pt>
                <c:pt idx="84">
                  <c:v>18.8</c:v>
                </c:pt>
                <c:pt idx="85">
                  <c:v>23.1</c:v>
                </c:pt>
                <c:pt idx="86">
                  <c:v>12.4</c:v>
                </c:pt>
                <c:pt idx="87">
                  <c:v>10.3</c:v>
                </c:pt>
                <c:pt idx="88">
                  <c:v>10.8</c:v>
                </c:pt>
                <c:pt idx="89">
                  <c:v>11.1</c:v>
                </c:pt>
                <c:pt idx="90">
                  <c:v>12.6</c:v>
                </c:pt>
                <c:pt idx="91">
                  <c:v>16.3</c:v>
                </c:pt>
                <c:pt idx="92">
                  <c:v>20</c:v>
                </c:pt>
                <c:pt idx="93">
                  <c:v>31.7</c:v>
                </c:pt>
                <c:pt idx="94">
                  <c:v>50.3</c:v>
                </c:pt>
                <c:pt idx="95">
                  <c:v>29.5</c:v>
                </c:pt>
                <c:pt idx="96">
                  <c:v>31.1</c:v>
                </c:pt>
                <c:pt idx="97">
                  <c:v>25.9</c:v>
                </c:pt>
                <c:pt idx="98">
                  <c:v>26.3</c:v>
                </c:pt>
                <c:pt idx="99">
                  <c:v>28.8</c:v>
                </c:pt>
                <c:pt idx="100">
                  <c:v>35.200000000000003</c:v>
                </c:pt>
                <c:pt idx="101">
                  <c:v>25.5</c:v>
                </c:pt>
                <c:pt idx="102">
                  <c:v>22.1</c:v>
                </c:pt>
                <c:pt idx="103">
                  <c:v>29.2</c:v>
                </c:pt>
                <c:pt idx="104">
                  <c:v>24.6</c:v>
                </c:pt>
                <c:pt idx="105">
                  <c:v>20</c:v>
                </c:pt>
                <c:pt idx="106">
                  <c:v>17.3</c:v>
                </c:pt>
                <c:pt idx="107">
                  <c:v>15.1</c:v>
                </c:pt>
                <c:pt idx="108">
                  <c:v>13.2</c:v>
                </c:pt>
                <c:pt idx="109">
                  <c:v>11.6</c:v>
                </c:pt>
                <c:pt idx="110">
                  <c:v>10.3</c:v>
                </c:pt>
                <c:pt idx="111">
                  <c:v>9.3000000000000007</c:v>
                </c:pt>
                <c:pt idx="112">
                  <c:v>9.6999999999999993</c:v>
                </c:pt>
                <c:pt idx="113">
                  <c:v>8.4</c:v>
                </c:pt>
                <c:pt idx="114">
                  <c:v>7.3</c:v>
                </c:pt>
                <c:pt idx="115">
                  <c:v>6.6</c:v>
                </c:pt>
                <c:pt idx="116">
                  <c:v>6.1</c:v>
                </c:pt>
                <c:pt idx="117">
                  <c:v>5.6</c:v>
                </c:pt>
                <c:pt idx="118">
                  <c:v>6.7</c:v>
                </c:pt>
                <c:pt idx="119">
                  <c:v>8.1</c:v>
                </c:pt>
                <c:pt idx="120">
                  <c:v>7.8</c:v>
                </c:pt>
                <c:pt idx="121">
                  <c:v>6.2</c:v>
                </c:pt>
                <c:pt idx="122">
                  <c:v>5.7</c:v>
                </c:pt>
                <c:pt idx="123">
                  <c:v>11.1</c:v>
                </c:pt>
                <c:pt idx="124">
                  <c:v>8.5</c:v>
                </c:pt>
                <c:pt idx="125">
                  <c:v>8.1999999999999993</c:v>
                </c:pt>
                <c:pt idx="126">
                  <c:v>7.7</c:v>
                </c:pt>
                <c:pt idx="127">
                  <c:v>7.6</c:v>
                </c:pt>
                <c:pt idx="128">
                  <c:v>11.3</c:v>
                </c:pt>
                <c:pt idx="129">
                  <c:v>19.5</c:v>
                </c:pt>
                <c:pt idx="130">
                  <c:v>13.2</c:v>
                </c:pt>
                <c:pt idx="131">
                  <c:v>12.7</c:v>
                </c:pt>
                <c:pt idx="132">
                  <c:v>10.1</c:v>
                </c:pt>
                <c:pt idx="133">
                  <c:v>10.7</c:v>
                </c:pt>
                <c:pt idx="134">
                  <c:v>10.8</c:v>
                </c:pt>
                <c:pt idx="135">
                  <c:v>14.4</c:v>
                </c:pt>
                <c:pt idx="136">
                  <c:v>15.3</c:v>
                </c:pt>
                <c:pt idx="137">
                  <c:v>19.3</c:v>
                </c:pt>
                <c:pt idx="138">
                  <c:v>14.6</c:v>
                </c:pt>
                <c:pt idx="139">
                  <c:v>23.9</c:v>
                </c:pt>
                <c:pt idx="140">
                  <c:v>15.9</c:v>
                </c:pt>
                <c:pt idx="141">
                  <c:v>17.5</c:v>
                </c:pt>
                <c:pt idx="142">
                  <c:v>16.8</c:v>
                </c:pt>
                <c:pt idx="143">
                  <c:v>15.7</c:v>
                </c:pt>
                <c:pt idx="144">
                  <c:v>14</c:v>
                </c:pt>
                <c:pt idx="145">
                  <c:v>12.6</c:v>
                </c:pt>
                <c:pt idx="146">
                  <c:v>11.9</c:v>
                </c:pt>
                <c:pt idx="147">
                  <c:v>11.3</c:v>
                </c:pt>
                <c:pt idx="148">
                  <c:v>12.2</c:v>
                </c:pt>
                <c:pt idx="149">
                  <c:v>13.3</c:v>
                </c:pt>
                <c:pt idx="150">
                  <c:v>25.1</c:v>
                </c:pt>
                <c:pt idx="151">
                  <c:v>34.200000000000003</c:v>
                </c:pt>
                <c:pt idx="152">
                  <c:v>22.9</c:v>
                </c:pt>
                <c:pt idx="153">
                  <c:v>97.8</c:v>
                </c:pt>
                <c:pt idx="154">
                  <c:v>58.9</c:v>
                </c:pt>
                <c:pt idx="155">
                  <c:v>50.7</c:v>
                </c:pt>
                <c:pt idx="156">
                  <c:v>62.5</c:v>
                </c:pt>
                <c:pt idx="157">
                  <c:v>46.8</c:v>
                </c:pt>
                <c:pt idx="161">
                  <c:v>25.3</c:v>
                </c:pt>
                <c:pt idx="162">
                  <c:v>24.5</c:v>
                </c:pt>
                <c:pt idx="163">
                  <c:v>21.9</c:v>
                </c:pt>
                <c:pt idx="165">
                  <c:v>97.8</c:v>
                </c:pt>
                <c:pt idx="166">
                  <c:v>11.644099378881988</c:v>
                </c:pt>
              </c:numCache>
            </c:numRef>
          </c:val>
          <c:smooth val="0"/>
        </c:ser>
        <c:ser>
          <c:idx val="1"/>
          <c:order val="1"/>
          <c:tx>
            <c:strRef>
              <c:f>'Stream Discharge Chart Data'!$C$1</c:f>
              <c:strCache>
                <c:ptCount val="1"/>
                <c:pt idx="0">
                  <c:v>Spawner Survey Dates</c:v>
                </c:pt>
              </c:strCache>
            </c:strRef>
          </c:tx>
          <c:spPr>
            <a:ln w="28575">
              <a:noFill/>
            </a:ln>
          </c:spPr>
          <c:marker>
            <c:symbol val="triangle"/>
            <c:size val="7"/>
            <c:spPr>
              <a:solidFill>
                <a:srgbClr val="FF0000"/>
              </a:solidFill>
              <a:ln>
                <a:solidFill>
                  <a:srgbClr val="FF0000"/>
                </a:solidFill>
                <a:prstDash val="solid"/>
              </a:ln>
            </c:spPr>
          </c:marker>
          <c:cat>
            <c:strRef>
              <c:f>'Stream Discharge Chart Data'!$A$2:$A$207</c:f>
              <c:strCache>
                <c:ptCount val="167"/>
                <c:pt idx="0">
                  <c:v>9/15/15</c:v>
                </c:pt>
                <c:pt idx="1">
                  <c:v>9/16/15</c:v>
                </c:pt>
                <c:pt idx="2">
                  <c:v>9/17/15</c:v>
                </c:pt>
                <c:pt idx="3">
                  <c:v>9/18/15</c:v>
                </c:pt>
                <c:pt idx="4">
                  <c:v>9/19/15</c:v>
                </c:pt>
                <c:pt idx="5">
                  <c:v>9/20/15</c:v>
                </c:pt>
                <c:pt idx="6">
                  <c:v>9/21/15</c:v>
                </c:pt>
                <c:pt idx="7">
                  <c:v>9/22/15</c:v>
                </c:pt>
                <c:pt idx="8">
                  <c:v>9/23/15</c:v>
                </c:pt>
                <c:pt idx="9">
                  <c:v>9/24/15</c:v>
                </c:pt>
                <c:pt idx="10">
                  <c:v>9/25/15</c:v>
                </c:pt>
                <c:pt idx="11">
                  <c:v>9/26/15</c:v>
                </c:pt>
                <c:pt idx="12">
                  <c:v>9/27/15</c:v>
                </c:pt>
                <c:pt idx="13">
                  <c:v>9/28/15</c:v>
                </c:pt>
                <c:pt idx="14">
                  <c:v>9/29/15</c:v>
                </c:pt>
                <c:pt idx="15">
                  <c:v>9/30/15</c:v>
                </c:pt>
                <c:pt idx="16">
                  <c:v>10/1/15</c:v>
                </c:pt>
                <c:pt idx="17">
                  <c:v>10/2/15</c:v>
                </c:pt>
                <c:pt idx="18">
                  <c:v>10/3/15</c:v>
                </c:pt>
                <c:pt idx="19">
                  <c:v>10/4/15</c:v>
                </c:pt>
                <c:pt idx="20">
                  <c:v>10/5/15</c:v>
                </c:pt>
                <c:pt idx="21">
                  <c:v>10/6/15</c:v>
                </c:pt>
                <c:pt idx="22">
                  <c:v>10/7/15</c:v>
                </c:pt>
                <c:pt idx="23">
                  <c:v>10/8/15</c:v>
                </c:pt>
                <c:pt idx="24">
                  <c:v>10/9/15</c:v>
                </c:pt>
                <c:pt idx="25">
                  <c:v>10/10/15</c:v>
                </c:pt>
                <c:pt idx="26">
                  <c:v>10/11/15</c:v>
                </c:pt>
                <c:pt idx="27">
                  <c:v>10/12/15</c:v>
                </c:pt>
                <c:pt idx="28">
                  <c:v>10/13/15</c:v>
                </c:pt>
                <c:pt idx="29">
                  <c:v>10/14/15</c:v>
                </c:pt>
                <c:pt idx="30">
                  <c:v>10/15/15</c:v>
                </c:pt>
                <c:pt idx="31">
                  <c:v>10/16/15</c:v>
                </c:pt>
                <c:pt idx="32">
                  <c:v>10/17/15</c:v>
                </c:pt>
                <c:pt idx="33">
                  <c:v>10/18/15</c:v>
                </c:pt>
                <c:pt idx="34">
                  <c:v>10/19/15</c:v>
                </c:pt>
                <c:pt idx="35">
                  <c:v>10/20/15</c:v>
                </c:pt>
                <c:pt idx="36">
                  <c:v>10/21/15</c:v>
                </c:pt>
                <c:pt idx="37">
                  <c:v>10/22/15</c:v>
                </c:pt>
                <c:pt idx="38">
                  <c:v>10/23/15</c:v>
                </c:pt>
                <c:pt idx="39">
                  <c:v>10/24/15</c:v>
                </c:pt>
                <c:pt idx="40">
                  <c:v>10/25/15</c:v>
                </c:pt>
                <c:pt idx="41">
                  <c:v>10/26/15</c:v>
                </c:pt>
                <c:pt idx="42">
                  <c:v>10/27/15</c:v>
                </c:pt>
                <c:pt idx="43">
                  <c:v>10/28/15</c:v>
                </c:pt>
                <c:pt idx="44">
                  <c:v>10/29/15</c:v>
                </c:pt>
                <c:pt idx="45">
                  <c:v>10/30/15</c:v>
                </c:pt>
                <c:pt idx="46">
                  <c:v>10/31/15</c:v>
                </c:pt>
                <c:pt idx="47">
                  <c:v>11/1/15</c:v>
                </c:pt>
                <c:pt idx="48">
                  <c:v>11/2/15</c:v>
                </c:pt>
                <c:pt idx="49">
                  <c:v>11/3/15</c:v>
                </c:pt>
                <c:pt idx="50">
                  <c:v>11/4/15</c:v>
                </c:pt>
                <c:pt idx="51">
                  <c:v>11/5/15</c:v>
                </c:pt>
                <c:pt idx="52">
                  <c:v>11/6/15</c:v>
                </c:pt>
                <c:pt idx="53">
                  <c:v>11/7/15</c:v>
                </c:pt>
                <c:pt idx="54">
                  <c:v>11/8/15</c:v>
                </c:pt>
                <c:pt idx="55">
                  <c:v>11/9/15</c:v>
                </c:pt>
                <c:pt idx="56">
                  <c:v>11/10/15</c:v>
                </c:pt>
                <c:pt idx="57">
                  <c:v>11/11/15</c:v>
                </c:pt>
                <c:pt idx="58">
                  <c:v>11/12/15</c:v>
                </c:pt>
                <c:pt idx="59">
                  <c:v>11/13/15</c:v>
                </c:pt>
                <c:pt idx="60">
                  <c:v>11/14/15</c:v>
                </c:pt>
                <c:pt idx="61">
                  <c:v>11/15/15</c:v>
                </c:pt>
                <c:pt idx="62">
                  <c:v>11/16/15</c:v>
                </c:pt>
                <c:pt idx="63">
                  <c:v>11/17/15</c:v>
                </c:pt>
                <c:pt idx="64">
                  <c:v>11/18/15</c:v>
                </c:pt>
                <c:pt idx="65">
                  <c:v>11/19/15</c:v>
                </c:pt>
                <c:pt idx="66">
                  <c:v>11/20/15</c:v>
                </c:pt>
                <c:pt idx="67">
                  <c:v>11/21/15</c:v>
                </c:pt>
                <c:pt idx="68">
                  <c:v>11/22/15</c:v>
                </c:pt>
                <c:pt idx="69">
                  <c:v>11/23/15</c:v>
                </c:pt>
                <c:pt idx="70">
                  <c:v>11/24/15</c:v>
                </c:pt>
                <c:pt idx="71">
                  <c:v>11/25/15</c:v>
                </c:pt>
                <c:pt idx="72">
                  <c:v>11/26/15</c:v>
                </c:pt>
                <c:pt idx="73">
                  <c:v>11/27/15</c:v>
                </c:pt>
                <c:pt idx="74">
                  <c:v>11/28/15</c:v>
                </c:pt>
                <c:pt idx="75">
                  <c:v>11/29/15</c:v>
                </c:pt>
                <c:pt idx="76">
                  <c:v>11/30/15</c:v>
                </c:pt>
                <c:pt idx="77">
                  <c:v>12/1/15</c:v>
                </c:pt>
                <c:pt idx="78">
                  <c:v>12/2/15</c:v>
                </c:pt>
                <c:pt idx="79">
                  <c:v>12/3/15</c:v>
                </c:pt>
                <c:pt idx="80">
                  <c:v>12/4/15</c:v>
                </c:pt>
                <c:pt idx="81">
                  <c:v>12/5/15</c:v>
                </c:pt>
                <c:pt idx="82">
                  <c:v>12/6/15</c:v>
                </c:pt>
                <c:pt idx="83">
                  <c:v>12/7/15</c:v>
                </c:pt>
                <c:pt idx="84">
                  <c:v>12/8/15</c:v>
                </c:pt>
                <c:pt idx="85">
                  <c:v>12/9/15</c:v>
                </c:pt>
                <c:pt idx="86">
                  <c:v>12/10/15</c:v>
                </c:pt>
                <c:pt idx="87">
                  <c:v>12/11/15</c:v>
                </c:pt>
                <c:pt idx="88">
                  <c:v>12/12/15</c:v>
                </c:pt>
                <c:pt idx="89">
                  <c:v>12/13/15</c:v>
                </c:pt>
                <c:pt idx="90">
                  <c:v>12/14/15</c:v>
                </c:pt>
                <c:pt idx="91">
                  <c:v>12/15/15</c:v>
                </c:pt>
                <c:pt idx="92">
                  <c:v>12/16/15</c:v>
                </c:pt>
                <c:pt idx="93">
                  <c:v>12/17/15</c:v>
                </c:pt>
                <c:pt idx="94">
                  <c:v>12/18/15</c:v>
                </c:pt>
                <c:pt idx="95">
                  <c:v>12/19/15</c:v>
                </c:pt>
                <c:pt idx="96">
                  <c:v>12/20/15</c:v>
                </c:pt>
                <c:pt idx="97">
                  <c:v>12/21/15</c:v>
                </c:pt>
                <c:pt idx="98">
                  <c:v>12/22/15</c:v>
                </c:pt>
                <c:pt idx="99">
                  <c:v>12/23/15</c:v>
                </c:pt>
                <c:pt idx="100">
                  <c:v>12/24/15</c:v>
                </c:pt>
                <c:pt idx="101">
                  <c:v>12/25/15</c:v>
                </c:pt>
                <c:pt idx="102">
                  <c:v>12/26/15</c:v>
                </c:pt>
                <c:pt idx="103">
                  <c:v>12/27/15</c:v>
                </c:pt>
                <c:pt idx="104">
                  <c:v>12/28/15</c:v>
                </c:pt>
                <c:pt idx="105">
                  <c:v>12/29/15</c:v>
                </c:pt>
                <c:pt idx="106">
                  <c:v>12/30/15</c:v>
                </c:pt>
                <c:pt idx="107">
                  <c:v>12/31/15</c:v>
                </c:pt>
                <c:pt idx="108">
                  <c:v>1/1/16</c:v>
                </c:pt>
                <c:pt idx="109">
                  <c:v>1/2/16</c:v>
                </c:pt>
                <c:pt idx="110">
                  <c:v>1/3/16</c:v>
                </c:pt>
                <c:pt idx="111">
                  <c:v>1/4/16</c:v>
                </c:pt>
                <c:pt idx="112">
                  <c:v>1/5/16</c:v>
                </c:pt>
                <c:pt idx="113">
                  <c:v>1/6/16</c:v>
                </c:pt>
                <c:pt idx="114">
                  <c:v>1/7/16</c:v>
                </c:pt>
                <c:pt idx="115">
                  <c:v>1/8/16</c:v>
                </c:pt>
                <c:pt idx="116">
                  <c:v>1/9/16</c:v>
                </c:pt>
                <c:pt idx="117">
                  <c:v>1/10/16</c:v>
                </c:pt>
                <c:pt idx="118">
                  <c:v>1/11/16</c:v>
                </c:pt>
                <c:pt idx="119">
                  <c:v>1/12/16</c:v>
                </c:pt>
                <c:pt idx="120">
                  <c:v>1/13/16</c:v>
                </c:pt>
                <c:pt idx="121">
                  <c:v>1/14/16</c:v>
                </c:pt>
                <c:pt idx="122">
                  <c:v>1/15/16</c:v>
                </c:pt>
                <c:pt idx="123">
                  <c:v>1/16/16</c:v>
                </c:pt>
                <c:pt idx="124">
                  <c:v>1/17/16</c:v>
                </c:pt>
                <c:pt idx="125">
                  <c:v>1/18/16</c:v>
                </c:pt>
                <c:pt idx="126">
                  <c:v>1/19/16</c:v>
                </c:pt>
                <c:pt idx="127">
                  <c:v>1/20/16</c:v>
                </c:pt>
                <c:pt idx="128">
                  <c:v>1/21/16</c:v>
                </c:pt>
                <c:pt idx="129">
                  <c:v>1/22/16</c:v>
                </c:pt>
                <c:pt idx="130">
                  <c:v>1/23/16</c:v>
                </c:pt>
                <c:pt idx="131">
                  <c:v>1/24/16</c:v>
                </c:pt>
                <c:pt idx="132">
                  <c:v>1/25/16</c:v>
                </c:pt>
                <c:pt idx="133">
                  <c:v>1/26/16</c:v>
                </c:pt>
                <c:pt idx="134">
                  <c:v>1/27/16</c:v>
                </c:pt>
                <c:pt idx="135">
                  <c:v>1/28/16</c:v>
                </c:pt>
                <c:pt idx="136">
                  <c:v>1/29/16</c:v>
                </c:pt>
                <c:pt idx="137">
                  <c:v>1/30/16</c:v>
                </c:pt>
                <c:pt idx="138">
                  <c:v>1/31/16</c:v>
                </c:pt>
                <c:pt idx="139">
                  <c:v>2/1/16</c:v>
                </c:pt>
                <c:pt idx="140">
                  <c:v>2/2/16</c:v>
                </c:pt>
                <c:pt idx="141">
                  <c:v>2/3/16</c:v>
                </c:pt>
                <c:pt idx="142">
                  <c:v>2/4/16</c:v>
                </c:pt>
                <c:pt idx="143">
                  <c:v>2/5/16</c:v>
                </c:pt>
                <c:pt idx="144">
                  <c:v>2/6/16</c:v>
                </c:pt>
                <c:pt idx="145">
                  <c:v>2/7/16</c:v>
                </c:pt>
                <c:pt idx="146">
                  <c:v>2/8/16</c:v>
                </c:pt>
                <c:pt idx="147">
                  <c:v>2/9/16</c:v>
                </c:pt>
                <c:pt idx="148">
                  <c:v>2/10/16</c:v>
                </c:pt>
                <c:pt idx="149">
                  <c:v>2/11/16</c:v>
                </c:pt>
                <c:pt idx="150">
                  <c:v>2/12/16</c:v>
                </c:pt>
                <c:pt idx="151">
                  <c:v>2/13/16</c:v>
                </c:pt>
                <c:pt idx="152">
                  <c:v>2/14/16</c:v>
                </c:pt>
                <c:pt idx="153">
                  <c:v>2/15/16</c:v>
                </c:pt>
                <c:pt idx="154">
                  <c:v>2/16/16</c:v>
                </c:pt>
                <c:pt idx="155">
                  <c:v>2/17/16</c:v>
                </c:pt>
                <c:pt idx="156">
                  <c:v>2/18/16</c:v>
                </c:pt>
                <c:pt idx="157">
                  <c:v>2/19/16</c:v>
                </c:pt>
                <c:pt idx="158">
                  <c:v>2/20/16</c:v>
                </c:pt>
                <c:pt idx="159">
                  <c:v>2/21/16</c:v>
                </c:pt>
                <c:pt idx="160">
                  <c:v>2/22/16</c:v>
                </c:pt>
                <c:pt idx="161">
                  <c:v>2/23/16</c:v>
                </c:pt>
                <c:pt idx="162">
                  <c:v>2/24/16</c:v>
                </c:pt>
                <c:pt idx="163">
                  <c:v>2/25/16</c:v>
                </c:pt>
                <c:pt idx="165">
                  <c:v>Max</c:v>
                </c:pt>
                <c:pt idx="166">
                  <c:v>Average</c:v>
                </c:pt>
              </c:strCache>
            </c:strRef>
          </c:cat>
          <c:val>
            <c:numRef>
              <c:f>'Stream Discharge Chart Data'!$C$2:$C$206</c:f>
              <c:numCache>
                <c:formatCode>General</c:formatCode>
                <c:ptCount val="205"/>
                <c:pt idx="0">
                  <c:v>5</c:v>
                </c:pt>
                <c:pt idx="10">
                  <c:v>5</c:v>
                </c:pt>
                <c:pt idx="21">
                  <c:v>5</c:v>
                </c:pt>
                <c:pt idx="29">
                  <c:v>5</c:v>
                </c:pt>
                <c:pt idx="37">
                  <c:v>5</c:v>
                </c:pt>
                <c:pt idx="44">
                  <c:v>5</c:v>
                </c:pt>
                <c:pt idx="51">
                  <c:v>5</c:v>
                </c:pt>
                <c:pt idx="56">
                  <c:v>5</c:v>
                </c:pt>
                <c:pt idx="64">
                  <c:v>5</c:v>
                </c:pt>
                <c:pt idx="69">
                  <c:v>5</c:v>
                </c:pt>
                <c:pt idx="77">
                  <c:v>5</c:v>
                </c:pt>
                <c:pt idx="85">
                  <c:v>5</c:v>
                </c:pt>
                <c:pt idx="90">
                  <c:v>5</c:v>
                </c:pt>
                <c:pt idx="104">
                  <c:v>5</c:v>
                </c:pt>
                <c:pt idx="114">
                  <c:v>5</c:v>
                </c:pt>
                <c:pt idx="119">
                  <c:v>5</c:v>
                </c:pt>
                <c:pt idx="127">
                  <c:v>5</c:v>
                </c:pt>
                <c:pt idx="133">
                  <c:v>5</c:v>
                </c:pt>
                <c:pt idx="141">
                  <c:v>5</c:v>
                </c:pt>
                <c:pt idx="148">
                  <c:v>5</c:v>
                </c:pt>
                <c:pt idx="156">
                  <c:v>5</c:v>
                </c:pt>
                <c:pt idx="163">
                  <c:v>5</c:v>
                </c:pt>
              </c:numCache>
            </c:numRef>
          </c:val>
          <c:smooth val="0"/>
        </c:ser>
        <c:ser>
          <c:idx val="2"/>
          <c:order val="2"/>
          <c:tx>
            <c:strRef>
              <c:f>'Stream Discharge Chart Data'!$D$1</c:f>
              <c:strCache>
                <c:ptCount val="1"/>
                <c:pt idx="0">
                  <c:v>Observations (live fish, dead fish, or redd)</c:v>
                </c:pt>
              </c:strCache>
            </c:strRef>
          </c:tx>
          <c:spPr>
            <a:ln>
              <a:noFill/>
            </a:ln>
          </c:spPr>
          <c:marker>
            <c:symbol val="square"/>
            <c:size val="18"/>
            <c:spPr>
              <a:blipFill>
                <a:blip xmlns:r="http://schemas.openxmlformats.org/officeDocument/2006/relationships" r:embed="rId1"/>
                <a:stretch>
                  <a:fillRect/>
                </a:stretch>
              </a:blipFill>
              <a:ln>
                <a:noFill/>
              </a:ln>
            </c:spPr>
          </c:marker>
          <c:dPt>
            <c:idx val="63"/>
            <c:marker>
              <c:spPr>
                <a:blipFill>
                  <a:blip xmlns:r="http://schemas.openxmlformats.org/officeDocument/2006/relationships" r:embed="rId1"/>
                  <a:stretch>
                    <a:fillRect/>
                  </a:stretch>
                </a:blipFill>
                <a:ln w="9525">
                  <a:noFill/>
                </a:ln>
              </c:spPr>
            </c:marker>
            <c:bubble3D val="0"/>
          </c:dPt>
          <c:cat>
            <c:strRef>
              <c:f>'Stream Discharge Chart Data'!$A$2:$A$207</c:f>
              <c:strCache>
                <c:ptCount val="167"/>
                <c:pt idx="0">
                  <c:v>9/15/15</c:v>
                </c:pt>
                <c:pt idx="1">
                  <c:v>9/16/15</c:v>
                </c:pt>
                <c:pt idx="2">
                  <c:v>9/17/15</c:v>
                </c:pt>
                <c:pt idx="3">
                  <c:v>9/18/15</c:v>
                </c:pt>
                <c:pt idx="4">
                  <c:v>9/19/15</c:v>
                </c:pt>
                <c:pt idx="5">
                  <c:v>9/20/15</c:v>
                </c:pt>
                <c:pt idx="6">
                  <c:v>9/21/15</c:v>
                </c:pt>
                <c:pt idx="7">
                  <c:v>9/22/15</c:v>
                </c:pt>
                <c:pt idx="8">
                  <c:v>9/23/15</c:v>
                </c:pt>
                <c:pt idx="9">
                  <c:v>9/24/15</c:v>
                </c:pt>
                <c:pt idx="10">
                  <c:v>9/25/15</c:v>
                </c:pt>
                <c:pt idx="11">
                  <c:v>9/26/15</c:v>
                </c:pt>
                <c:pt idx="12">
                  <c:v>9/27/15</c:v>
                </c:pt>
                <c:pt idx="13">
                  <c:v>9/28/15</c:v>
                </c:pt>
                <c:pt idx="14">
                  <c:v>9/29/15</c:v>
                </c:pt>
                <c:pt idx="15">
                  <c:v>9/30/15</c:v>
                </c:pt>
                <c:pt idx="16">
                  <c:v>10/1/15</c:v>
                </c:pt>
                <c:pt idx="17">
                  <c:v>10/2/15</c:v>
                </c:pt>
                <c:pt idx="18">
                  <c:v>10/3/15</c:v>
                </c:pt>
                <c:pt idx="19">
                  <c:v>10/4/15</c:v>
                </c:pt>
                <c:pt idx="20">
                  <c:v>10/5/15</c:v>
                </c:pt>
                <c:pt idx="21">
                  <c:v>10/6/15</c:v>
                </c:pt>
                <c:pt idx="22">
                  <c:v>10/7/15</c:v>
                </c:pt>
                <c:pt idx="23">
                  <c:v>10/8/15</c:v>
                </c:pt>
                <c:pt idx="24">
                  <c:v>10/9/15</c:v>
                </c:pt>
                <c:pt idx="25">
                  <c:v>10/10/15</c:v>
                </c:pt>
                <c:pt idx="26">
                  <c:v>10/11/15</c:v>
                </c:pt>
                <c:pt idx="27">
                  <c:v>10/12/15</c:v>
                </c:pt>
                <c:pt idx="28">
                  <c:v>10/13/15</c:v>
                </c:pt>
                <c:pt idx="29">
                  <c:v>10/14/15</c:v>
                </c:pt>
                <c:pt idx="30">
                  <c:v>10/15/15</c:v>
                </c:pt>
                <c:pt idx="31">
                  <c:v>10/16/15</c:v>
                </c:pt>
                <c:pt idx="32">
                  <c:v>10/17/15</c:v>
                </c:pt>
                <c:pt idx="33">
                  <c:v>10/18/15</c:v>
                </c:pt>
                <c:pt idx="34">
                  <c:v>10/19/15</c:v>
                </c:pt>
                <c:pt idx="35">
                  <c:v>10/20/15</c:v>
                </c:pt>
                <c:pt idx="36">
                  <c:v>10/21/15</c:v>
                </c:pt>
                <c:pt idx="37">
                  <c:v>10/22/15</c:v>
                </c:pt>
                <c:pt idx="38">
                  <c:v>10/23/15</c:v>
                </c:pt>
                <c:pt idx="39">
                  <c:v>10/24/15</c:v>
                </c:pt>
                <c:pt idx="40">
                  <c:v>10/25/15</c:v>
                </c:pt>
                <c:pt idx="41">
                  <c:v>10/26/15</c:v>
                </c:pt>
                <c:pt idx="42">
                  <c:v>10/27/15</c:v>
                </c:pt>
                <c:pt idx="43">
                  <c:v>10/28/15</c:v>
                </c:pt>
                <c:pt idx="44">
                  <c:v>10/29/15</c:v>
                </c:pt>
                <c:pt idx="45">
                  <c:v>10/30/15</c:v>
                </c:pt>
                <c:pt idx="46">
                  <c:v>10/31/15</c:v>
                </c:pt>
                <c:pt idx="47">
                  <c:v>11/1/15</c:v>
                </c:pt>
                <c:pt idx="48">
                  <c:v>11/2/15</c:v>
                </c:pt>
                <c:pt idx="49">
                  <c:v>11/3/15</c:v>
                </c:pt>
                <c:pt idx="50">
                  <c:v>11/4/15</c:v>
                </c:pt>
                <c:pt idx="51">
                  <c:v>11/5/15</c:v>
                </c:pt>
                <c:pt idx="52">
                  <c:v>11/6/15</c:v>
                </c:pt>
                <c:pt idx="53">
                  <c:v>11/7/15</c:v>
                </c:pt>
                <c:pt idx="54">
                  <c:v>11/8/15</c:v>
                </c:pt>
                <c:pt idx="55">
                  <c:v>11/9/15</c:v>
                </c:pt>
                <c:pt idx="56">
                  <c:v>11/10/15</c:v>
                </c:pt>
                <c:pt idx="57">
                  <c:v>11/11/15</c:v>
                </c:pt>
                <c:pt idx="58">
                  <c:v>11/12/15</c:v>
                </c:pt>
                <c:pt idx="59">
                  <c:v>11/13/15</c:v>
                </c:pt>
                <c:pt idx="60">
                  <c:v>11/14/15</c:v>
                </c:pt>
                <c:pt idx="61">
                  <c:v>11/15/15</c:v>
                </c:pt>
                <c:pt idx="62">
                  <c:v>11/16/15</c:v>
                </c:pt>
                <c:pt idx="63">
                  <c:v>11/17/15</c:v>
                </c:pt>
                <c:pt idx="64">
                  <c:v>11/18/15</c:v>
                </c:pt>
                <c:pt idx="65">
                  <c:v>11/19/15</c:v>
                </c:pt>
                <c:pt idx="66">
                  <c:v>11/20/15</c:v>
                </c:pt>
                <c:pt idx="67">
                  <c:v>11/21/15</c:v>
                </c:pt>
                <c:pt idx="68">
                  <c:v>11/22/15</c:v>
                </c:pt>
                <c:pt idx="69">
                  <c:v>11/23/15</c:v>
                </c:pt>
                <c:pt idx="70">
                  <c:v>11/24/15</c:v>
                </c:pt>
                <c:pt idx="71">
                  <c:v>11/25/15</c:v>
                </c:pt>
                <c:pt idx="72">
                  <c:v>11/26/15</c:v>
                </c:pt>
                <c:pt idx="73">
                  <c:v>11/27/15</c:v>
                </c:pt>
                <c:pt idx="74">
                  <c:v>11/28/15</c:v>
                </c:pt>
                <c:pt idx="75">
                  <c:v>11/29/15</c:v>
                </c:pt>
                <c:pt idx="76">
                  <c:v>11/30/15</c:v>
                </c:pt>
                <c:pt idx="77">
                  <c:v>12/1/15</c:v>
                </c:pt>
                <c:pt idx="78">
                  <c:v>12/2/15</c:v>
                </c:pt>
                <c:pt idx="79">
                  <c:v>12/3/15</c:v>
                </c:pt>
                <c:pt idx="80">
                  <c:v>12/4/15</c:v>
                </c:pt>
                <c:pt idx="81">
                  <c:v>12/5/15</c:v>
                </c:pt>
                <c:pt idx="82">
                  <c:v>12/6/15</c:v>
                </c:pt>
                <c:pt idx="83">
                  <c:v>12/7/15</c:v>
                </c:pt>
                <c:pt idx="84">
                  <c:v>12/8/15</c:v>
                </c:pt>
                <c:pt idx="85">
                  <c:v>12/9/15</c:v>
                </c:pt>
                <c:pt idx="86">
                  <c:v>12/10/15</c:v>
                </c:pt>
                <c:pt idx="87">
                  <c:v>12/11/15</c:v>
                </c:pt>
                <c:pt idx="88">
                  <c:v>12/12/15</c:v>
                </c:pt>
                <c:pt idx="89">
                  <c:v>12/13/15</c:v>
                </c:pt>
                <c:pt idx="90">
                  <c:v>12/14/15</c:v>
                </c:pt>
                <c:pt idx="91">
                  <c:v>12/15/15</c:v>
                </c:pt>
                <c:pt idx="92">
                  <c:v>12/16/15</c:v>
                </c:pt>
                <c:pt idx="93">
                  <c:v>12/17/15</c:v>
                </c:pt>
                <c:pt idx="94">
                  <c:v>12/18/15</c:v>
                </c:pt>
                <c:pt idx="95">
                  <c:v>12/19/15</c:v>
                </c:pt>
                <c:pt idx="96">
                  <c:v>12/20/15</c:v>
                </c:pt>
                <c:pt idx="97">
                  <c:v>12/21/15</c:v>
                </c:pt>
                <c:pt idx="98">
                  <c:v>12/22/15</c:v>
                </c:pt>
                <c:pt idx="99">
                  <c:v>12/23/15</c:v>
                </c:pt>
                <c:pt idx="100">
                  <c:v>12/24/15</c:v>
                </c:pt>
                <c:pt idx="101">
                  <c:v>12/25/15</c:v>
                </c:pt>
                <c:pt idx="102">
                  <c:v>12/26/15</c:v>
                </c:pt>
                <c:pt idx="103">
                  <c:v>12/27/15</c:v>
                </c:pt>
                <c:pt idx="104">
                  <c:v>12/28/15</c:v>
                </c:pt>
                <c:pt idx="105">
                  <c:v>12/29/15</c:v>
                </c:pt>
                <c:pt idx="106">
                  <c:v>12/30/15</c:v>
                </c:pt>
                <c:pt idx="107">
                  <c:v>12/31/15</c:v>
                </c:pt>
                <c:pt idx="108">
                  <c:v>1/1/16</c:v>
                </c:pt>
                <c:pt idx="109">
                  <c:v>1/2/16</c:v>
                </c:pt>
                <c:pt idx="110">
                  <c:v>1/3/16</c:v>
                </c:pt>
                <c:pt idx="111">
                  <c:v>1/4/16</c:v>
                </c:pt>
                <c:pt idx="112">
                  <c:v>1/5/16</c:v>
                </c:pt>
                <c:pt idx="113">
                  <c:v>1/6/16</c:v>
                </c:pt>
                <c:pt idx="114">
                  <c:v>1/7/16</c:v>
                </c:pt>
                <c:pt idx="115">
                  <c:v>1/8/16</c:v>
                </c:pt>
                <c:pt idx="116">
                  <c:v>1/9/16</c:v>
                </c:pt>
                <c:pt idx="117">
                  <c:v>1/10/16</c:v>
                </c:pt>
                <c:pt idx="118">
                  <c:v>1/11/16</c:v>
                </c:pt>
                <c:pt idx="119">
                  <c:v>1/12/16</c:v>
                </c:pt>
                <c:pt idx="120">
                  <c:v>1/13/16</c:v>
                </c:pt>
                <c:pt idx="121">
                  <c:v>1/14/16</c:v>
                </c:pt>
                <c:pt idx="122">
                  <c:v>1/15/16</c:v>
                </c:pt>
                <c:pt idx="123">
                  <c:v>1/16/16</c:v>
                </c:pt>
                <c:pt idx="124">
                  <c:v>1/17/16</c:v>
                </c:pt>
                <c:pt idx="125">
                  <c:v>1/18/16</c:v>
                </c:pt>
                <c:pt idx="126">
                  <c:v>1/19/16</c:v>
                </c:pt>
                <c:pt idx="127">
                  <c:v>1/20/16</c:v>
                </c:pt>
                <c:pt idx="128">
                  <c:v>1/21/16</c:v>
                </c:pt>
                <c:pt idx="129">
                  <c:v>1/22/16</c:v>
                </c:pt>
                <c:pt idx="130">
                  <c:v>1/23/16</c:v>
                </c:pt>
                <c:pt idx="131">
                  <c:v>1/24/16</c:v>
                </c:pt>
                <c:pt idx="132">
                  <c:v>1/25/16</c:v>
                </c:pt>
                <c:pt idx="133">
                  <c:v>1/26/16</c:v>
                </c:pt>
                <c:pt idx="134">
                  <c:v>1/27/16</c:v>
                </c:pt>
                <c:pt idx="135">
                  <c:v>1/28/16</c:v>
                </c:pt>
                <c:pt idx="136">
                  <c:v>1/29/16</c:v>
                </c:pt>
                <c:pt idx="137">
                  <c:v>1/30/16</c:v>
                </c:pt>
                <c:pt idx="138">
                  <c:v>1/31/16</c:v>
                </c:pt>
                <c:pt idx="139">
                  <c:v>2/1/16</c:v>
                </c:pt>
                <c:pt idx="140">
                  <c:v>2/2/16</c:v>
                </c:pt>
                <c:pt idx="141">
                  <c:v>2/3/16</c:v>
                </c:pt>
                <c:pt idx="142">
                  <c:v>2/4/16</c:v>
                </c:pt>
                <c:pt idx="143">
                  <c:v>2/5/16</c:v>
                </c:pt>
                <c:pt idx="144">
                  <c:v>2/6/16</c:v>
                </c:pt>
                <c:pt idx="145">
                  <c:v>2/7/16</c:v>
                </c:pt>
                <c:pt idx="146">
                  <c:v>2/8/16</c:v>
                </c:pt>
                <c:pt idx="147">
                  <c:v>2/9/16</c:v>
                </c:pt>
                <c:pt idx="148">
                  <c:v>2/10/16</c:v>
                </c:pt>
                <c:pt idx="149">
                  <c:v>2/11/16</c:v>
                </c:pt>
                <c:pt idx="150">
                  <c:v>2/12/16</c:v>
                </c:pt>
                <c:pt idx="151">
                  <c:v>2/13/16</c:v>
                </c:pt>
                <c:pt idx="152">
                  <c:v>2/14/16</c:v>
                </c:pt>
                <c:pt idx="153">
                  <c:v>2/15/16</c:v>
                </c:pt>
                <c:pt idx="154">
                  <c:v>2/16/16</c:v>
                </c:pt>
                <c:pt idx="155">
                  <c:v>2/17/16</c:v>
                </c:pt>
                <c:pt idx="156">
                  <c:v>2/18/16</c:v>
                </c:pt>
                <c:pt idx="157">
                  <c:v>2/19/16</c:v>
                </c:pt>
                <c:pt idx="158">
                  <c:v>2/20/16</c:v>
                </c:pt>
                <c:pt idx="159">
                  <c:v>2/21/16</c:v>
                </c:pt>
                <c:pt idx="160">
                  <c:v>2/22/16</c:v>
                </c:pt>
                <c:pt idx="161">
                  <c:v>2/23/16</c:v>
                </c:pt>
                <c:pt idx="162">
                  <c:v>2/24/16</c:v>
                </c:pt>
                <c:pt idx="163">
                  <c:v>2/25/16</c:v>
                </c:pt>
                <c:pt idx="165">
                  <c:v>Max</c:v>
                </c:pt>
                <c:pt idx="166">
                  <c:v>Average</c:v>
                </c:pt>
              </c:strCache>
            </c:strRef>
          </c:cat>
          <c:val>
            <c:numRef>
              <c:f>'Stream Discharge Chart Data'!$D$2:$D$584</c:f>
              <c:numCache>
                <c:formatCode>General</c:formatCode>
                <c:ptCount val="583"/>
                <c:pt idx="0">
                  <c:v>10</c:v>
                </c:pt>
                <c:pt idx="10">
                  <c:v>10</c:v>
                </c:pt>
                <c:pt idx="51">
                  <c:v>10</c:v>
                </c:pt>
                <c:pt idx="56">
                  <c:v>10</c:v>
                </c:pt>
                <c:pt idx="64">
                  <c:v>10</c:v>
                </c:pt>
                <c:pt idx="69">
                  <c:v>10</c:v>
                </c:pt>
                <c:pt idx="77">
                  <c:v>10</c:v>
                </c:pt>
                <c:pt idx="85">
                  <c:v>10</c:v>
                </c:pt>
                <c:pt idx="90">
                  <c:v>10</c:v>
                </c:pt>
              </c:numCache>
            </c:numRef>
          </c:val>
          <c:smooth val="0"/>
        </c:ser>
        <c:dLbls>
          <c:showLegendKey val="0"/>
          <c:showVal val="0"/>
          <c:showCatName val="0"/>
          <c:showSerName val="0"/>
          <c:showPercent val="0"/>
          <c:showBubbleSize val="0"/>
        </c:dLbls>
        <c:smooth val="0"/>
        <c:axId val="711167840"/>
        <c:axId val="711168232"/>
      </c:lineChart>
      <c:dateAx>
        <c:axId val="711167840"/>
        <c:scaling>
          <c:orientation val="minMax"/>
          <c:max val="165"/>
          <c:min val="1"/>
        </c:scaling>
        <c:delete val="0"/>
        <c:axPos val="b"/>
        <c:numFmt formatCode="mm/dd/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711168232"/>
        <c:crosses val="autoZero"/>
        <c:auto val="1"/>
        <c:lblOffset val="100"/>
        <c:baseTimeUnit val="days"/>
        <c:majorUnit val="7"/>
        <c:majorTimeUnit val="days"/>
        <c:minorUnit val="1"/>
        <c:minorTimeUnit val="days"/>
      </c:dateAx>
      <c:valAx>
        <c:axId val="71116823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a:t>Stream Discharge (cfs)</a:t>
                </a:r>
              </a:p>
            </c:rich>
          </c:tx>
          <c:layout>
            <c:manualLayout>
              <c:xMode val="edge"/>
              <c:yMode val="edge"/>
              <c:x val="7.7691453940066596E-3"/>
              <c:y val="0.3980423641807457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11167840"/>
        <c:crossesAt val="42260"/>
        <c:crossBetween val="between"/>
      </c:valAx>
      <c:spPr>
        <a:noFill/>
        <a:ln w="12700">
          <a:solidFill>
            <a:srgbClr val="808080"/>
          </a:solidFill>
          <a:prstDash val="solid"/>
        </a:ln>
      </c:spPr>
    </c:plotArea>
    <c:legend>
      <c:legendPos val="r"/>
      <c:legendEntry>
        <c:idx val="0"/>
        <c:txPr>
          <a:bodyPr/>
          <a:lstStyle/>
          <a:p>
            <a:pPr>
              <a:defRPr sz="920" b="0" i="0" u="none" strike="noStrike" baseline="0">
                <a:solidFill>
                  <a:srgbClr val="000000"/>
                </a:solidFill>
                <a:latin typeface="Arial"/>
                <a:ea typeface="Arial"/>
                <a:cs typeface="Arial"/>
              </a:defRPr>
            </a:pPr>
            <a:endParaRPr lang="en-US"/>
          </a:p>
        </c:txPr>
      </c:legendEntry>
      <c:legendEntry>
        <c:idx val="1"/>
        <c:txPr>
          <a:bodyPr/>
          <a:lstStyle/>
          <a:p>
            <a:pPr>
              <a:defRPr sz="920" b="0" i="0" u="none" strike="noStrike" baseline="0">
                <a:solidFill>
                  <a:srgbClr val="000000"/>
                </a:solidFill>
                <a:latin typeface="Arial"/>
                <a:ea typeface="Arial"/>
                <a:cs typeface="Arial"/>
              </a:defRPr>
            </a:pPr>
            <a:endParaRPr lang="en-US"/>
          </a:p>
        </c:txPr>
      </c:legendEntry>
      <c:layout>
        <c:manualLayout>
          <c:xMode val="edge"/>
          <c:yMode val="edge"/>
          <c:x val="9.3055776463014259E-2"/>
          <c:y val="6.0973834899115516E-2"/>
          <c:w val="0.29599463860120934"/>
          <c:h val="0.1718851673819004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r:id="rId1"/>
  <headerFooter alignWithMargins="0"/>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114300</xdr:colOff>
      <xdr:row>16</xdr:row>
      <xdr:rowOff>66675</xdr:rowOff>
    </xdr:from>
    <xdr:to>
      <xdr:col>7</xdr:col>
      <xdr:colOff>171450</xdr:colOff>
      <xdr:row>22</xdr:row>
      <xdr:rowOff>114300</xdr:rowOff>
    </xdr:to>
    <xdr:sp macro="" textlink="">
      <xdr:nvSpPr>
        <xdr:cNvPr id="2" name="TextBox 1"/>
        <xdr:cNvSpPr txBox="1"/>
      </xdr:nvSpPr>
      <xdr:spPr>
        <a:xfrm>
          <a:off x="114300" y="2733675"/>
          <a:ext cx="432435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Visibilty ("EsPctSeen") is an average of all 3 reaches on dates where no fish were recorded. On dates when fish were observed, visibility is reported from that</a:t>
          </a:r>
          <a:r>
            <a:rPr lang="en-US" sz="1100" baseline="0">
              <a:solidFill>
                <a:schemeClr val="dk1"/>
              </a:solidFill>
              <a:effectLst/>
              <a:latin typeface="+mn-lt"/>
              <a:ea typeface="+mn-ea"/>
              <a:cs typeface="+mn-cs"/>
            </a:rPr>
            <a:t> reach.</a:t>
          </a:r>
          <a:r>
            <a:rPr lang="en-US" sz="1100">
              <a:solidFill>
                <a:schemeClr val="dk1"/>
              </a:solidFill>
              <a:effectLst/>
              <a:latin typeface="+mn-lt"/>
              <a:ea typeface="+mn-ea"/>
              <a:cs typeface="+mn-cs"/>
            </a:rPr>
            <a:t> If fish of the same species were found in two different reaches, the visibilty of those two reaches are averaged.  </a:t>
          </a:r>
          <a:endParaRPr lang="en-US">
            <a:effectLst/>
          </a:endParaRPr>
        </a:p>
        <a:p>
          <a:endParaRPr lang="en-US" sz="1100"/>
        </a:p>
      </xdr:txBody>
    </xdr:sp>
    <xdr:clientData/>
  </xdr:twoCellAnchor>
  <xdr:twoCellAnchor>
    <xdr:from>
      <xdr:col>0</xdr:col>
      <xdr:colOff>57150</xdr:colOff>
      <xdr:row>25</xdr:row>
      <xdr:rowOff>19049</xdr:rowOff>
    </xdr:from>
    <xdr:to>
      <xdr:col>7</xdr:col>
      <xdr:colOff>238125</xdr:colOff>
      <xdr:row>38</xdr:row>
      <xdr:rowOff>95250</xdr:rowOff>
    </xdr:to>
    <xdr:sp macro="" textlink="">
      <xdr:nvSpPr>
        <xdr:cNvPr id="3" name="TextBox 2"/>
        <xdr:cNvSpPr txBox="1"/>
      </xdr:nvSpPr>
      <xdr:spPr>
        <a:xfrm>
          <a:off x="57150" y="4143374"/>
          <a:ext cx="4448175" cy="2181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 </a:t>
          </a:r>
          <a:r>
            <a:rPr lang="en-US" sz="1100"/>
            <a:t>June-Oct 2015 is when </a:t>
          </a:r>
          <a:r>
            <a:rPr lang="en-US" sz="1100" baseline="0"/>
            <a:t>the Padden Daylighting project was installed. Crews surveyed the old channel up to the tunnel on 9/15/15 (Reach 1). On 9/25/15 the crews surveyed up to the tunnel (Reach 1) and above the tunnel up to 30th St (Reach 3). After 10/6/15 crews started surveying all reaches (1, 2 and 3) for the remainder of the season. </a:t>
          </a:r>
        </a:p>
        <a:p>
          <a:endParaRPr lang="en-US" sz="1100" baseline="0"/>
        </a:p>
        <a:p>
          <a:r>
            <a:rPr lang="en-US" sz="1100" baseline="0"/>
            <a:t>However, the project was not connected with flowing water until 10/9/15. And fish block nets remained in place through at least 10/14/15. On Monday 10/12/15 crews believed flows were high enough to allow fish passage through the block nets into the project. And then on 10/22/15 about 200 ft of the project was totally dry and impassable at the DS end.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457200</xdr:colOff>
      <xdr:row>25</xdr:row>
      <xdr:rowOff>119061</xdr:rowOff>
    </xdr:from>
    <xdr:to>
      <xdr:col>23</xdr:col>
      <xdr:colOff>133350</xdr:colOff>
      <xdr:row>51</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232833</xdr:colOff>
      <xdr:row>38</xdr:row>
      <xdr:rowOff>22226</xdr:rowOff>
    </xdr:from>
    <xdr:to>
      <xdr:col>6</xdr:col>
      <xdr:colOff>1778000</xdr:colOff>
      <xdr:row>41</xdr:row>
      <xdr:rowOff>137584</xdr:rowOff>
    </xdr:to>
    <xdr:sp macro="" textlink="">
      <xdr:nvSpPr>
        <xdr:cNvPr id="2" name="TextBox 1"/>
        <xdr:cNvSpPr txBox="1"/>
      </xdr:nvSpPr>
      <xdr:spPr>
        <a:xfrm>
          <a:off x="232833" y="6171143"/>
          <a:ext cx="4984750" cy="708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total number of surveys rows (28) is NOT the total number</a:t>
          </a:r>
          <a:r>
            <a:rPr lang="en-US" sz="1100" baseline="0"/>
            <a:t> of survey dates </a:t>
          </a:r>
          <a:r>
            <a:rPr lang="en-US" sz="1100"/>
            <a:t>because we have multiple columns (diff species) for the same date. There are actually only 22. This also means that the # of days with 80% or greater visibilty is only 13, not 17.</a:t>
          </a:r>
        </a:p>
      </xdr:txBody>
    </xdr:sp>
    <xdr:clientData/>
  </xdr:twoCellAnchor>
  <xdr:twoCellAnchor>
    <xdr:from>
      <xdr:col>0</xdr:col>
      <xdr:colOff>285750</xdr:colOff>
      <xdr:row>44</xdr:row>
      <xdr:rowOff>42334</xdr:rowOff>
    </xdr:from>
    <xdr:to>
      <xdr:col>6</xdr:col>
      <xdr:colOff>1725084</xdr:colOff>
      <xdr:row>48</xdr:row>
      <xdr:rowOff>148167</xdr:rowOff>
    </xdr:to>
    <xdr:sp macro="" textlink="">
      <xdr:nvSpPr>
        <xdr:cNvPr id="3" name="TextBox 2"/>
        <xdr:cNvSpPr txBox="1"/>
      </xdr:nvSpPr>
      <xdr:spPr>
        <a:xfrm>
          <a:off x="285750" y="7260167"/>
          <a:ext cx="4878917" cy="740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Visibilty ("EsPctSeen") is an average of all 3 reaches on dates where no fish were recorded. On dates when fish were observed, visibility is reported from that</a:t>
          </a:r>
          <a:r>
            <a:rPr lang="en-US" sz="1100" baseline="0"/>
            <a:t> reach.</a:t>
          </a:r>
          <a:r>
            <a:rPr lang="en-US" sz="1100"/>
            <a:t> If fish of the same species were found in two different reaches, the visibilty of those two reaches are averaged.  </a:t>
          </a:r>
        </a:p>
      </xdr:txBody>
    </xdr:sp>
    <xdr:clientData/>
  </xdr:twoCellAnchor>
</xdr:wsDr>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0.10121</cdr:x>
      <cdr:y>0.18136</cdr:y>
    </cdr:from>
    <cdr:to>
      <cdr:x>0.12946</cdr:x>
      <cdr:y>0.22039</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68621" y="1055479"/>
          <a:ext cx="242443" cy="22714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jamin, Sara Brooke" refreshedDate="42529.5132556713" createdVersion="5" refreshedVersion="5" minRefreshableVersion="3" recordCount="17">
  <cacheSource type="worksheet">
    <worksheetSource ref="A1:O18" sheet="Reach Data + Chart"/>
  </cacheSource>
  <cacheFields count="15">
    <cacheField name="ITEM" numFmtId="0">
      <sharedItems containsString="0" containsBlank="1" containsNumber="1" containsInteger="1" minValue="1" maxValue="17"/>
    </cacheField>
    <cacheField name="Stream Name" numFmtId="0">
      <sharedItems containsBlank="1"/>
    </cacheField>
    <cacheField name="Surveyor" numFmtId="0">
      <sharedItems containsBlank="1"/>
    </cacheField>
    <cacheField name="WRIA #" numFmtId="0">
      <sharedItems containsNonDate="0" containsString="0" containsBlank="1"/>
    </cacheField>
    <cacheField name="Ext" numFmtId="0">
      <sharedItems containsNonDate="0" containsString="0" containsBlank="1"/>
    </cacheField>
    <cacheField name="Date" numFmtId="0">
      <sharedItems containsDate="1" containsMixedTypes="1" minDate="2015-09-15T00:00:00" maxDate="2015-12-15T00:00:00" count="10">
        <d v="2015-09-15T00:00:00"/>
        <d v="2015-09-25T00:00:00"/>
        <d v="2015-11-05T00:00:00"/>
        <d v="2015-11-18T00:00:00"/>
        <d v="2015-11-23T00:00:00"/>
        <d v="2015-12-01T00:00:00"/>
        <d v="2015-12-09T00:00:00"/>
        <d v="2015-12-14T00:00:00"/>
        <d v="2015-11-10T00:00:00"/>
        <s v="-"/>
      </sharedItems>
    </cacheField>
    <cacheField name="Run Year" numFmtId="0">
      <sharedItems containsString="0" containsBlank="1" containsNumber="1" containsInteger="1" minValue="2015" maxValue="2015"/>
    </cacheField>
    <cacheField name="Reach #" numFmtId="0">
      <sharedItems containsSemiMixedTypes="0" containsString="0" containsNumber="1" containsInteger="1" minValue="1" maxValue="3" count="3">
        <n v="1"/>
        <n v="3"/>
        <n v="2"/>
      </sharedItems>
    </cacheField>
    <cacheField name="RMLower" numFmtId="0">
      <sharedItems containsString="0" containsBlank="1" containsNumber="1" minValue="0" maxValue="1.4"/>
    </cacheField>
    <cacheField name="RMUpper" numFmtId="0">
      <sharedItems containsString="0" containsBlank="1" containsNumber="1" minValue="0.97" maxValue="1.89"/>
    </cacheField>
    <cacheField name="Length " numFmtId="0">
      <sharedItems containsString="0" containsBlank="1" containsNumber="1" minValue="0.45" maxValue="0.97"/>
    </cacheField>
    <cacheField name="Species" numFmtId="0">
      <sharedItems count="6">
        <s v="Chinook"/>
        <s v="Unknown"/>
        <s v="Coho"/>
        <s v="Chum"/>
        <s v="No Fish"/>
        <s v="-" u="1"/>
      </sharedItems>
    </cacheField>
    <cacheField name="Live" numFmtId="0">
      <sharedItems containsSemiMixedTypes="0" containsString="0" containsNumber="1" containsInteger="1" minValue="0" maxValue="16"/>
    </cacheField>
    <cacheField name="Dead" numFmtId="0">
      <sharedItems containsSemiMixedTypes="0" containsString="0" containsNumber="1" containsInteger="1" minValue="0" maxValue="14"/>
    </cacheField>
    <cacheField name="Total" numFmtId="0">
      <sharedItems containsSemiMixedTypes="0" containsString="0" containsNumber="1" containsInteger="1" minValue="0" maxValue="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n v="1"/>
    <s v="Padden "/>
    <s v="SBB, JJ"/>
    <m/>
    <m/>
    <x v="0"/>
    <n v="2015"/>
    <x v="0"/>
    <n v="0"/>
    <n v="0.97"/>
    <n v="0.97"/>
    <x v="0"/>
    <n v="8"/>
    <n v="0"/>
    <n v="8"/>
  </r>
  <r>
    <n v="2"/>
    <s v="Padden "/>
    <s v="SBB, JJ"/>
    <m/>
    <m/>
    <x v="0"/>
    <n v="2015"/>
    <x v="0"/>
    <n v="0"/>
    <n v="0.97"/>
    <n v="0.97"/>
    <x v="1"/>
    <n v="0"/>
    <n v="2"/>
    <n v="2"/>
  </r>
  <r>
    <n v="3"/>
    <s v="Padden "/>
    <s v="SBB, JJ"/>
    <m/>
    <m/>
    <x v="1"/>
    <n v="2015"/>
    <x v="0"/>
    <n v="0"/>
    <n v="0.97"/>
    <n v="0.97"/>
    <x v="0"/>
    <n v="2"/>
    <n v="4"/>
    <n v="6"/>
  </r>
  <r>
    <n v="4"/>
    <s v="Padden "/>
    <s v="SBB, JJ"/>
    <m/>
    <m/>
    <x v="1"/>
    <n v="2015"/>
    <x v="0"/>
    <n v="0"/>
    <n v="0.97"/>
    <n v="0.97"/>
    <x v="1"/>
    <n v="0"/>
    <n v="3"/>
    <n v="3"/>
  </r>
  <r>
    <n v="5"/>
    <s v="Padden "/>
    <s v="SBB, SB"/>
    <m/>
    <m/>
    <x v="2"/>
    <n v="2015"/>
    <x v="0"/>
    <n v="0"/>
    <n v="0.97"/>
    <n v="0.97"/>
    <x v="2"/>
    <n v="0"/>
    <n v="2"/>
    <n v="2"/>
  </r>
  <r>
    <n v="6"/>
    <s v="Padden "/>
    <s v="JJ, RT"/>
    <m/>
    <m/>
    <x v="3"/>
    <n v="2015"/>
    <x v="0"/>
    <n v="0"/>
    <n v="0.97"/>
    <n v="0.97"/>
    <x v="1"/>
    <n v="2"/>
    <n v="0"/>
    <n v="2"/>
  </r>
  <r>
    <n v="7"/>
    <s v="Padden "/>
    <s v="JJ, RT"/>
    <m/>
    <m/>
    <x v="4"/>
    <n v="2015"/>
    <x v="0"/>
    <n v="0"/>
    <n v="0.97"/>
    <n v="0.97"/>
    <x v="3"/>
    <n v="16"/>
    <n v="2"/>
    <n v="18"/>
  </r>
  <r>
    <n v="8"/>
    <s v="Padden "/>
    <s v="JJ, RT"/>
    <m/>
    <m/>
    <x v="5"/>
    <n v="2015"/>
    <x v="0"/>
    <n v="0"/>
    <n v="0.97"/>
    <n v="0.97"/>
    <x v="3"/>
    <n v="10"/>
    <n v="14"/>
    <n v="24"/>
  </r>
  <r>
    <n v="9"/>
    <s v="Padden "/>
    <s v="JJ, RT"/>
    <m/>
    <m/>
    <x v="6"/>
    <n v="2015"/>
    <x v="0"/>
    <n v="0"/>
    <n v="0.97"/>
    <n v="0.97"/>
    <x v="3"/>
    <n v="0"/>
    <n v="2"/>
    <n v="2"/>
  </r>
  <r>
    <n v="10"/>
    <s v="Padden "/>
    <s v="JJ, RT"/>
    <m/>
    <m/>
    <x v="6"/>
    <n v="2015"/>
    <x v="0"/>
    <n v="0"/>
    <n v="0.97"/>
    <n v="0.97"/>
    <x v="2"/>
    <n v="0"/>
    <n v="1"/>
    <n v="1"/>
  </r>
  <r>
    <n v="11"/>
    <s v="Padden "/>
    <s v="JJ, RT"/>
    <m/>
    <m/>
    <x v="6"/>
    <n v="2015"/>
    <x v="0"/>
    <n v="0"/>
    <n v="0.97"/>
    <n v="0.97"/>
    <x v="1"/>
    <n v="0"/>
    <n v="1"/>
    <n v="1"/>
  </r>
  <r>
    <n v="12"/>
    <s v="Padden "/>
    <s v="JJ, RT"/>
    <m/>
    <m/>
    <x v="7"/>
    <n v="2015"/>
    <x v="0"/>
    <n v="0"/>
    <n v="0.97"/>
    <n v="0.97"/>
    <x v="3"/>
    <n v="2"/>
    <n v="1"/>
    <n v="3"/>
  </r>
  <r>
    <n v="16"/>
    <s v="Padden "/>
    <s v="SBB, JJ"/>
    <m/>
    <m/>
    <x v="1"/>
    <n v="2015"/>
    <x v="1"/>
    <n v="1.4"/>
    <n v="1.89"/>
    <n v="0.45"/>
    <x v="0"/>
    <n v="2"/>
    <n v="0"/>
    <n v="2"/>
  </r>
  <r>
    <n v="17"/>
    <s v="Padden "/>
    <s v="JJ, RT"/>
    <m/>
    <m/>
    <x v="8"/>
    <n v="2015"/>
    <x v="1"/>
    <n v="1.4"/>
    <n v="1.89"/>
    <n v="0.45"/>
    <x v="2"/>
    <n v="0"/>
    <n v="1"/>
    <n v="1"/>
  </r>
  <r>
    <n v="13"/>
    <s v="Padden "/>
    <s v="JJ, RT"/>
    <m/>
    <m/>
    <x v="4"/>
    <n v="2015"/>
    <x v="1"/>
    <n v="1.4"/>
    <n v="1.89"/>
    <n v="0.45"/>
    <x v="1"/>
    <n v="2"/>
    <n v="0"/>
    <n v="2"/>
  </r>
  <r>
    <n v="14"/>
    <s v="Padden "/>
    <s v="JJ, RT"/>
    <m/>
    <m/>
    <x v="5"/>
    <n v="2015"/>
    <x v="1"/>
    <n v="1.4"/>
    <n v="1.89"/>
    <n v="0.45"/>
    <x v="2"/>
    <n v="1"/>
    <n v="0"/>
    <n v="1"/>
  </r>
  <r>
    <m/>
    <m/>
    <m/>
    <m/>
    <m/>
    <x v="9"/>
    <m/>
    <x v="2"/>
    <m/>
    <m/>
    <m/>
    <x v="4"/>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L28:M57" firstHeaderRow="1" firstDataRow="1" firstDataCol="1"/>
  <pivotFields count="15">
    <pivotField showAll="0"/>
    <pivotField showAll="0"/>
    <pivotField showAll="0"/>
    <pivotField showAll="0"/>
    <pivotField showAll="0"/>
    <pivotField axis="axisRow" numFmtId="14" showAll="0">
      <items count="11">
        <item x="0"/>
        <item x="1"/>
        <item x="2"/>
        <item x="8"/>
        <item x="3"/>
        <item x="4"/>
        <item x="5"/>
        <item x="6"/>
        <item x="7"/>
        <item x="9"/>
        <item t="default"/>
      </items>
    </pivotField>
    <pivotField showAll="0"/>
    <pivotField axis="axisRow" showAll="0" sortType="ascending">
      <items count="4">
        <item x="0"/>
        <item x="2"/>
        <item x="1"/>
        <item t="default"/>
      </items>
    </pivotField>
    <pivotField showAll="0"/>
    <pivotField showAll="0"/>
    <pivotField showAll="0"/>
    <pivotField axis="axisRow" showAll="0">
      <items count="7">
        <item x="0"/>
        <item x="3"/>
        <item x="2"/>
        <item x="1"/>
        <item m="1" x="5"/>
        <item x="4"/>
        <item t="default"/>
      </items>
    </pivotField>
    <pivotField showAll="0"/>
    <pivotField showAll="0"/>
    <pivotField dataField="1" showAll="0"/>
  </pivotFields>
  <rowFields count="3">
    <field x="7"/>
    <field x="11"/>
    <field x="5"/>
  </rowFields>
  <rowItems count="29">
    <i>
      <x/>
    </i>
    <i r="1">
      <x/>
    </i>
    <i r="2">
      <x/>
    </i>
    <i r="2">
      <x v="1"/>
    </i>
    <i r="1">
      <x v="1"/>
    </i>
    <i r="2">
      <x v="5"/>
    </i>
    <i r="2">
      <x v="6"/>
    </i>
    <i r="2">
      <x v="7"/>
    </i>
    <i r="2">
      <x v="8"/>
    </i>
    <i r="1">
      <x v="2"/>
    </i>
    <i r="2">
      <x v="2"/>
    </i>
    <i r="2">
      <x v="7"/>
    </i>
    <i r="1">
      <x v="3"/>
    </i>
    <i r="2">
      <x/>
    </i>
    <i r="2">
      <x v="1"/>
    </i>
    <i r="2">
      <x v="4"/>
    </i>
    <i r="2">
      <x v="7"/>
    </i>
    <i>
      <x v="1"/>
    </i>
    <i r="1">
      <x v="5"/>
    </i>
    <i r="2">
      <x v="9"/>
    </i>
    <i>
      <x v="2"/>
    </i>
    <i r="1">
      <x/>
    </i>
    <i r="2">
      <x v="1"/>
    </i>
    <i r="1">
      <x v="2"/>
    </i>
    <i r="2">
      <x v="3"/>
    </i>
    <i r="2">
      <x v="6"/>
    </i>
    <i r="1">
      <x v="3"/>
    </i>
    <i r="2">
      <x v="5"/>
    </i>
    <i t="grand">
      <x/>
    </i>
  </rowItems>
  <colItems count="1">
    <i/>
  </colItems>
  <dataFields count="1">
    <dataField name="Sum of Total" fld="14" baseField="0" baseItem="0"/>
  </dataFields>
  <chartFormats count="2">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ivotTable" Target="../pivotTables/pivotTable1.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5"/>
  <sheetViews>
    <sheetView workbookViewId="0">
      <selection activeCell="D37" sqref="D37"/>
    </sheetView>
  </sheetViews>
  <sheetFormatPr defaultRowHeight="12.75" x14ac:dyDescent="0.2"/>
  <sheetData>
    <row r="3" spans="1:1" ht="15.75" x14ac:dyDescent="0.25">
      <c r="A3" s="4" t="s">
        <v>49</v>
      </c>
    </row>
    <row r="4" spans="1:1" x14ac:dyDescent="0.2">
      <c r="A4" t="s">
        <v>106</v>
      </c>
    </row>
    <row r="5" spans="1:1" x14ac:dyDescent="0.2">
      <c r="A5" t="s">
        <v>107</v>
      </c>
    </row>
    <row r="6" spans="1:1" x14ac:dyDescent="0.2">
      <c r="A6" t="s">
        <v>108</v>
      </c>
    </row>
    <row r="9" spans="1:1" ht="15.75" x14ac:dyDescent="0.25">
      <c r="A9" s="4" t="s">
        <v>27</v>
      </c>
    </row>
    <row r="10" spans="1:1" x14ac:dyDescent="0.2">
      <c r="A10" t="s">
        <v>28</v>
      </c>
    </row>
    <row r="11" spans="1:1" x14ac:dyDescent="0.2">
      <c r="A11" t="s">
        <v>29</v>
      </c>
    </row>
    <row r="12" spans="1:1" x14ac:dyDescent="0.2">
      <c r="A12" t="s">
        <v>30</v>
      </c>
    </row>
    <row r="13" spans="1:1" x14ac:dyDescent="0.2">
      <c r="A13" t="s">
        <v>31</v>
      </c>
    </row>
    <row r="14" spans="1:1" x14ac:dyDescent="0.2">
      <c r="A14" t="s">
        <v>43</v>
      </c>
    </row>
    <row r="15" spans="1:1" x14ac:dyDescent="0.2">
      <c r="A15" t="s">
        <v>52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zoomScaleNormal="100" workbookViewId="0">
      <selection activeCell="F1" sqref="F1:L1048576"/>
    </sheetView>
  </sheetViews>
  <sheetFormatPr defaultRowHeight="12.75" x14ac:dyDescent="0.2"/>
  <cols>
    <col min="1" max="2" width="10.42578125" bestFit="1" customWidth="1"/>
    <col min="3" max="3" width="12.5703125" bestFit="1" customWidth="1"/>
    <col min="6" max="6" width="13.140625" bestFit="1" customWidth="1"/>
    <col min="7" max="7" width="14" bestFit="1" customWidth="1"/>
    <col min="8" max="8" width="12.85546875" bestFit="1" customWidth="1"/>
    <col min="9" max="12" width="13.28515625" bestFit="1" customWidth="1"/>
    <col min="13" max="13" width="36" bestFit="1" customWidth="1"/>
  </cols>
  <sheetData>
    <row r="1" spans="1:13" x14ac:dyDescent="0.2">
      <c r="A1" s="1" t="s">
        <v>5</v>
      </c>
      <c r="B1" s="1" t="s">
        <v>6</v>
      </c>
      <c r="C1" s="1" t="s">
        <v>10</v>
      </c>
      <c r="D1" s="1" t="s">
        <v>13</v>
      </c>
      <c r="E1" s="1" t="s">
        <v>18</v>
      </c>
      <c r="F1" s="1" t="s">
        <v>19</v>
      </c>
      <c r="G1" s="1" t="s">
        <v>20</v>
      </c>
      <c r="H1" s="1" t="s">
        <v>21</v>
      </c>
      <c r="I1" s="1" t="s">
        <v>22</v>
      </c>
      <c r="J1" s="1" t="s">
        <v>23</v>
      </c>
      <c r="K1" s="2" t="s">
        <v>24</v>
      </c>
      <c r="L1" s="1" t="s">
        <v>25</v>
      </c>
      <c r="M1" s="1" t="s">
        <v>50</v>
      </c>
    </row>
    <row r="2" spans="1:13" s="10" customFormat="1" x14ac:dyDescent="0.2">
      <c r="A2" s="8">
        <v>42262</v>
      </c>
      <c r="B2" s="7">
        <v>2015</v>
      </c>
      <c r="C2" s="7" t="s">
        <v>34</v>
      </c>
      <c r="D2" s="7">
        <v>8</v>
      </c>
      <c r="E2" s="7">
        <v>0</v>
      </c>
      <c r="F2" s="7" t="s">
        <v>35</v>
      </c>
      <c r="G2" s="7" t="s">
        <v>36</v>
      </c>
      <c r="H2" s="7" t="s">
        <v>38</v>
      </c>
      <c r="I2" s="7"/>
      <c r="J2" s="7"/>
      <c r="K2" s="7" t="s">
        <v>37</v>
      </c>
      <c r="L2" s="7"/>
      <c r="M2" s="7">
        <v>1.4</v>
      </c>
    </row>
    <row r="3" spans="1:13" s="10" customFormat="1" x14ac:dyDescent="0.2">
      <c r="A3" s="8">
        <v>42262</v>
      </c>
      <c r="B3" s="7">
        <v>2015</v>
      </c>
      <c r="C3" s="7" t="s">
        <v>45</v>
      </c>
      <c r="D3" s="7">
        <v>2</v>
      </c>
      <c r="E3" s="7">
        <v>0</v>
      </c>
      <c r="F3" s="7" t="s">
        <v>35</v>
      </c>
      <c r="G3" s="7" t="s">
        <v>36</v>
      </c>
      <c r="H3" s="7" t="s">
        <v>38</v>
      </c>
      <c r="I3" s="7"/>
      <c r="J3" s="7"/>
      <c r="K3" s="7" t="s">
        <v>37</v>
      </c>
      <c r="L3" s="7"/>
      <c r="M3" s="7">
        <v>1.4</v>
      </c>
    </row>
    <row r="4" spans="1:13" s="10" customFormat="1" x14ac:dyDescent="0.2">
      <c r="A4" s="8">
        <v>42272</v>
      </c>
      <c r="B4" s="7">
        <v>2015</v>
      </c>
      <c r="C4" s="7" t="s">
        <v>34</v>
      </c>
      <c r="D4" s="7">
        <v>8</v>
      </c>
      <c r="E4" s="7">
        <v>0</v>
      </c>
      <c r="F4" s="7" t="s">
        <v>35</v>
      </c>
      <c r="G4" s="7" t="s">
        <v>36</v>
      </c>
      <c r="H4" s="7">
        <v>31</v>
      </c>
      <c r="I4" s="7">
        <v>30</v>
      </c>
      <c r="J4" s="7"/>
      <c r="K4" s="7">
        <v>20</v>
      </c>
      <c r="L4" s="7"/>
      <c r="M4" s="7">
        <v>1.42</v>
      </c>
    </row>
    <row r="5" spans="1:13" s="10" customFormat="1" x14ac:dyDescent="0.2">
      <c r="A5" s="8">
        <v>42272</v>
      </c>
      <c r="B5" s="7">
        <v>2015</v>
      </c>
      <c r="C5" s="7" t="s">
        <v>45</v>
      </c>
      <c r="D5" s="7">
        <v>3</v>
      </c>
      <c r="E5" s="7">
        <v>0</v>
      </c>
      <c r="F5" s="7" t="s">
        <v>35</v>
      </c>
      <c r="G5" s="7" t="s">
        <v>36</v>
      </c>
      <c r="H5" s="7">
        <v>31</v>
      </c>
      <c r="I5" s="7">
        <v>30</v>
      </c>
      <c r="J5" s="7"/>
      <c r="K5" s="7">
        <v>20</v>
      </c>
      <c r="L5" s="7"/>
      <c r="M5" s="7">
        <v>1.42</v>
      </c>
    </row>
    <row r="6" spans="1:13" s="10" customFormat="1" x14ac:dyDescent="0.2">
      <c r="A6" s="8">
        <v>42283</v>
      </c>
      <c r="B6" s="7">
        <v>2015</v>
      </c>
      <c r="C6" s="7" t="s">
        <v>37</v>
      </c>
      <c r="D6" s="7">
        <v>0</v>
      </c>
      <c r="E6" s="7">
        <v>0</v>
      </c>
      <c r="F6" s="7" t="s">
        <v>35</v>
      </c>
      <c r="G6" s="7" t="s">
        <v>36</v>
      </c>
      <c r="H6" s="7">
        <v>33</v>
      </c>
      <c r="I6" s="7"/>
      <c r="J6" s="7"/>
      <c r="K6" s="7">
        <v>20</v>
      </c>
      <c r="L6" s="7"/>
      <c r="M6" s="7">
        <v>1.4</v>
      </c>
    </row>
    <row r="7" spans="1:13" x14ac:dyDescent="0.2">
      <c r="A7" s="5">
        <v>42291</v>
      </c>
      <c r="B7" s="3">
        <v>2015</v>
      </c>
      <c r="C7" s="3" t="s">
        <v>37</v>
      </c>
      <c r="D7" s="7">
        <v>0</v>
      </c>
      <c r="E7" s="3">
        <v>0</v>
      </c>
      <c r="F7" s="3" t="s">
        <v>35</v>
      </c>
      <c r="G7" s="3" t="s">
        <v>36</v>
      </c>
      <c r="H7" s="3">
        <v>33</v>
      </c>
      <c r="I7" s="3"/>
      <c r="J7" s="3"/>
      <c r="K7" s="3">
        <v>20</v>
      </c>
      <c r="L7" s="3"/>
      <c r="M7" s="3">
        <v>1.38</v>
      </c>
    </row>
    <row r="8" spans="1:13" x14ac:dyDescent="0.2">
      <c r="A8" s="5">
        <v>42299</v>
      </c>
      <c r="B8" s="3">
        <v>2015</v>
      </c>
      <c r="C8" s="3" t="s">
        <v>37</v>
      </c>
      <c r="D8" s="7">
        <v>0</v>
      </c>
      <c r="E8" s="3">
        <v>0</v>
      </c>
      <c r="F8" s="3" t="s">
        <v>35</v>
      </c>
      <c r="G8" s="3" t="s">
        <v>36</v>
      </c>
      <c r="H8" s="3" t="s">
        <v>39</v>
      </c>
      <c r="I8" s="3"/>
      <c r="J8" s="3"/>
      <c r="K8" s="3">
        <v>20</v>
      </c>
      <c r="L8" s="3"/>
      <c r="M8" s="3">
        <v>1.41</v>
      </c>
    </row>
    <row r="9" spans="1:13" x14ac:dyDescent="0.2">
      <c r="A9" s="5">
        <v>42306</v>
      </c>
      <c r="B9" s="3">
        <v>2015</v>
      </c>
      <c r="C9" s="3" t="s">
        <v>37</v>
      </c>
      <c r="D9" s="7">
        <v>0</v>
      </c>
      <c r="E9" s="3">
        <v>0</v>
      </c>
      <c r="F9" s="3" t="s">
        <v>35</v>
      </c>
      <c r="G9" s="3" t="s">
        <v>36</v>
      </c>
      <c r="H9" s="3">
        <v>30</v>
      </c>
      <c r="I9" s="3">
        <v>31</v>
      </c>
      <c r="J9" s="3">
        <v>32</v>
      </c>
      <c r="K9" s="3">
        <v>25</v>
      </c>
      <c r="L9" s="3"/>
      <c r="M9" s="3">
        <v>1.67</v>
      </c>
    </row>
    <row r="10" spans="1:13" x14ac:dyDescent="0.2">
      <c r="A10" s="5">
        <v>42313</v>
      </c>
      <c r="B10" s="3">
        <v>2015</v>
      </c>
      <c r="C10" s="3" t="s">
        <v>44</v>
      </c>
      <c r="D10" s="7">
        <v>2</v>
      </c>
      <c r="E10" s="3">
        <v>2</v>
      </c>
      <c r="F10" s="3" t="s">
        <v>35</v>
      </c>
      <c r="G10" s="3" t="s">
        <v>36</v>
      </c>
      <c r="H10" s="3">
        <v>31</v>
      </c>
      <c r="I10" s="3">
        <v>33</v>
      </c>
      <c r="J10" s="3"/>
      <c r="K10" s="3">
        <v>24</v>
      </c>
      <c r="L10" s="3"/>
      <c r="M10" s="3"/>
    </row>
    <row r="11" spans="1:13" x14ac:dyDescent="0.2">
      <c r="A11" s="5">
        <v>42318</v>
      </c>
      <c r="B11" s="3">
        <v>2015</v>
      </c>
      <c r="C11" s="3" t="s">
        <v>44</v>
      </c>
      <c r="D11" s="7">
        <v>1</v>
      </c>
      <c r="E11" s="3">
        <v>0</v>
      </c>
      <c r="F11" s="3" t="s">
        <v>35</v>
      </c>
      <c r="G11" s="3" t="s">
        <v>36</v>
      </c>
      <c r="H11" s="3">
        <v>33</v>
      </c>
      <c r="I11" s="3"/>
      <c r="J11" s="3"/>
      <c r="K11" s="3">
        <v>20</v>
      </c>
      <c r="L11" s="3"/>
      <c r="M11" s="3"/>
    </row>
    <row r="12" spans="1:13" x14ac:dyDescent="0.2">
      <c r="A12" s="5">
        <v>42326</v>
      </c>
      <c r="B12" s="3">
        <v>2015</v>
      </c>
      <c r="C12" s="3" t="s">
        <v>45</v>
      </c>
      <c r="D12" s="7">
        <v>2</v>
      </c>
      <c r="E12" s="3">
        <v>0</v>
      </c>
      <c r="F12" s="3" t="s">
        <v>35</v>
      </c>
      <c r="G12" s="3" t="s">
        <v>36</v>
      </c>
      <c r="H12" s="3">
        <v>31</v>
      </c>
      <c r="I12" s="3">
        <v>33</v>
      </c>
      <c r="J12" s="3">
        <v>38</v>
      </c>
      <c r="K12" s="3">
        <v>27</v>
      </c>
      <c r="L12" s="3"/>
      <c r="M12" s="3">
        <v>3.4</v>
      </c>
    </row>
    <row r="13" spans="1:13" x14ac:dyDescent="0.2">
      <c r="A13" s="5">
        <v>42331</v>
      </c>
      <c r="B13" s="3">
        <v>2015</v>
      </c>
      <c r="C13" s="3" t="s">
        <v>46</v>
      </c>
      <c r="D13" s="7">
        <v>18</v>
      </c>
      <c r="E13" s="3">
        <v>0</v>
      </c>
      <c r="F13" s="3" t="s">
        <v>35</v>
      </c>
      <c r="G13" s="3" t="s">
        <v>36</v>
      </c>
      <c r="H13" s="3" t="s">
        <v>47</v>
      </c>
      <c r="I13" s="3"/>
      <c r="J13" s="3"/>
      <c r="K13" s="3" t="s">
        <v>47</v>
      </c>
      <c r="L13" s="3"/>
      <c r="M13" s="3">
        <v>2</v>
      </c>
    </row>
    <row r="14" spans="1:13" x14ac:dyDescent="0.2">
      <c r="A14" s="5">
        <v>42331</v>
      </c>
      <c r="B14" s="3">
        <v>2015</v>
      </c>
      <c r="C14" s="3" t="s">
        <v>45</v>
      </c>
      <c r="D14" s="7">
        <v>2</v>
      </c>
      <c r="E14" s="3">
        <v>0</v>
      </c>
      <c r="F14" s="3" t="s">
        <v>35</v>
      </c>
      <c r="G14" s="3" t="s">
        <v>36</v>
      </c>
      <c r="H14" s="3">
        <v>30</v>
      </c>
      <c r="I14" s="3">
        <v>34</v>
      </c>
      <c r="J14" s="3"/>
      <c r="K14" s="3">
        <v>23</v>
      </c>
      <c r="L14" s="3"/>
      <c r="M14" s="3"/>
    </row>
    <row r="15" spans="1:13" x14ac:dyDescent="0.2">
      <c r="A15" s="5">
        <v>42339</v>
      </c>
      <c r="B15" s="3">
        <v>2015</v>
      </c>
      <c r="C15" s="3" t="s">
        <v>46</v>
      </c>
      <c r="D15" s="7">
        <v>24</v>
      </c>
      <c r="E15" s="3">
        <v>0</v>
      </c>
      <c r="F15" s="3" t="s">
        <v>35</v>
      </c>
      <c r="G15" s="3" t="s">
        <v>36</v>
      </c>
      <c r="H15" s="3">
        <v>33</v>
      </c>
      <c r="I15" s="3"/>
      <c r="J15" s="3"/>
      <c r="K15" s="3">
        <v>23</v>
      </c>
      <c r="L15" s="3"/>
      <c r="M15" s="3">
        <v>1.75</v>
      </c>
    </row>
    <row r="16" spans="1:13" x14ac:dyDescent="0.2">
      <c r="A16" s="5">
        <v>42339</v>
      </c>
      <c r="B16" s="3">
        <v>2015</v>
      </c>
      <c r="C16" s="3" t="s">
        <v>44</v>
      </c>
      <c r="D16" s="7">
        <v>1</v>
      </c>
      <c r="E16" s="3">
        <v>0</v>
      </c>
      <c r="F16" s="3" t="s">
        <v>35</v>
      </c>
      <c r="G16" s="3" t="s">
        <v>36</v>
      </c>
      <c r="H16" s="3">
        <v>32</v>
      </c>
      <c r="I16" s="3"/>
      <c r="J16" s="3"/>
      <c r="K16" s="3">
        <v>20</v>
      </c>
      <c r="L16" s="3"/>
      <c r="M16" s="3"/>
    </row>
    <row r="17" spans="1:13" x14ac:dyDescent="0.2">
      <c r="A17" s="5">
        <v>42347</v>
      </c>
      <c r="B17" s="3">
        <v>2015</v>
      </c>
      <c r="C17" s="3" t="s">
        <v>44</v>
      </c>
      <c r="D17" s="7">
        <v>1</v>
      </c>
      <c r="E17" s="3">
        <v>0</v>
      </c>
      <c r="F17" s="3" t="s">
        <v>35</v>
      </c>
      <c r="G17" s="3" t="s">
        <v>36</v>
      </c>
      <c r="H17" s="3">
        <v>31</v>
      </c>
      <c r="I17" s="3">
        <v>33</v>
      </c>
      <c r="J17" s="3">
        <v>38</v>
      </c>
      <c r="K17" s="3">
        <v>28</v>
      </c>
      <c r="L17" s="3"/>
      <c r="M17" s="3">
        <v>1.28</v>
      </c>
    </row>
    <row r="18" spans="1:13" x14ac:dyDescent="0.2">
      <c r="A18" s="5">
        <v>42347</v>
      </c>
      <c r="B18" s="3">
        <v>2015</v>
      </c>
      <c r="C18" s="3" t="s">
        <v>45</v>
      </c>
      <c r="D18" s="7">
        <v>1</v>
      </c>
      <c r="E18" s="3">
        <v>0</v>
      </c>
      <c r="F18" s="3" t="s">
        <v>35</v>
      </c>
      <c r="G18" s="3" t="s">
        <v>36</v>
      </c>
      <c r="H18" s="3">
        <v>31</v>
      </c>
      <c r="I18" s="3">
        <v>33</v>
      </c>
      <c r="J18" s="3">
        <v>38</v>
      </c>
      <c r="K18" s="3">
        <v>28</v>
      </c>
      <c r="L18" s="3"/>
      <c r="M18" s="3">
        <v>1.28</v>
      </c>
    </row>
    <row r="19" spans="1:13" x14ac:dyDescent="0.2">
      <c r="A19" s="5">
        <v>42347</v>
      </c>
      <c r="B19" s="3">
        <v>2015</v>
      </c>
      <c r="C19" s="3" t="s">
        <v>46</v>
      </c>
      <c r="D19" s="7">
        <v>2</v>
      </c>
      <c r="E19" s="3">
        <v>0</v>
      </c>
      <c r="F19" s="3" t="s">
        <v>35</v>
      </c>
      <c r="G19" s="3" t="s">
        <v>36</v>
      </c>
      <c r="H19" s="3">
        <v>31</v>
      </c>
      <c r="I19" s="3">
        <v>33</v>
      </c>
      <c r="J19" s="3">
        <v>38</v>
      </c>
      <c r="K19" s="3">
        <v>28</v>
      </c>
      <c r="L19" s="3"/>
      <c r="M19" s="3">
        <v>1.28</v>
      </c>
    </row>
    <row r="20" spans="1:13" x14ac:dyDescent="0.2">
      <c r="A20" s="5">
        <v>42352</v>
      </c>
      <c r="B20" s="3">
        <v>2015</v>
      </c>
      <c r="C20" s="3" t="s">
        <v>46</v>
      </c>
      <c r="D20" s="7">
        <v>3</v>
      </c>
      <c r="E20" s="3">
        <v>0</v>
      </c>
      <c r="F20" s="3" t="s">
        <v>35</v>
      </c>
      <c r="G20" s="3" t="s">
        <v>36</v>
      </c>
      <c r="H20" s="3">
        <v>31</v>
      </c>
      <c r="I20" s="3">
        <v>38</v>
      </c>
      <c r="J20" s="3"/>
      <c r="K20" s="3">
        <v>27</v>
      </c>
      <c r="L20" s="3"/>
      <c r="M20" s="3">
        <v>2.2999999999999998</v>
      </c>
    </row>
    <row r="21" spans="1:13" s="10" customFormat="1" x14ac:dyDescent="0.2">
      <c r="A21" s="8">
        <v>42366</v>
      </c>
      <c r="B21" s="7">
        <v>2015</v>
      </c>
      <c r="C21" s="7" t="s">
        <v>37</v>
      </c>
      <c r="D21" s="7">
        <v>0</v>
      </c>
      <c r="E21" s="7">
        <v>0</v>
      </c>
      <c r="F21" s="7" t="s">
        <v>35</v>
      </c>
      <c r="G21" s="7" t="s">
        <v>36</v>
      </c>
      <c r="H21" s="7">
        <v>31</v>
      </c>
      <c r="I21" s="7">
        <v>33</v>
      </c>
      <c r="J21" s="7"/>
      <c r="K21" s="7">
        <v>27</v>
      </c>
      <c r="L21" s="7"/>
      <c r="M21" s="7">
        <v>2.2000000000000002</v>
      </c>
    </row>
    <row r="22" spans="1:13" s="10" customFormat="1" x14ac:dyDescent="0.2">
      <c r="A22" s="8">
        <v>42376</v>
      </c>
      <c r="B22" s="7">
        <v>2015</v>
      </c>
      <c r="C22" s="7" t="s">
        <v>37</v>
      </c>
      <c r="D22" s="7">
        <v>0</v>
      </c>
      <c r="E22" s="7">
        <v>0</v>
      </c>
      <c r="F22" s="7" t="s">
        <v>35</v>
      </c>
      <c r="G22" s="7" t="s">
        <v>36</v>
      </c>
      <c r="H22" s="7">
        <v>31</v>
      </c>
      <c r="I22" s="7">
        <v>33</v>
      </c>
      <c r="J22" s="7">
        <v>37</v>
      </c>
      <c r="K22" s="7">
        <v>23</v>
      </c>
      <c r="L22" s="7"/>
      <c r="M22" s="7"/>
    </row>
    <row r="23" spans="1:13" s="10" customFormat="1" ht="13.5" customHeight="1" x14ac:dyDescent="0.2">
      <c r="A23" s="8">
        <v>42381</v>
      </c>
      <c r="B23" s="7">
        <v>2015</v>
      </c>
      <c r="C23" s="7" t="s">
        <v>37</v>
      </c>
      <c r="D23" s="7">
        <v>0</v>
      </c>
      <c r="E23" s="7">
        <v>0</v>
      </c>
      <c r="F23" s="7" t="s">
        <v>35</v>
      </c>
      <c r="G23" s="7" t="s">
        <v>36</v>
      </c>
      <c r="H23" s="7">
        <v>33</v>
      </c>
      <c r="I23" s="7"/>
      <c r="J23" s="7"/>
      <c r="K23" s="7">
        <v>20</v>
      </c>
      <c r="L23" s="7"/>
      <c r="M23" s="7">
        <v>1.78</v>
      </c>
    </row>
    <row r="24" spans="1:13" s="10" customFormat="1" x14ac:dyDescent="0.2">
      <c r="A24" s="8">
        <v>42389</v>
      </c>
      <c r="B24" s="7">
        <v>2015</v>
      </c>
      <c r="C24" s="7" t="s">
        <v>37</v>
      </c>
      <c r="D24" s="7">
        <v>0</v>
      </c>
      <c r="E24" s="7">
        <v>0</v>
      </c>
      <c r="F24" s="7" t="s">
        <v>35</v>
      </c>
      <c r="G24" s="7" t="s">
        <v>36</v>
      </c>
      <c r="H24" s="7">
        <v>33</v>
      </c>
      <c r="I24" s="7"/>
      <c r="J24" s="7"/>
      <c r="K24" s="7">
        <v>23</v>
      </c>
      <c r="L24" s="7"/>
      <c r="M24" s="7">
        <v>1.78</v>
      </c>
    </row>
    <row r="25" spans="1:13" s="10" customFormat="1" x14ac:dyDescent="0.2">
      <c r="A25" s="8">
        <v>42395</v>
      </c>
      <c r="B25" s="7">
        <v>2015</v>
      </c>
      <c r="C25" s="7" t="s">
        <v>37</v>
      </c>
      <c r="D25" s="7">
        <v>0</v>
      </c>
      <c r="E25" s="7">
        <v>0</v>
      </c>
      <c r="F25" s="7" t="s">
        <v>35</v>
      </c>
      <c r="G25" s="7" t="s">
        <v>36</v>
      </c>
      <c r="H25" s="7">
        <v>31</v>
      </c>
      <c r="I25" s="7">
        <v>33</v>
      </c>
      <c r="J25" s="7">
        <v>34</v>
      </c>
      <c r="K25" s="7">
        <v>23</v>
      </c>
      <c r="L25" s="7"/>
      <c r="M25" s="7">
        <v>1.96</v>
      </c>
    </row>
    <row r="26" spans="1:13" s="10" customFormat="1" x14ac:dyDescent="0.2">
      <c r="A26" s="8">
        <v>42403</v>
      </c>
      <c r="B26" s="7">
        <v>2015</v>
      </c>
      <c r="C26" s="7" t="s">
        <v>37</v>
      </c>
      <c r="D26" s="7">
        <v>0</v>
      </c>
      <c r="E26" s="7">
        <v>0</v>
      </c>
      <c r="F26" s="7" t="s">
        <v>35</v>
      </c>
      <c r="G26" s="7" t="s">
        <v>36</v>
      </c>
      <c r="H26" s="7">
        <v>30</v>
      </c>
      <c r="I26" s="7">
        <v>33</v>
      </c>
      <c r="J26" s="7">
        <v>34</v>
      </c>
      <c r="K26" s="7">
        <v>28</v>
      </c>
      <c r="L26" s="7"/>
      <c r="M26" s="7">
        <v>2.12</v>
      </c>
    </row>
    <row r="27" spans="1:13" s="10" customFormat="1" x14ac:dyDescent="0.2">
      <c r="A27" s="8">
        <v>42410</v>
      </c>
      <c r="B27" s="7">
        <v>2015</v>
      </c>
      <c r="C27" s="7" t="s">
        <v>37</v>
      </c>
      <c r="D27" s="7">
        <v>0</v>
      </c>
      <c r="E27" s="7">
        <v>0</v>
      </c>
      <c r="F27" s="7" t="s">
        <v>35</v>
      </c>
      <c r="G27" s="7" t="s">
        <v>36</v>
      </c>
      <c r="H27" s="7">
        <v>31</v>
      </c>
      <c r="I27" s="7">
        <v>33</v>
      </c>
      <c r="J27" s="7"/>
      <c r="K27" s="7">
        <v>23</v>
      </c>
      <c r="L27" s="7"/>
      <c r="M27" s="7">
        <v>2</v>
      </c>
    </row>
    <row r="28" spans="1:13" s="10" customFormat="1" x14ac:dyDescent="0.2">
      <c r="A28" s="8">
        <v>42418</v>
      </c>
      <c r="B28" s="7">
        <v>2015</v>
      </c>
      <c r="C28" s="7" t="s">
        <v>37</v>
      </c>
      <c r="D28" s="7">
        <v>0</v>
      </c>
      <c r="E28" s="7">
        <v>0</v>
      </c>
      <c r="F28" s="7" t="s">
        <v>35</v>
      </c>
      <c r="G28" s="7" t="s">
        <v>36</v>
      </c>
      <c r="H28" s="7">
        <v>30</v>
      </c>
      <c r="I28" s="7">
        <v>33</v>
      </c>
      <c r="J28" s="7">
        <v>38</v>
      </c>
      <c r="K28" s="7">
        <v>28</v>
      </c>
      <c r="L28" s="7"/>
      <c r="M28" s="7">
        <v>2.6</v>
      </c>
    </row>
    <row r="29" spans="1:13" s="10" customFormat="1" x14ac:dyDescent="0.2">
      <c r="A29" s="8">
        <v>42425</v>
      </c>
      <c r="B29" s="7">
        <v>2015</v>
      </c>
      <c r="C29" s="7" t="s">
        <v>37</v>
      </c>
      <c r="D29" s="7">
        <v>0</v>
      </c>
      <c r="E29" s="7">
        <v>0</v>
      </c>
      <c r="F29" s="7" t="s">
        <v>35</v>
      </c>
      <c r="G29" s="7" t="s">
        <v>36</v>
      </c>
      <c r="H29" s="7">
        <v>31</v>
      </c>
      <c r="I29" s="7">
        <v>33</v>
      </c>
      <c r="J29" s="7"/>
      <c r="K29" s="7">
        <v>24</v>
      </c>
      <c r="L29" s="7"/>
      <c r="M29" s="7"/>
    </row>
    <row r="31" spans="1:13" x14ac:dyDescent="0.2">
      <c r="D31">
        <v>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1"/>
  <sheetViews>
    <sheetView zoomScaleNormal="100" workbookViewId="0">
      <selection activeCell="D33" sqref="D33"/>
    </sheetView>
  </sheetViews>
  <sheetFormatPr defaultRowHeight="12.75" x14ac:dyDescent="0.2"/>
  <cols>
    <col min="1" max="1" width="9" style="10" customWidth="1"/>
    <col min="2" max="2" width="15.7109375" bestFit="1" customWidth="1"/>
    <col min="3" max="3" width="10.140625" bestFit="1" customWidth="1"/>
    <col min="4" max="4" width="8.5703125" bestFit="1" customWidth="1"/>
    <col min="5" max="5" width="4.28515625" bestFit="1" customWidth="1"/>
    <col min="6" max="8" width="10.42578125" bestFit="1" customWidth="1"/>
    <col min="9" max="9" width="10.7109375" bestFit="1" customWidth="1"/>
    <col min="10" max="10" width="8.42578125" bestFit="1" customWidth="1"/>
    <col min="11" max="11" width="12.5703125" bestFit="1" customWidth="1"/>
    <col min="15" max="15" width="5.7109375" bestFit="1" customWidth="1"/>
    <col min="16" max="16" width="10.42578125" bestFit="1" customWidth="1"/>
    <col min="17" max="17" width="8.28515625" bestFit="1" customWidth="1"/>
    <col min="18" max="18" width="14" bestFit="1" customWidth="1"/>
    <col min="20" max="20" width="13.140625" bestFit="1" customWidth="1"/>
    <col min="21" max="21" width="14" bestFit="1" customWidth="1"/>
    <col min="22" max="22" width="12.85546875" bestFit="1" customWidth="1"/>
    <col min="23" max="26" width="13.28515625" bestFit="1" customWidth="1"/>
    <col min="27" max="27" width="36" bestFit="1" customWidth="1"/>
  </cols>
  <sheetData>
    <row r="1" spans="1:27" x14ac:dyDescent="0.2">
      <c r="A1" s="35"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1" t="s">
        <v>25</v>
      </c>
      <c r="AA1" s="1" t="s">
        <v>50</v>
      </c>
    </row>
    <row r="2" spans="1:27" s="10" customFormat="1" x14ac:dyDescent="0.2">
      <c r="A2" s="7">
        <v>1</v>
      </c>
      <c r="B2" s="7" t="s">
        <v>32</v>
      </c>
      <c r="C2" s="7" t="s">
        <v>33</v>
      </c>
      <c r="D2" s="7"/>
      <c r="E2" s="7"/>
      <c r="F2" s="8">
        <v>42262</v>
      </c>
      <c r="G2" s="7">
        <v>2015</v>
      </c>
      <c r="H2" s="7">
        <v>0</v>
      </c>
      <c r="I2" s="7">
        <v>1.89</v>
      </c>
      <c r="J2" s="7">
        <v>1.89</v>
      </c>
      <c r="K2" s="7" t="s">
        <v>34</v>
      </c>
      <c r="L2" s="7">
        <v>8</v>
      </c>
      <c r="M2" s="7">
        <v>0</v>
      </c>
      <c r="N2" s="7">
        <f>SUM(L2:M2)</f>
        <v>8</v>
      </c>
      <c r="O2" s="7"/>
      <c r="P2" s="7"/>
      <c r="Q2" s="7">
        <v>0</v>
      </c>
      <c r="R2" s="9">
        <v>1</v>
      </c>
      <c r="S2" s="7">
        <v>0</v>
      </c>
      <c r="T2" s="7" t="s">
        <v>35</v>
      </c>
      <c r="U2" s="7" t="s">
        <v>36</v>
      </c>
      <c r="V2" s="7" t="s">
        <v>38</v>
      </c>
      <c r="W2" s="7"/>
      <c r="X2" s="7"/>
      <c r="Y2" s="7" t="s">
        <v>37</v>
      </c>
      <c r="Z2" s="7"/>
      <c r="AA2" s="7">
        <v>1.4</v>
      </c>
    </row>
    <row r="3" spans="1:27" s="10" customFormat="1" x14ac:dyDescent="0.2">
      <c r="A3" s="7">
        <v>2</v>
      </c>
      <c r="B3" s="7" t="s">
        <v>32</v>
      </c>
      <c r="C3" s="7" t="s">
        <v>33</v>
      </c>
      <c r="D3" s="7"/>
      <c r="E3" s="7"/>
      <c r="F3" s="8">
        <v>42262</v>
      </c>
      <c r="G3" s="7">
        <v>2015</v>
      </c>
      <c r="H3" s="7">
        <v>0</v>
      </c>
      <c r="I3" s="7">
        <v>1.89</v>
      </c>
      <c r="J3" s="7">
        <v>1.89</v>
      </c>
      <c r="K3" s="7" t="s">
        <v>45</v>
      </c>
      <c r="L3" s="7">
        <v>0</v>
      </c>
      <c r="M3" s="7">
        <v>2</v>
      </c>
      <c r="N3" s="7">
        <f t="shared" ref="N3:N29" si="0">SUM(L3:M3)</f>
        <v>2</v>
      </c>
      <c r="O3" s="7"/>
      <c r="P3" s="7"/>
      <c r="Q3" s="7">
        <v>0</v>
      </c>
      <c r="R3" s="9">
        <v>1</v>
      </c>
      <c r="S3" s="7">
        <v>0</v>
      </c>
      <c r="T3" s="7" t="s">
        <v>35</v>
      </c>
      <c r="U3" s="7" t="s">
        <v>36</v>
      </c>
      <c r="V3" s="7" t="s">
        <v>38</v>
      </c>
      <c r="W3" s="7"/>
      <c r="X3" s="7"/>
      <c r="Y3" s="7" t="s">
        <v>37</v>
      </c>
      <c r="Z3" s="7"/>
      <c r="AA3" s="7">
        <v>1.4</v>
      </c>
    </row>
    <row r="4" spans="1:27" s="10" customFormat="1" x14ac:dyDescent="0.2">
      <c r="A4" s="7">
        <v>5</v>
      </c>
      <c r="B4" s="7" t="s">
        <v>32</v>
      </c>
      <c r="C4" s="7" t="s">
        <v>33</v>
      </c>
      <c r="D4" s="7"/>
      <c r="E4" s="7"/>
      <c r="F4" s="8">
        <v>42272</v>
      </c>
      <c r="G4" s="7">
        <v>2015</v>
      </c>
      <c r="H4" s="7">
        <v>0</v>
      </c>
      <c r="I4" s="7">
        <v>1.89</v>
      </c>
      <c r="J4" s="7">
        <v>1.89</v>
      </c>
      <c r="K4" s="7" t="s">
        <v>34</v>
      </c>
      <c r="L4" s="7">
        <v>4</v>
      </c>
      <c r="M4" s="7">
        <v>4</v>
      </c>
      <c r="N4" s="7">
        <f t="shared" si="0"/>
        <v>8</v>
      </c>
      <c r="O4" s="7"/>
      <c r="P4" s="7"/>
      <c r="Q4" s="7">
        <v>0</v>
      </c>
      <c r="R4" s="9">
        <v>0.99</v>
      </c>
      <c r="S4" s="7">
        <v>0</v>
      </c>
      <c r="T4" s="7" t="s">
        <v>35</v>
      </c>
      <c r="U4" s="7" t="s">
        <v>36</v>
      </c>
      <c r="V4" s="7">
        <v>31</v>
      </c>
      <c r="W4" s="7">
        <v>30</v>
      </c>
      <c r="X4" s="7"/>
      <c r="Y4" s="7">
        <v>20</v>
      </c>
      <c r="Z4" s="7"/>
      <c r="AA4" s="7">
        <v>1.42</v>
      </c>
    </row>
    <row r="5" spans="1:27" s="10" customFormat="1" x14ac:dyDescent="0.2">
      <c r="A5" s="36">
        <v>6</v>
      </c>
      <c r="B5" s="7" t="s">
        <v>32</v>
      </c>
      <c r="C5" s="7" t="s">
        <v>33</v>
      </c>
      <c r="D5" s="7"/>
      <c r="E5" s="7"/>
      <c r="F5" s="8">
        <v>42272</v>
      </c>
      <c r="G5" s="7">
        <v>2015</v>
      </c>
      <c r="H5" s="7">
        <v>0</v>
      </c>
      <c r="I5" s="7">
        <v>1.89</v>
      </c>
      <c r="J5" s="7">
        <v>1.89</v>
      </c>
      <c r="K5" s="7" t="s">
        <v>45</v>
      </c>
      <c r="L5" s="7">
        <v>0</v>
      </c>
      <c r="M5" s="7">
        <v>3</v>
      </c>
      <c r="N5" s="7">
        <f t="shared" si="0"/>
        <v>3</v>
      </c>
      <c r="O5" s="7"/>
      <c r="P5" s="7"/>
      <c r="Q5" s="7">
        <v>0</v>
      </c>
      <c r="R5" s="9">
        <v>0.98</v>
      </c>
      <c r="S5" s="7">
        <v>0</v>
      </c>
      <c r="T5" s="7" t="s">
        <v>35</v>
      </c>
      <c r="U5" s="7" t="s">
        <v>36</v>
      </c>
      <c r="V5" s="7">
        <v>31</v>
      </c>
      <c r="W5" s="7">
        <v>30</v>
      </c>
      <c r="X5" s="7"/>
      <c r="Y5" s="7">
        <v>20</v>
      </c>
      <c r="Z5" s="7"/>
      <c r="AA5" s="7">
        <v>1.42</v>
      </c>
    </row>
    <row r="6" spans="1:27" s="10" customFormat="1" x14ac:dyDescent="0.2">
      <c r="A6" s="7">
        <v>8</v>
      </c>
      <c r="B6" s="7" t="s">
        <v>32</v>
      </c>
      <c r="C6" s="7" t="s">
        <v>40</v>
      </c>
      <c r="D6" s="7"/>
      <c r="E6" s="7"/>
      <c r="F6" s="8">
        <v>42283</v>
      </c>
      <c r="G6" s="7">
        <v>2015</v>
      </c>
      <c r="H6" s="7">
        <v>0</v>
      </c>
      <c r="I6" s="7">
        <v>1.89</v>
      </c>
      <c r="J6" s="7">
        <v>1.89</v>
      </c>
      <c r="K6" s="7" t="s">
        <v>37</v>
      </c>
      <c r="L6" s="7">
        <v>0</v>
      </c>
      <c r="M6" s="7">
        <v>0</v>
      </c>
      <c r="N6" s="7">
        <f t="shared" si="0"/>
        <v>0</v>
      </c>
      <c r="O6" s="7"/>
      <c r="P6" s="7"/>
      <c r="Q6" s="7">
        <v>0</v>
      </c>
      <c r="R6" s="9">
        <v>1</v>
      </c>
      <c r="S6" s="7">
        <v>0</v>
      </c>
      <c r="T6" s="7" t="s">
        <v>35</v>
      </c>
      <c r="U6" s="7" t="s">
        <v>36</v>
      </c>
      <c r="V6" s="7">
        <v>33</v>
      </c>
      <c r="W6" s="7"/>
      <c r="X6" s="7"/>
      <c r="Y6" s="7">
        <v>20</v>
      </c>
      <c r="Z6" s="7"/>
      <c r="AA6" s="7">
        <v>1.4</v>
      </c>
    </row>
    <row r="7" spans="1:27" x14ac:dyDescent="0.2">
      <c r="A7" s="7">
        <v>11</v>
      </c>
      <c r="B7" s="3" t="s">
        <v>32</v>
      </c>
      <c r="C7" s="3" t="s">
        <v>40</v>
      </c>
      <c r="D7" s="3"/>
      <c r="E7" s="3"/>
      <c r="F7" s="5">
        <v>42291</v>
      </c>
      <c r="G7" s="3">
        <v>2015</v>
      </c>
      <c r="H7" s="7">
        <v>0</v>
      </c>
      <c r="I7" s="7">
        <v>1.89</v>
      </c>
      <c r="J7" s="7">
        <v>1.89</v>
      </c>
      <c r="K7" s="3" t="s">
        <v>37</v>
      </c>
      <c r="L7" s="3">
        <v>0</v>
      </c>
      <c r="M7" s="3">
        <v>0</v>
      </c>
      <c r="N7" s="7">
        <f t="shared" si="0"/>
        <v>0</v>
      </c>
      <c r="O7" s="3"/>
      <c r="P7" s="3"/>
      <c r="Q7" s="3">
        <v>0</v>
      </c>
      <c r="R7" s="6">
        <v>0.99</v>
      </c>
      <c r="S7" s="3">
        <v>0</v>
      </c>
      <c r="T7" s="3" t="s">
        <v>35</v>
      </c>
      <c r="U7" s="3" t="s">
        <v>36</v>
      </c>
      <c r="V7" s="3">
        <v>33</v>
      </c>
      <c r="W7" s="3"/>
      <c r="X7" s="3"/>
      <c r="Y7" s="3">
        <v>20</v>
      </c>
      <c r="Z7" s="3"/>
      <c r="AA7" s="3">
        <v>1.38</v>
      </c>
    </row>
    <row r="8" spans="1:27" x14ac:dyDescent="0.2">
      <c r="A8" s="7">
        <v>14</v>
      </c>
      <c r="B8" s="3" t="s">
        <v>32</v>
      </c>
      <c r="C8" s="3" t="s">
        <v>40</v>
      </c>
      <c r="D8" s="3"/>
      <c r="E8" s="3"/>
      <c r="F8" s="5">
        <v>42299</v>
      </c>
      <c r="G8" s="3">
        <v>2015</v>
      </c>
      <c r="H8" s="7">
        <v>0</v>
      </c>
      <c r="I8" s="7">
        <v>1.89</v>
      </c>
      <c r="J8" s="7">
        <v>1.89</v>
      </c>
      <c r="K8" s="3" t="s">
        <v>37</v>
      </c>
      <c r="L8" s="3">
        <v>0</v>
      </c>
      <c r="M8" s="3">
        <v>0</v>
      </c>
      <c r="N8" s="7">
        <f t="shared" si="0"/>
        <v>0</v>
      </c>
      <c r="O8" s="3"/>
      <c r="P8" s="3"/>
      <c r="Q8" s="3">
        <v>0</v>
      </c>
      <c r="R8" s="6">
        <v>1</v>
      </c>
      <c r="S8" s="3">
        <v>0</v>
      </c>
      <c r="T8" s="3" t="s">
        <v>35</v>
      </c>
      <c r="U8" s="3" t="s">
        <v>36</v>
      </c>
      <c r="V8" s="3" t="s">
        <v>39</v>
      </c>
      <c r="W8" s="3"/>
      <c r="X8" s="3"/>
      <c r="Y8" s="3">
        <v>20</v>
      </c>
      <c r="Z8" s="3"/>
      <c r="AA8" s="3">
        <v>1.41</v>
      </c>
    </row>
    <row r="9" spans="1:27" x14ac:dyDescent="0.2">
      <c r="A9" s="7">
        <v>17</v>
      </c>
      <c r="B9" s="3" t="s">
        <v>32</v>
      </c>
      <c r="C9" s="3" t="s">
        <v>41</v>
      </c>
      <c r="D9" s="3"/>
      <c r="E9" s="3"/>
      <c r="F9" s="5">
        <v>42306</v>
      </c>
      <c r="G9" s="3">
        <v>2015</v>
      </c>
      <c r="H9" s="7">
        <v>0</v>
      </c>
      <c r="I9" s="7">
        <v>1.89</v>
      </c>
      <c r="J9" s="7">
        <v>1.89</v>
      </c>
      <c r="K9" s="3" t="s">
        <v>37</v>
      </c>
      <c r="L9" s="3">
        <v>0</v>
      </c>
      <c r="M9" s="3">
        <v>0</v>
      </c>
      <c r="N9" s="7">
        <f t="shared" si="0"/>
        <v>0</v>
      </c>
      <c r="O9" s="3"/>
      <c r="P9" s="3"/>
      <c r="Q9" s="3">
        <v>0</v>
      </c>
      <c r="R9" s="6">
        <v>0.6</v>
      </c>
      <c r="S9" s="3">
        <v>0</v>
      </c>
      <c r="T9" s="3" t="s">
        <v>35</v>
      </c>
      <c r="U9" s="3" t="s">
        <v>36</v>
      </c>
      <c r="V9" s="3">
        <v>30</v>
      </c>
      <c r="W9" s="3">
        <v>31</v>
      </c>
      <c r="X9" s="3">
        <v>32</v>
      </c>
      <c r="Y9" s="3">
        <v>25</v>
      </c>
      <c r="Z9" s="3"/>
      <c r="AA9" s="3">
        <v>1.67</v>
      </c>
    </row>
    <row r="10" spans="1:27" x14ac:dyDescent="0.2">
      <c r="A10" s="7">
        <v>20</v>
      </c>
      <c r="B10" s="3" t="s">
        <v>32</v>
      </c>
      <c r="C10" s="3" t="s">
        <v>42</v>
      </c>
      <c r="D10" s="3"/>
      <c r="E10" s="3"/>
      <c r="F10" s="5">
        <v>42313</v>
      </c>
      <c r="G10" s="3">
        <v>2015</v>
      </c>
      <c r="H10" s="7">
        <v>0</v>
      </c>
      <c r="I10" s="7">
        <v>1.89</v>
      </c>
      <c r="J10" s="7">
        <v>1.89</v>
      </c>
      <c r="K10" s="3" t="s">
        <v>44</v>
      </c>
      <c r="L10" s="3">
        <v>0</v>
      </c>
      <c r="M10" s="3">
        <v>2</v>
      </c>
      <c r="N10" s="7">
        <f t="shared" si="0"/>
        <v>2</v>
      </c>
      <c r="O10" s="3"/>
      <c r="P10" s="3"/>
      <c r="Q10" s="3">
        <v>2</v>
      </c>
      <c r="R10" s="6">
        <v>0.85</v>
      </c>
      <c r="S10" s="3">
        <v>2</v>
      </c>
      <c r="T10" s="3" t="s">
        <v>35</v>
      </c>
      <c r="U10" s="3" t="s">
        <v>36</v>
      </c>
      <c r="V10" s="3">
        <v>31</v>
      </c>
      <c r="W10" s="3">
        <v>33</v>
      </c>
      <c r="X10" s="3"/>
      <c r="Y10" s="3">
        <v>24</v>
      </c>
      <c r="Z10" s="3"/>
      <c r="AA10" s="3"/>
    </row>
    <row r="11" spans="1:27" x14ac:dyDescent="0.2">
      <c r="A11" s="7">
        <v>25</v>
      </c>
      <c r="B11" s="3" t="s">
        <v>32</v>
      </c>
      <c r="C11" s="3" t="s">
        <v>40</v>
      </c>
      <c r="D11" s="3"/>
      <c r="E11" s="3"/>
      <c r="F11" s="5">
        <v>42318</v>
      </c>
      <c r="G11" s="3">
        <v>2015</v>
      </c>
      <c r="H11" s="7">
        <v>0</v>
      </c>
      <c r="I11" s="7">
        <v>1.89</v>
      </c>
      <c r="J11" s="7">
        <v>1.89</v>
      </c>
      <c r="K11" s="3" t="s">
        <v>44</v>
      </c>
      <c r="L11" s="3">
        <v>0</v>
      </c>
      <c r="M11" s="3">
        <v>1</v>
      </c>
      <c r="N11" s="7">
        <f t="shared" si="0"/>
        <v>1</v>
      </c>
      <c r="O11" s="3"/>
      <c r="P11" s="3"/>
      <c r="Q11" s="3">
        <v>0</v>
      </c>
      <c r="R11" s="6">
        <v>0.95</v>
      </c>
      <c r="S11" s="3">
        <v>0</v>
      </c>
      <c r="T11" s="3" t="s">
        <v>35</v>
      </c>
      <c r="U11" s="3" t="s">
        <v>36</v>
      </c>
      <c r="V11" s="3">
        <v>33</v>
      </c>
      <c r="W11" s="3"/>
      <c r="X11" s="3"/>
      <c r="Y11" s="3">
        <v>20</v>
      </c>
      <c r="Z11" s="3"/>
      <c r="AA11" s="3"/>
    </row>
    <row r="12" spans="1:27" x14ac:dyDescent="0.2">
      <c r="A12" s="7">
        <v>26</v>
      </c>
      <c r="B12" s="3" t="s">
        <v>32</v>
      </c>
      <c r="C12" s="3" t="s">
        <v>40</v>
      </c>
      <c r="D12" s="3"/>
      <c r="E12" s="3"/>
      <c r="F12" s="5">
        <v>42326</v>
      </c>
      <c r="G12" s="3">
        <v>2015</v>
      </c>
      <c r="H12" s="7">
        <v>0</v>
      </c>
      <c r="I12" s="7">
        <v>1.89</v>
      </c>
      <c r="J12" s="7">
        <v>1.89</v>
      </c>
      <c r="K12" s="3" t="s">
        <v>45</v>
      </c>
      <c r="L12" s="3">
        <v>2</v>
      </c>
      <c r="M12" s="3">
        <v>0</v>
      </c>
      <c r="N12" s="7">
        <f t="shared" si="0"/>
        <v>2</v>
      </c>
      <c r="O12" s="3"/>
      <c r="P12" s="3"/>
      <c r="Q12" s="3">
        <v>0</v>
      </c>
      <c r="R12" s="6">
        <v>0.75</v>
      </c>
      <c r="S12" s="3">
        <v>0</v>
      </c>
      <c r="T12" s="3" t="s">
        <v>35</v>
      </c>
      <c r="U12" s="3" t="s">
        <v>36</v>
      </c>
      <c r="V12" s="3">
        <v>31</v>
      </c>
      <c r="W12" s="3">
        <v>33</v>
      </c>
      <c r="X12" s="3">
        <v>38</v>
      </c>
      <c r="Y12" s="3">
        <v>27</v>
      </c>
      <c r="Z12" s="3"/>
      <c r="AA12" s="3">
        <v>3.4</v>
      </c>
    </row>
    <row r="13" spans="1:27" x14ac:dyDescent="0.2">
      <c r="A13" s="7">
        <v>29</v>
      </c>
      <c r="B13" s="3" t="s">
        <v>32</v>
      </c>
      <c r="C13" s="3" t="s">
        <v>40</v>
      </c>
      <c r="D13" s="3"/>
      <c r="E13" s="3"/>
      <c r="F13" s="5">
        <v>42331</v>
      </c>
      <c r="G13" s="3">
        <v>2015</v>
      </c>
      <c r="H13" s="7">
        <v>0</v>
      </c>
      <c r="I13" s="7">
        <v>1.89</v>
      </c>
      <c r="J13" s="7">
        <v>1.89</v>
      </c>
      <c r="K13" s="3" t="s">
        <v>46</v>
      </c>
      <c r="L13" s="3">
        <v>16</v>
      </c>
      <c r="M13" s="3">
        <v>2</v>
      </c>
      <c r="N13" s="7">
        <f t="shared" si="0"/>
        <v>18</v>
      </c>
      <c r="O13" s="3"/>
      <c r="P13" s="3"/>
      <c r="Q13" s="3">
        <v>0</v>
      </c>
      <c r="R13" s="6">
        <v>0.85</v>
      </c>
      <c r="S13" s="3">
        <v>0</v>
      </c>
      <c r="T13" s="3" t="s">
        <v>35</v>
      </c>
      <c r="U13" s="3" t="s">
        <v>36</v>
      </c>
      <c r="V13" s="3" t="s">
        <v>47</v>
      </c>
      <c r="W13" s="3"/>
      <c r="X13" s="3"/>
      <c r="Y13" s="3" t="s">
        <v>47</v>
      </c>
      <c r="Z13" s="3"/>
      <c r="AA13" s="3">
        <v>2</v>
      </c>
    </row>
    <row r="14" spans="1:27" x14ac:dyDescent="0.2">
      <c r="A14" s="7">
        <v>31</v>
      </c>
      <c r="B14" s="3" t="s">
        <v>32</v>
      </c>
      <c r="C14" s="3" t="s">
        <v>40</v>
      </c>
      <c r="D14" s="3"/>
      <c r="E14" s="3"/>
      <c r="F14" s="5">
        <v>42331</v>
      </c>
      <c r="G14" s="3">
        <v>2015</v>
      </c>
      <c r="H14" s="7">
        <v>0</v>
      </c>
      <c r="I14" s="7">
        <v>1.89</v>
      </c>
      <c r="J14" s="7">
        <v>1.89</v>
      </c>
      <c r="K14" s="3" t="s">
        <v>45</v>
      </c>
      <c r="L14" s="3">
        <v>2</v>
      </c>
      <c r="M14" s="3">
        <v>0</v>
      </c>
      <c r="N14" s="7">
        <f t="shared" si="0"/>
        <v>2</v>
      </c>
      <c r="O14" s="3"/>
      <c r="P14" s="3"/>
      <c r="Q14" s="3">
        <v>0</v>
      </c>
      <c r="R14" s="6">
        <v>0.75</v>
      </c>
      <c r="S14" s="3">
        <v>0</v>
      </c>
      <c r="T14" s="3" t="s">
        <v>35</v>
      </c>
      <c r="U14" s="3" t="s">
        <v>36</v>
      </c>
      <c r="V14" s="3">
        <v>30</v>
      </c>
      <c r="W14" s="3">
        <v>34</v>
      </c>
      <c r="X14" s="3"/>
      <c r="Y14" s="3">
        <v>23</v>
      </c>
      <c r="Z14" s="3"/>
      <c r="AA14" s="3"/>
    </row>
    <row r="15" spans="1:27" x14ac:dyDescent="0.2">
      <c r="A15" s="7">
        <v>32</v>
      </c>
      <c r="B15" s="3" t="s">
        <v>32</v>
      </c>
      <c r="C15" s="3" t="s">
        <v>40</v>
      </c>
      <c r="D15" s="3"/>
      <c r="E15" s="3"/>
      <c r="F15" s="5">
        <v>42339</v>
      </c>
      <c r="G15" s="3">
        <v>2015</v>
      </c>
      <c r="H15" s="7">
        <v>0</v>
      </c>
      <c r="I15" s="7">
        <v>1.89</v>
      </c>
      <c r="J15" s="7">
        <v>1.89</v>
      </c>
      <c r="K15" s="3" t="s">
        <v>46</v>
      </c>
      <c r="L15" s="3">
        <v>10</v>
      </c>
      <c r="M15" s="3">
        <v>14</v>
      </c>
      <c r="N15" s="7">
        <f t="shared" si="0"/>
        <v>24</v>
      </c>
      <c r="O15" s="3"/>
      <c r="P15" s="3"/>
      <c r="Q15" s="3">
        <v>0</v>
      </c>
      <c r="R15" s="6">
        <v>0.95</v>
      </c>
      <c r="S15" s="3">
        <v>0</v>
      </c>
      <c r="T15" s="3" t="s">
        <v>35</v>
      </c>
      <c r="U15" s="3" t="s">
        <v>36</v>
      </c>
      <c r="V15" s="3">
        <v>33</v>
      </c>
      <c r="W15" s="3"/>
      <c r="X15" s="3"/>
      <c r="Y15" s="3">
        <v>23</v>
      </c>
      <c r="Z15" s="3"/>
      <c r="AA15" s="3">
        <v>1.75</v>
      </c>
    </row>
    <row r="16" spans="1:27" x14ac:dyDescent="0.2">
      <c r="A16" s="7">
        <v>34</v>
      </c>
      <c r="B16" s="3" t="s">
        <v>32</v>
      </c>
      <c r="C16" s="3" t="s">
        <v>40</v>
      </c>
      <c r="D16" s="3"/>
      <c r="E16" s="3"/>
      <c r="F16" s="5">
        <v>42339</v>
      </c>
      <c r="G16" s="3">
        <v>2015</v>
      </c>
      <c r="H16" s="7">
        <v>0</v>
      </c>
      <c r="I16" s="7">
        <v>1.89</v>
      </c>
      <c r="J16" s="7">
        <v>1.89</v>
      </c>
      <c r="K16" s="3" t="s">
        <v>44</v>
      </c>
      <c r="L16" s="3">
        <v>1</v>
      </c>
      <c r="M16" s="3">
        <v>0</v>
      </c>
      <c r="N16" s="7">
        <f t="shared" si="0"/>
        <v>1</v>
      </c>
      <c r="O16" s="3"/>
      <c r="P16" s="3"/>
      <c r="Q16" s="3">
        <v>0</v>
      </c>
      <c r="R16" s="6">
        <v>0.93</v>
      </c>
      <c r="S16" s="3">
        <v>0</v>
      </c>
      <c r="T16" s="3" t="s">
        <v>35</v>
      </c>
      <c r="U16" s="3" t="s">
        <v>36</v>
      </c>
      <c r="V16" s="3">
        <v>32</v>
      </c>
      <c r="W16" s="3"/>
      <c r="X16" s="3"/>
      <c r="Y16" s="3">
        <v>20</v>
      </c>
      <c r="Z16" s="3"/>
      <c r="AA16" s="3"/>
    </row>
    <row r="17" spans="1:27" x14ac:dyDescent="0.2">
      <c r="A17" s="7">
        <v>35</v>
      </c>
      <c r="B17" s="3" t="s">
        <v>32</v>
      </c>
      <c r="C17" s="3" t="s">
        <v>40</v>
      </c>
      <c r="D17" s="3"/>
      <c r="E17" s="3"/>
      <c r="F17" s="5">
        <v>42347</v>
      </c>
      <c r="G17" s="3">
        <v>2015</v>
      </c>
      <c r="H17" s="7">
        <v>0</v>
      </c>
      <c r="I17" s="7">
        <v>1.89</v>
      </c>
      <c r="J17" s="7">
        <v>1.89</v>
      </c>
      <c r="K17" s="3" t="s">
        <v>44</v>
      </c>
      <c r="L17" s="3">
        <v>0</v>
      </c>
      <c r="M17" s="3">
        <v>1</v>
      </c>
      <c r="N17" s="7">
        <f t="shared" si="0"/>
        <v>1</v>
      </c>
      <c r="O17" s="3"/>
      <c r="P17" s="3"/>
      <c r="Q17" s="3">
        <v>0</v>
      </c>
      <c r="R17" s="6">
        <v>0.39</v>
      </c>
      <c r="S17" s="3">
        <v>0</v>
      </c>
      <c r="T17" s="3" t="s">
        <v>35</v>
      </c>
      <c r="U17" s="3" t="s">
        <v>36</v>
      </c>
      <c r="V17" s="3">
        <v>31</v>
      </c>
      <c r="W17" s="3">
        <v>33</v>
      </c>
      <c r="X17" s="3">
        <v>38</v>
      </c>
      <c r="Y17" s="3">
        <v>28</v>
      </c>
      <c r="Z17" s="3"/>
      <c r="AA17" s="3">
        <v>1.28</v>
      </c>
    </row>
    <row r="18" spans="1:27" x14ac:dyDescent="0.2">
      <c r="A18" s="36">
        <v>36</v>
      </c>
      <c r="B18" s="3" t="s">
        <v>32</v>
      </c>
      <c r="C18" s="3" t="s">
        <v>40</v>
      </c>
      <c r="D18" s="3"/>
      <c r="E18" s="3"/>
      <c r="F18" s="5">
        <v>42347</v>
      </c>
      <c r="G18" s="3">
        <v>2015</v>
      </c>
      <c r="H18" s="7">
        <v>0</v>
      </c>
      <c r="I18" s="7">
        <v>1.89</v>
      </c>
      <c r="J18" s="7">
        <v>1.89</v>
      </c>
      <c r="K18" s="3" t="s">
        <v>45</v>
      </c>
      <c r="L18" s="3">
        <v>0</v>
      </c>
      <c r="M18" s="3">
        <v>1</v>
      </c>
      <c r="N18" s="7">
        <f t="shared" si="0"/>
        <v>1</v>
      </c>
      <c r="O18" s="3"/>
      <c r="P18" s="3"/>
      <c r="Q18" s="3">
        <v>0</v>
      </c>
      <c r="R18" s="6">
        <v>0.39</v>
      </c>
      <c r="S18" s="3">
        <v>0</v>
      </c>
      <c r="T18" s="3" t="s">
        <v>35</v>
      </c>
      <c r="U18" s="3" t="s">
        <v>36</v>
      </c>
      <c r="V18" s="3">
        <v>31</v>
      </c>
      <c r="W18" s="3">
        <v>33</v>
      </c>
      <c r="X18" s="3">
        <v>38</v>
      </c>
      <c r="Y18" s="3">
        <v>28</v>
      </c>
      <c r="Z18" s="3"/>
      <c r="AA18" s="3">
        <v>1.28</v>
      </c>
    </row>
    <row r="19" spans="1:27" x14ac:dyDescent="0.2">
      <c r="A19" s="7">
        <v>37</v>
      </c>
      <c r="B19" s="3" t="s">
        <v>32</v>
      </c>
      <c r="C19" s="3" t="s">
        <v>40</v>
      </c>
      <c r="D19" s="3"/>
      <c r="E19" s="3"/>
      <c r="F19" s="5">
        <v>42347</v>
      </c>
      <c r="G19" s="3">
        <v>2015</v>
      </c>
      <c r="H19" s="7">
        <v>0</v>
      </c>
      <c r="I19" s="7">
        <v>1.89</v>
      </c>
      <c r="J19" s="7">
        <v>1.89</v>
      </c>
      <c r="K19" s="3" t="s">
        <v>46</v>
      </c>
      <c r="L19" s="3">
        <v>0</v>
      </c>
      <c r="M19" s="3">
        <v>2</v>
      </c>
      <c r="N19" s="7">
        <f t="shared" si="0"/>
        <v>2</v>
      </c>
      <c r="O19" s="3"/>
      <c r="P19" s="3"/>
      <c r="Q19" s="3">
        <v>0</v>
      </c>
      <c r="R19" s="6">
        <v>0.39</v>
      </c>
      <c r="S19" s="3">
        <v>0</v>
      </c>
      <c r="T19" s="3" t="s">
        <v>35</v>
      </c>
      <c r="U19" s="3" t="s">
        <v>36</v>
      </c>
      <c r="V19" s="3">
        <v>31</v>
      </c>
      <c r="W19" s="3">
        <v>33</v>
      </c>
      <c r="X19" s="3">
        <v>38</v>
      </c>
      <c r="Y19" s="3">
        <v>28</v>
      </c>
      <c r="Z19" s="3"/>
      <c r="AA19" s="3">
        <v>1.28</v>
      </c>
    </row>
    <row r="20" spans="1:27" x14ac:dyDescent="0.2">
      <c r="A20" s="7">
        <v>40</v>
      </c>
      <c r="B20" s="3" t="s">
        <v>32</v>
      </c>
      <c r="C20" s="3" t="s">
        <v>40</v>
      </c>
      <c r="D20" s="3"/>
      <c r="E20" s="3"/>
      <c r="F20" s="5">
        <v>42352</v>
      </c>
      <c r="G20" s="3">
        <v>2015</v>
      </c>
      <c r="H20" s="7">
        <v>0</v>
      </c>
      <c r="I20" s="7">
        <v>1.89</v>
      </c>
      <c r="J20" s="7">
        <v>1.89</v>
      </c>
      <c r="K20" s="3" t="s">
        <v>46</v>
      </c>
      <c r="L20" s="3">
        <v>2</v>
      </c>
      <c r="M20" s="3">
        <v>1</v>
      </c>
      <c r="N20" s="7">
        <f t="shared" si="0"/>
        <v>3</v>
      </c>
      <c r="O20" s="3"/>
      <c r="P20" s="3"/>
      <c r="Q20" s="3">
        <v>0</v>
      </c>
      <c r="R20" s="6">
        <v>0.6</v>
      </c>
      <c r="S20" s="3">
        <v>0</v>
      </c>
      <c r="T20" s="3" t="s">
        <v>35</v>
      </c>
      <c r="U20" s="3" t="s">
        <v>36</v>
      </c>
      <c r="V20" s="3">
        <v>31</v>
      </c>
      <c r="W20" s="3">
        <v>38</v>
      </c>
      <c r="X20" s="3"/>
      <c r="Y20" s="3">
        <v>27</v>
      </c>
      <c r="Z20" s="3"/>
      <c r="AA20" s="3">
        <v>2.2999999999999998</v>
      </c>
    </row>
    <row r="21" spans="1:27" s="10" customFormat="1" x14ac:dyDescent="0.2">
      <c r="A21" s="7">
        <v>43</v>
      </c>
      <c r="B21" s="7" t="s">
        <v>32</v>
      </c>
      <c r="C21" s="7" t="s">
        <v>40</v>
      </c>
      <c r="D21" s="7"/>
      <c r="E21" s="7"/>
      <c r="F21" s="8">
        <v>42366</v>
      </c>
      <c r="G21" s="7">
        <v>2015</v>
      </c>
      <c r="H21" s="7">
        <v>0</v>
      </c>
      <c r="I21" s="7">
        <v>1.89</v>
      </c>
      <c r="J21" s="7">
        <v>1.89</v>
      </c>
      <c r="K21" s="7" t="s">
        <v>37</v>
      </c>
      <c r="L21" s="7">
        <v>0</v>
      </c>
      <c r="M21" s="7">
        <v>0</v>
      </c>
      <c r="N21" s="7">
        <f t="shared" si="0"/>
        <v>0</v>
      </c>
      <c r="O21" s="7"/>
      <c r="P21" s="7"/>
      <c r="Q21" s="7">
        <v>0</v>
      </c>
      <c r="R21" s="9">
        <v>0.67</v>
      </c>
      <c r="S21" s="7">
        <v>0</v>
      </c>
      <c r="T21" s="7" t="s">
        <v>35</v>
      </c>
      <c r="U21" s="7" t="s">
        <v>36</v>
      </c>
      <c r="V21" s="7">
        <v>31</v>
      </c>
      <c r="W21" s="7">
        <v>33</v>
      </c>
      <c r="X21" s="7"/>
      <c r="Y21" s="7">
        <v>27</v>
      </c>
      <c r="Z21" s="7"/>
      <c r="AA21" s="7">
        <v>2.2000000000000002</v>
      </c>
    </row>
    <row r="22" spans="1:27" s="10" customFormat="1" x14ac:dyDescent="0.2">
      <c r="A22" s="7">
        <v>46</v>
      </c>
      <c r="B22" s="7" t="s">
        <v>32</v>
      </c>
      <c r="C22" s="7" t="s">
        <v>48</v>
      </c>
      <c r="D22" s="7"/>
      <c r="E22" s="7"/>
      <c r="F22" s="8">
        <v>42376</v>
      </c>
      <c r="G22" s="7">
        <v>2015</v>
      </c>
      <c r="H22" s="7">
        <v>0</v>
      </c>
      <c r="I22" s="7">
        <v>1.89</v>
      </c>
      <c r="J22" s="7">
        <v>1.89</v>
      </c>
      <c r="K22" s="7" t="s">
        <v>37</v>
      </c>
      <c r="L22" s="7">
        <v>0</v>
      </c>
      <c r="M22" s="7">
        <v>0</v>
      </c>
      <c r="N22" s="7">
        <f t="shared" si="0"/>
        <v>0</v>
      </c>
      <c r="O22" s="7"/>
      <c r="P22" s="7"/>
      <c r="Q22" s="7">
        <v>0</v>
      </c>
      <c r="R22" s="9">
        <v>0.95</v>
      </c>
      <c r="S22" s="7">
        <v>0</v>
      </c>
      <c r="T22" s="7" t="s">
        <v>35</v>
      </c>
      <c r="U22" s="7" t="s">
        <v>36</v>
      </c>
      <c r="V22" s="7">
        <v>31</v>
      </c>
      <c r="W22" s="7">
        <v>33</v>
      </c>
      <c r="X22" s="7">
        <v>37</v>
      </c>
      <c r="Y22" s="7">
        <v>23</v>
      </c>
      <c r="Z22" s="7"/>
      <c r="AA22" s="7"/>
    </row>
    <row r="23" spans="1:27" s="10" customFormat="1" ht="13.5" customHeight="1" x14ac:dyDescent="0.2">
      <c r="A23" s="7">
        <v>49</v>
      </c>
      <c r="B23" s="7" t="s">
        <v>32</v>
      </c>
      <c r="C23" s="7" t="s">
        <v>40</v>
      </c>
      <c r="D23" s="7"/>
      <c r="E23" s="7"/>
      <c r="F23" s="8">
        <v>42381</v>
      </c>
      <c r="G23" s="7">
        <v>2015</v>
      </c>
      <c r="H23" s="7">
        <v>0</v>
      </c>
      <c r="I23" s="7">
        <v>1.89</v>
      </c>
      <c r="J23" s="7">
        <v>1.89</v>
      </c>
      <c r="K23" s="7" t="s">
        <v>37</v>
      </c>
      <c r="L23" s="7">
        <v>0</v>
      </c>
      <c r="M23" s="7">
        <v>0</v>
      </c>
      <c r="N23" s="7">
        <f t="shared" si="0"/>
        <v>0</v>
      </c>
      <c r="O23" s="7"/>
      <c r="P23" s="7"/>
      <c r="Q23" s="7">
        <v>0</v>
      </c>
      <c r="R23" s="9">
        <v>0.88</v>
      </c>
      <c r="S23" s="7">
        <v>0</v>
      </c>
      <c r="T23" s="7" t="s">
        <v>35</v>
      </c>
      <c r="U23" s="7" t="s">
        <v>36</v>
      </c>
      <c r="V23" s="7">
        <v>33</v>
      </c>
      <c r="W23" s="7"/>
      <c r="X23" s="7"/>
      <c r="Y23" s="7">
        <v>20</v>
      </c>
      <c r="Z23" s="7"/>
      <c r="AA23" s="7">
        <v>1.78</v>
      </c>
    </row>
    <row r="24" spans="1:27" s="10" customFormat="1" x14ac:dyDescent="0.2">
      <c r="A24" s="7">
        <v>52</v>
      </c>
      <c r="B24" s="7" t="s">
        <v>32</v>
      </c>
      <c r="C24" s="7" t="s">
        <v>40</v>
      </c>
      <c r="D24" s="7"/>
      <c r="E24" s="7"/>
      <c r="F24" s="8">
        <v>42389</v>
      </c>
      <c r="G24" s="7">
        <v>2015</v>
      </c>
      <c r="H24" s="7">
        <v>0</v>
      </c>
      <c r="I24" s="7">
        <v>1.89</v>
      </c>
      <c r="J24" s="7">
        <v>1.89</v>
      </c>
      <c r="K24" s="7" t="s">
        <v>37</v>
      </c>
      <c r="L24" s="7">
        <v>0</v>
      </c>
      <c r="M24" s="7">
        <v>0</v>
      </c>
      <c r="N24" s="7">
        <f t="shared" si="0"/>
        <v>0</v>
      </c>
      <c r="O24" s="7"/>
      <c r="P24" s="7"/>
      <c r="Q24" s="7">
        <v>0</v>
      </c>
      <c r="R24" s="9">
        <v>0.95</v>
      </c>
      <c r="S24" s="7">
        <v>0</v>
      </c>
      <c r="T24" s="7" t="s">
        <v>35</v>
      </c>
      <c r="U24" s="7" t="s">
        <v>36</v>
      </c>
      <c r="V24" s="7">
        <v>33</v>
      </c>
      <c r="W24" s="7"/>
      <c r="X24" s="7"/>
      <c r="Y24" s="7">
        <v>23</v>
      </c>
      <c r="Z24" s="7"/>
      <c r="AA24" s="7">
        <v>1.78</v>
      </c>
    </row>
    <row r="25" spans="1:27" s="10" customFormat="1" x14ac:dyDescent="0.2">
      <c r="A25" s="7">
        <v>55</v>
      </c>
      <c r="B25" s="7" t="s">
        <v>32</v>
      </c>
      <c r="C25" s="7" t="s">
        <v>40</v>
      </c>
      <c r="D25" s="7"/>
      <c r="E25" s="7"/>
      <c r="F25" s="8">
        <v>42395</v>
      </c>
      <c r="G25" s="7">
        <v>2015</v>
      </c>
      <c r="H25" s="7">
        <v>0</v>
      </c>
      <c r="I25" s="7">
        <v>1.89</v>
      </c>
      <c r="J25" s="7">
        <v>1.89</v>
      </c>
      <c r="K25" s="7" t="s">
        <v>37</v>
      </c>
      <c r="L25" s="7">
        <v>0</v>
      </c>
      <c r="M25" s="7">
        <v>0</v>
      </c>
      <c r="N25" s="7">
        <f t="shared" si="0"/>
        <v>0</v>
      </c>
      <c r="O25" s="7"/>
      <c r="P25" s="7"/>
      <c r="Q25" s="7">
        <v>0</v>
      </c>
      <c r="R25" s="9">
        <v>0.8</v>
      </c>
      <c r="S25" s="7">
        <v>0</v>
      </c>
      <c r="T25" s="7" t="s">
        <v>35</v>
      </c>
      <c r="U25" s="7" t="s">
        <v>36</v>
      </c>
      <c r="V25" s="7">
        <v>31</v>
      </c>
      <c r="W25" s="7">
        <v>33</v>
      </c>
      <c r="X25" s="7">
        <v>34</v>
      </c>
      <c r="Y25" s="7">
        <v>23</v>
      </c>
      <c r="Z25" s="7"/>
      <c r="AA25" s="7">
        <v>1.96</v>
      </c>
    </row>
    <row r="26" spans="1:27" s="10" customFormat="1" x14ac:dyDescent="0.2">
      <c r="A26" s="7">
        <v>58</v>
      </c>
      <c r="B26" s="7" t="s">
        <v>32</v>
      </c>
      <c r="C26" s="7" t="s">
        <v>40</v>
      </c>
      <c r="D26" s="7"/>
      <c r="E26" s="7"/>
      <c r="F26" s="8">
        <v>42403</v>
      </c>
      <c r="G26" s="7">
        <v>2015</v>
      </c>
      <c r="H26" s="7">
        <v>0</v>
      </c>
      <c r="I26" s="7">
        <v>1.89</v>
      </c>
      <c r="J26" s="7">
        <v>1.89</v>
      </c>
      <c r="K26" s="7" t="s">
        <v>37</v>
      </c>
      <c r="L26" s="7">
        <v>0</v>
      </c>
      <c r="M26" s="7">
        <v>0</v>
      </c>
      <c r="N26" s="7">
        <f t="shared" si="0"/>
        <v>0</v>
      </c>
      <c r="O26" s="7"/>
      <c r="P26" s="7"/>
      <c r="Q26" s="7">
        <v>0</v>
      </c>
      <c r="R26" s="9">
        <v>0.42</v>
      </c>
      <c r="S26" s="7">
        <v>0</v>
      </c>
      <c r="T26" s="7" t="s">
        <v>35</v>
      </c>
      <c r="U26" s="7" t="s">
        <v>36</v>
      </c>
      <c r="V26" s="7">
        <v>30</v>
      </c>
      <c r="W26" s="7">
        <v>33</v>
      </c>
      <c r="X26" s="7">
        <v>34</v>
      </c>
      <c r="Y26" s="7">
        <v>28</v>
      </c>
      <c r="Z26" s="7"/>
      <c r="AA26" s="7">
        <v>2.12</v>
      </c>
    </row>
    <row r="27" spans="1:27" s="10" customFormat="1" x14ac:dyDescent="0.2">
      <c r="A27" s="7">
        <v>61</v>
      </c>
      <c r="B27" s="7" t="s">
        <v>32</v>
      </c>
      <c r="C27" s="7" t="s">
        <v>51</v>
      </c>
      <c r="D27" s="7"/>
      <c r="E27" s="7"/>
      <c r="F27" s="8">
        <v>42410</v>
      </c>
      <c r="G27" s="7">
        <v>2015</v>
      </c>
      <c r="H27" s="7">
        <v>0</v>
      </c>
      <c r="I27" s="7">
        <v>1.89</v>
      </c>
      <c r="J27" s="7">
        <v>1.89</v>
      </c>
      <c r="K27" s="7" t="s">
        <v>37</v>
      </c>
      <c r="L27" s="7">
        <v>0</v>
      </c>
      <c r="M27" s="7">
        <v>0</v>
      </c>
      <c r="N27" s="7">
        <f t="shared" si="0"/>
        <v>0</v>
      </c>
      <c r="O27" s="7"/>
      <c r="P27" s="7"/>
      <c r="Q27" s="7">
        <v>0</v>
      </c>
      <c r="R27" s="9">
        <v>0.83</v>
      </c>
      <c r="S27" s="7">
        <v>0</v>
      </c>
      <c r="T27" s="7" t="s">
        <v>35</v>
      </c>
      <c r="U27" s="7" t="s">
        <v>36</v>
      </c>
      <c r="V27" s="7">
        <v>31</v>
      </c>
      <c r="W27" s="7">
        <v>33</v>
      </c>
      <c r="X27" s="7"/>
      <c r="Y27" s="7">
        <v>23</v>
      </c>
      <c r="Z27" s="7"/>
      <c r="AA27" s="7">
        <v>2</v>
      </c>
    </row>
    <row r="28" spans="1:27" s="10" customFormat="1" x14ac:dyDescent="0.2">
      <c r="A28" s="7">
        <v>64</v>
      </c>
      <c r="B28" s="7" t="s">
        <v>32</v>
      </c>
      <c r="C28" s="7" t="s">
        <v>40</v>
      </c>
      <c r="F28" s="8">
        <v>42418</v>
      </c>
      <c r="G28" s="7">
        <v>2015</v>
      </c>
      <c r="H28" s="7">
        <v>0</v>
      </c>
      <c r="I28" s="7">
        <v>1.89</v>
      </c>
      <c r="J28" s="7">
        <v>1.89</v>
      </c>
      <c r="K28" s="7" t="s">
        <v>37</v>
      </c>
      <c r="L28" s="7">
        <v>0</v>
      </c>
      <c r="M28" s="7">
        <v>0</v>
      </c>
      <c r="N28" s="7">
        <f t="shared" si="0"/>
        <v>0</v>
      </c>
      <c r="O28" s="7"/>
      <c r="P28" s="7"/>
      <c r="Q28" s="7">
        <v>0</v>
      </c>
      <c r="R28" s="9">
        <v>0.42</v>
      </c>
      <c r="S28" s="7">
        <v>0</v>
      </c>
      <c r="T28" s="7" t="s">
        <v>35</v>
      </c>
      <c r="U28" s="7" t="s">
        <v>36</v>
      </c>
      <c r="V28" s="7">
        <v>30</v>
      </c>
      <c r="W28" s="7">
        <v>33</v>
      </c>
      <c r="X28" s="7">
        <v>38</v>
      </c>
      <c r="Y28" s="7">
        <v>28</v>
      </c>
      <c r="Z28" s="7"/>
      <c r="AA28" s="7">
        <v>2.6</v>
      </c>
    </row>
    <row r="29" spans="1:27" s="10" customFormat="1" x14ac:dyDescent="0.2">
      <c r="A29" s="36">
        <v>69</v>
      </c>
      <c r="B29" s="7" t="s">
        <v>32</v>
      </c>
      <c r="C29" s="7" t="s">
        <v>40</v>
      </c>
      <c r="F29" s="8">
        <v>42425</v>
      </c>
      <c r="G29" s="7">
        <v>2015</v>
      </c>
      <c r="H29" s="7">
        <v>0</v>
      </c>
      <c r="I29" s="7">
        <v>1.89</v>
      </c>
      <c r="J29" s="7">
        <v>1.89</v>
      </c>
      <c r="K29" s="7" t="s">
        <v>37</v>
      </c>
      <c r="L29" s="7">
        <v>0</v>
      </c>
      <c r="M29" s="7">
        <v>0</v>
      </c>
      <c r="N29" s="7">
        <f t="shared" si="0"/>
        <v>0</v>
      </c>
      <c r="O29" s="7"/>
      <c r="P29" s="7"/>
      <c r="Q29" s="7">
        <v>0</v>
      </c>
      <c r="R29" s="9">
        <v>0.75</v>
      </c>
      <c r="S29" s="7">
        <v>0</v>
      </c>
      <c r="T29" s="7" t="s">
        <v>35</v>
      </c>
      <c r="U29" s="7" t="s">
        <v>36</v>
      </c>
      <c r="V29" s="7">
        <v>31</v>
      </c>
      <c r="W29" s="7">
        <v>33</v>
      </c>
      <c r="X29" s="7"/>
      <c r="Y29" s="7">
        <v>24</v>
      </c>
      <c r="Z29" s="7"/>
      <c r="AA29" s="7"/>
    </row>
    <row r="31" spans="1:27" x14ac:dyDescent="0.2">
      <c r="L31">
        <f>SUM(L2:L29)</f>
        <v>45</v>
      </c>
      <c r="M31">
        <f t="shared" ref="M31:N31" si="1">SUM(M2:M29)</f>
        <v>33</v>
      </c>
      <c r="N31">
        <f t="shared" si="1"/>
        <v>78</v>
      </c>
    </row>
  </sheetData>
  <sortState ref="A2:AC83">
    <sortCondition ref="F2:F83"/>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5"/>
  <sheetViews>
    <sheetView topLeftCell="A11" zoomScaleNormal="100" workbookViewId="0">
      <selection activeCell="A16" sqref="A16:XFD16"/>
    </sheetView>
  </sheetViews>
  <sheetFormatPr defaultRowHeight="12.75" x14ac:dyDescent="0.2"/>
  <cols>
    <col min="1" max="1" width="9.140625" style="10"/>
    <col min="2" max="2" width="15.7109375" bestFit="1" customWidth="1"/>
    <col min="3" max="3" width="27" bestFit="1" customWidth="1"/>
    <col min="6" max="6" width="10.85546875" bestFit="1" customWidth="1"/>
    <col min="7" max="7" width="11.42578125" bestFit="1" customWidth="1"/>
    <col min="8" max="8" width="10.42578125" bestFit="1" customWidth="1"/>
    <col min="9" max="10" width="11.140625" bestFit="1" customWidth="1"/>
    <col min="11" max="11" width="9.7109375" bestFit="1" customWidth="1"/>
    <col min="12" max="12" width="12.5703125" bestFit="1" customWidth="1"/>
    <col min="17" max="17" width="11.42578125" bestFit="1" customWidth="1"/>
    <col min="19" max="19" width="14" bestFit="1" customWidth="1"/>
    <col min="21" max="21" width="13.140625" bestFit="1" customWidth="1"/>
    <col min="22" max="22" width="14" bestFit="1" customWidth="1"/>
    <col min="23" max="23" width="12.85546875" bestFit="1" customWidth="1"/>
    <col min="24" max="27" width="13.28515625" bestFit="1" customWidth="1"/>
    <col min="28" max="28" width="36" bestFit="1" customWidth="1"/>
    <col min="29" max="29" width="74.42578125" customWidth="1"/>
  </cols>
  <sheetData>
    <row r="1" spans="1:29" ht="15.75" x14ac:dyDescent="0.25">
      <c r="A1" s="105" t="s">
        <v>112</v>
      </c>
    </row>
    <row r="3" spans="1:29" ht="15.75" x14ac:dyDescent="0.25">
      <c r="C3" s="4" t="s">
        <v>27</v>
      </c>
      <c r="H3" s="4" t="s">
        <v>49</v>
      </c>
    </row>
    <row r="4" spans="1:29" x14ac:dyDescent="0.2">
      <c r="C4" t="s">
        <v>28</v>
      </c>
      <c r="H4" t="s">
        <v>113</v>
      </c>
    </row>
    <row r="5" spans="1:29" x14ac:dyDescent="0.2">
      <c r="C5" t="s">
        <v>29</v>
      </c>
      <c r="H5" t="s">
        <v>114</v>
      </c>
    </row>
    <row r="6" spans="1:29" x14ac:dyDescent="0.2">
      <c r="C6" t="s">
        <v>30</v>
      </c>
      <c r="H6" t="s">
        <v>115</v>
      </c>
    </row>
    <row r="7" spans="1:29" x14ac:dyDescent="0.2">
      <c r="C7" t="s">
        <v>31</v>
      </c>
    </row>
    <row r="8" spans="1:29" x14ac:dyDescent="0.2">
      <c r="C8" t="s">
        <v>43</v>
      </c>
    </row>
    <row r="9" spans="1:29" x14ac:dyDescent="0.2">
      <c r="C9" t="s">
        <v>52</v>
      </c>
    </row>
    <row r="11" spans="1:29" x14ac:dyDescent="0.2">
      <c r="A11" s="35" t="s">
        <v>0</v>
      </c>
      <c r="B11" s="1" t="s">
        <v>1</v>
      </c>
      <c r="C11" s="1" t="s">
        <v>2</v>
      </c>
      <c r="D11" s="1" t="s">
        <v>3</v>
      </c>
      <c r="E11" s="1" t="s">
        <v>4</v>
      </c>
      <c r="F11" s="1" t="s">
        <v>5</v>
      </c>
      <c r="G11" s="1" t="s">
        <v>6</v>
      </c>
      <c r="H11" s="1" t="s">
        <v>116</v>
      </c>
      <c r="I11" s="1" t="s">
        <v>7</v>
      </c>
      <c r="J11" s="1" t="s">
        <v>8</v>
      </c>
      <c r="K11" s="1" t="s">
        <v>9</v>
      </c>
      <c r="L11" s="1" t="s">
        <v>10</v>
      </c>
      <c r="M11" s="1" t="s">
        <v>11</v>
      </c>
      <c r="N11" s="1" t="s">
        <v>12</v>
      </c>
      <c r="O11" s="1" t="s">
        <v>13</v>
      </c>
      <c r="P11" s="1" t="s">
        <v>14</v>
      </c>
      <c r="Q11" s="1" t="s">
        <v>15</v>
      </c>
      <c r="R11" s="1" t="s">
        <v>16</v>
      </c>
      <c r="S11" s="1" t="s">
        <v>17</v>
      </c>
      <c r="T11" s="1" t="s">
        <v>18</v>
      </c>
      <c r="U11" s="1" t="s">
        <v>19</v>
      </c>
      <c r="V11" s="1" t="s">
        <v>20</v>
      </c>
      <c r="W11" s="1" t="s">
        <v>21</v>
      </c>
      <c r="X11" s="1" t="s">
        <v>22</v>
      </c>
      <c r="Y11" s="1" t="s">
        <v>23</v>
      </c>
      <c r="Z11" s="2" t="s">
        <v>24</v>
      </c>
      <c r="AA11" s="1" t="s">
        <v>25</v>
      </c>
      <c r="AB11" s="1" t="s">
        <v>50</v>
      </c>
      <c r="AC11" s="1" t="s">
        <v>26</v>
      </c>
    </row>
    <row r="12" spans="1:29" s="109" customFormat="1" x14ac:dyDescent="0.2">
      <c r="A12" s="36">
        <v>3</v>
      </c>
      <c r="B12" s="106" t="s">
        <v>32</v>
      </c>
      <c r="C12" s="106" t="s">
        <v>117</v>
      </c>
      <c r="D12" s="106"/>
      <c r="E12" s="106"/>
      <c r="F12" s="107">
        <v>42263</v>
      </c>
      <c r="G12" s="106">
        <v>2015</v>
      </c>
      <c r="H12" s="106">
        <v>3</v>
      </c>
      <c r="I12" s="106">
        <v>1.4</v>
      </c>
      <c r="J12" s="106">
        <v>1.89</v>
      </c>
      <c r="K12" s="106">
        <v>0.49</v>
      </c>
      <c r="L12" s="106" t="s">
        <v>118</v>
      </c>
      <c r="M12" s="106">
        <v>0</v>
      </c>
      <c r="N12" s="106">
        <v>1</v>
      </c>
      <c r="O12" s="106">
        <v>1</v>
      </c>
      <c r="P12" s="106"/>
      <c r="Q12" s="106"/>
      <c r="R12" s="106">
        <v>0</v>
      </c>
      <c r="S12" s="108">
        <v>1</v>
      </c>
      <c r="T12" s="106">
        <v>0</v>
      </c>
      <c r="U12" s="106" t="s">
        <v>35</v>
      </c>
      <c r="V12" s="106" t="s">
        <v>36</v>
      </c>
      <c r="W12" s="106" t="s">
        <v>37</v>
      </c>
      <c r="X12" s="106"/>
      <c r="Y12" s="106"/>
      <c r="Z12" s="106">
        <v>20</v>
      </c>
      <c r="AA12" s="106"/>
      <c r="AB12" s="106"/>
      <c r="AC12" s="109" t="s">
        <v>119</v>
      </c>
    </row>
    <row r="13" spans="1:29" s="109" customFormat="1" x14ac:dyDescent="0.2">
      <c r="A13" s="7">
        <v>4</v>
      </c>
      <c r="B13" s="106" t="s">
        <v>120</v>
      </c>
      <c r="C13" s="106" t="s">
        <v>121</v>
      </c>
      <c r="D13" s="106"/>
      <c r="E13" s="106"/>
      <c r="F13" s="107">
        <v>42263</v>
      </c>
      <c r="G13" s="106">
        <v>2015</v>
      </c>
      <c r="H13" s="106"/>
      <c r="I13" s="106">
        <v>0</v>
      </c>
      <c r="J13" s="106" t="s">
        <v>122</v>
      </c>
      <c r="K13" s="106" t="s">
        <v>123</v>
      </c>
      <c r="L13" s="106" t="s">
        <v>37</v>
      </c>
      <c r="M13" s="106">
        <v>0</v>
      </c>
      <c r="N13" s="106">
        <v>0</v>
      </c>
      <c r="O13" s="106">
        <v>0</v>
      </c>
      <c r="P13" s="106"/>
      <c r="Q13" s="106"/>
      <c r="R13" s="106">
        <v>0</v>
      </c>
      <c r="S13" s="108">
        <v>1</v>
      </c>
      <c r="T13" s="106">
        <v>0</v>
      </c>
      <c r="U13" s="106" t="s">
        <v>35</v>
      </c>
      <c r="V13" s="106" t="s">
        <v>36</v>
      </c>
      <c r="W13" s="106" t="s">
        <v>39</v>
      </c>
      <c r="X13" s="106"/>
      <c r="Y13" s="106"/>
      <c r="Z13" s="106">
        <v>20</v>
      </c>
      <c r="AA13" s="106"/>
      <c r="AB13" s="106"/>
      <c r="AC13" s="109" t="s">
        <v>124</v>
      </c>
    </row>
    <row r="15" spans="1:29" x14ac:dyDescent="0.2">
      <c r="W15" s="110" t="s">
        <v>125</v>
      </c>
      <c r="Z15" s="111" t="s">
        <v>126</v>
      </c>
    </row>
    <row r="16" spans="1:29" x14ac:dyDescent="0.2">
      <c r="A16" s="35" t="s">
        <v>0</v>
      </c>
      <c r="B16" s="1" t="s">
        <v>1</v>
      </c>
      <c r="C16" s="1" t="s">
        <v>2</v>
      </c>
      <c r="D16" s="1" t="s">
        <v>3</v>
      </c>
      <c r="E16" s="1" t="s">
        <v>4</v>
      </c>
      <c r="F16" s="1" t="s">
        <v>5</v>
      </c>
      <c r="G16" s="1" t="s">
        <v>6</v>
      </c>
      <c r="H16" s="1" t="s">
        <v>116</v>
      </c>
      <c r="I16" s="1" t="s">
        <v>7</v>
      </c>
      <c r="J16" s="1" t="s">
        <v>8</v>
      </c>
      <c r="K16" s="1" t="s">
        <v>9</v>
      </c>
      <c r="L16" s="1" t="s">
        <v>10</v>
      </c>
      <c r="M16" s="1" t="s">
        <v>11</v>
      </c>
      <c r="N16" s="1" t="s">
        <v>12</v>
      </c>
      <c r="O16" s="1" t="s">
        <v>13</v>
      </c>
      <c r="P16" s="1" t="s">
        <v>14</v>
      </c>
      <c r="Q16" s="1" t="s">
        <v>15</v>
      </c>
      <c r="R16" s="1" t="s">
        <v>16</v>
      </c>
      <c r="S16" s="1" t="s">
        <v>17</v>
      </c>
      <c r="T16" s="1" t="s">
        <v>18</v>
      </c>
      <c r="U16" s="1" t="s">
        <v>19</v>
      </c>
      <c r="V16" s="1" t="s">
        <v>20</v>
      </c>
      <c r="W16" s="1" t="s">
        <v>21</v>
      </c>
      <c r="X16" s="1" t="s">
        <v>22</v>
      </c>
      <c r="Y16" s="1" t="s">
        <v>23</v>
      </c>
      <c r="Z16" s="2" t="s">
        <v>24</v>
      </c>
      <c r="AA16" s="1" t="s">
        <v>25</v>
      </c>
      <c r="AB16" s="1" t="s">
        <v>50</v>
      </c>
      <c r="AC16" s="1" t="s">
        <v>26</v>
      </c>
    </row>
    <row r="17" spans="1:29" x14ac:dyDescent="0.2">
      <c r="A17" s="7">
        <v>1</v>
      </c>
      <c r="B17" s="3" t="s">
        <v>32</v>
      </c>
      <c r="C17" s="3" t="s">
        <v>33</v>
      </c>
      <c r="D17" s="3"/>
      <c r="E17" s="3"/>
      <c r="F17" s="5">
        <v>42262</v>
      </c>
      <c r="G17" s="3">
        <v>2015</v>
      </c>
      <c r="H17" s="3">
        <v>1</v>
      </c>
      <c r="I17" s="3">
        <v>0</v>
      </c>
      <c r="J17" s="3">
        <v>0.97</v>
      </c>
      <c r="K17" s="3">
        <v>0.97</v>
      </c>
      <c r="L17" s="3" t="s">
        <v>34</v>
      </c>
      <c r="M17" s="3">
        <v>8</v>
      </c>
      <c r="N17" s="3">
        <v>0</v>
      </c>
      <c r="O17" s="3">
        <f>SUM(M17:N17)</f>
        <v>8</v>
      </c>
      <c r="P17" s="3"/>
      <c r="Q17" s="3"/>
      <c r="R17" s="3">
        <v>0</v>
      </c>
      <c r="S17" s="6">
        <v>1</v>
      </c>
      <c r="T17" s="3">
        <v>0</v>
      </c>
      <c r="U17" s="3" t="s">
        <v>35</v>
      </c>
      <c r="V17" s="3" t="s">
        <v>36</v>
      </c>
      <c r="W17" s="3" t="s">
        <v>38</v>
      </c>
      <c r="X17" s="3"/>
      <c r="Y17" s="3"/>
      <c r="Z17" s="3" t="s">
        <v>37</v>
      </c>
      <c r="AA17" s="3"/>
      <c r="AB17" s="3">
        <v>1.4</v>
      </c>
      <c r="AC17" t="s">
        <v>127</v>
      </c>
    </row>
    <row r="18" spans="1:29" x14ac:dyDescent="0.2">
      <c r="A18" s="7">
        <v>2</v>
      </c>
      <c r="B18" s="3" t="s">
        <v>32</v>
      </c>
      <c r="C18" s="3" t="s">
        <v>33</v>
      </c>
      <c r="D18" s="3"/>
      <c r="E18" s="3"/>
      <c r="F18" s="5">
        <v>42262</v>
      </c>
      <c r="G18" s="3">
        <v>2015</v>
      </c>
      <c r="H18" s="3">
        <v>1</v>
      </c>
      <c r="I18" s="3">
        <v>0</v>
      </c>
      <c r="J18" s="3">
        <v>0.97</v>
      </c>
      <c r="K18" s="3">
        <v>0.97</v>
      </c>
      <c r="L18" s="3" t="s">
        <v>45</v>
      </c>
      <c r="M18" s="3">
        <v>0</v>
      </c>
      <c r="N18" s="3">
        <v>2</v>
      </c>
      <c r="O18" s="3">
        <f t="shared" ref="O18:O81" si="0">SUM(M18:N18)</f>
        <v>2</v>
      </c>
      <c r="P18" s="3"/>
      <c r="Q18" s="3"/>
      <c r="R18" s="3">
        <v>0</v>
      </c>
      <c r="S18" s="6">
        <v>1</v>
      </c>
      <c r="T18" s="3">
        <v>0</v>
      </c>
      <c r="U18" s="3" t="s">
        <v>35</v>
      </c>
      <c r="V18" s="3" t="s">
        <v>36</v>
      </c>
      <c r="W18" s="3" t="s">
        <v>38</v>
      </c>
      <c r="X18" s="3"/>
      <c r="Y18" s="3"/>
      <c r="Z18" s="3" t="s">
        <v>37</v>
      </c>
      <c r="AA18" s="3"/>
      <c r="AB18" s="3">
        <v>1.4</v>
      </c>
      <c r="AC18" t="s">
        <v>128</v>
      </c>
    </row>
    <row r="19" spans="1:29" x14ac:dyDescent="0.2">
      <c r="A19" s="7">
        <v>5</v>
      </c>
      <c r="B19" s="3" t="s">
        <v>32</v>
      </c>
      <c r="C19" s="3" t="s">
        <v>33</v>
      </c>
      <c r="D19" s="3"/>
      <c r="E19" s="3"/>
      <c r="F19" s="5">
        <v>42272</v>
      </c>
      <c r="G19" s="3">
        <v>2015</v>
      </c>
      <c r="H19" s="3">
        <v>1</v>
      </c>
      <c r="I19" s="3">
        <v>0</v>
      </c>
      <c r="J19" s="3">
        <v>0.97</v>
      </c>
      <c r="K19" s="3">
        <v>0.97</v>
      </c>
      <c r="L19" s="3" t="s">
        <v>34</v>
      </c>
      <c r="M19" s="3">
        <v>2</v>
      </c>
      <c r="N19" s="3">
        <v>4</v>
      </c>
      <c r="O19" s="3">
        <f t="shared" si="0"/>
        <v>6</v>
      </c>
      <c r="P19" s="3"/>
      <c r="Q19" s="3"/>
      <c r="R19" s="3">
        <v>0</v>
      </c>
      <c r="S19" s="6">
        <v>0.98</v>
      </c>
      <c r="T19" s="3">
        <v>0</v>
      </c>
      <c r="U19" s="3" t="s">
        <v>35</v>
      </c>
      <c r="V19" s="3" t="s">
        <v>36</v>
      </c>
      <c r="W19" s="3">
        <v>31</v>
      </c>
      <c r="X19" s="3">
        <v>30</v>
      </c>
      <c r="Y19" s="3"/>
      <c r="Z19" s="3">
        <v>20</v>
      </c>
      <c r="AA19" s="3"/>
      <c r="AB19" s="3">
        <v>1.42</v>
      </c>
      <c r="AC19" t="s">
        <v>129</v>
      </c>
    </row>
    <row r="20" spans="1:29" x14ac:dyDescent="0.2">
      <c r="A20" s="36">
        <v>6</v>
      </c>
      <c r="B20" s="3" t="s">
        <v>32</v>
      </c>
      <c r="C20" s="3" t="s">
        <v>33</v>
      </c>
      <c r="D20" s="3"/>
      <c r="E20" s="3"/>
      <c r="F20" s="5">
        <v>42272</v>
      </c>
      <c r="G20" s="3">
        <v>2015</v>
      </c>
      <c r="H20" s="3">
        <v>1</v>
      </c>
      <c r="I20" s="3">
        <v>0</v>
      </c>
      <c r="J20" s="3">
        <v>0.97</v>
      </c>
      <c r="K20" s="3">
        <v>0.97</v>
      </c>
      <c r="L20" s="3" t="s">
        <v>45</v>
      </c>
      <c r="M20" s="3">
        <v>0</v>
      </c>
      <c r="N20" s="3">
        <v>3</v>
      </c>
      <c r="O20" s="3">
        <f t="shared" si="0"/>
        <v>3</v>
      </c>
      <c r="P20" s="3"/>
      <c r="Q20" s="3"/>
      <c r="R20" s="3">
        <v>0</v>
      </c>
      <c r="S20" s="6">
        <v>0.98</v>
      </c>
      <c r="T20" s="3">
        <v>0</v>
      </c>
      <c r="U20" s="3" t="s">
        <v>35</v>
      </c>
      <c r="V20" s="3" t="s">
        <v>36</v>
      </c>
      <c r="W20" s="3">
        <v>31</v>
      </c>
      <c r="X20" s="3">
        <v>30</v>
      </c>
      <c r="Y20" s="3"/>
      <c r="Z20" s="3">
        <v>20</v>
      </c>
      <c r="AA20" s="3"/>
      <c r="AB20" s="3">
        <v>1.42</v>
      </c>
      <c r="AC20" t="s">
        <v>130</v>
      </c>
    </row>
    <row r="21" spans="1:29" x14ac:dyDescent="0.2">
      <c r="A21" s="7">
        <v>7</v>
      </c>
      <c r="B21" s="3" t="s">
        <v>32</v>
      </c>
      <c r="C21" s="3" t="s">
        <v>33</v>
      </c>
      <c r="D21" s="3"/>
      <c r="E21" s="3"/>
      <c r="F21" s="5">
        <v>42272</v>
      </c>
      <c r="G21" s="3">
        <v>2015</v>
      </c>
      <c r="H21" s="3">
        <v>3</v>
      </c>
      <c r="I21" s="3">
        <v>1.4</v>
      </c>
      <c r="J21" s="3">
        <v>1.89</v>
      </c>
      <c r="K21" s="3">
        <v>0.49</v>
      </c>
      <c r="L21" s="3" t="s">
        <v>34</v>
      </c>
      <c r="M21" s="3">
        <v>2</v>
      </c>
      <c r="N21" s="3">
        <v>0</v>
      </c>
      <c r="O21" s="3">
        <f t="shared" si="0"/>
        <v>2</v>
      </c>
      <c r="P21" s="3"/>
      <c r="Q21" s="3"/>
      <c r="R21" s="3">
        <v>0</v>
      </c>
      <c r="S21" s="6">
        <v>1</v>
      </c>
      <c r="T21" s="3">
        <v>0</v>
      </c>
      <c r="U21" s="3" t="s">
        <v>35</v>
      </c>
      <c r="V21" s="3" t="s">
        <v>36</v>
      </c>
      <c r="W21" s="3">
        <v>33</v>
      </c>
      <c r="X21" s="3"/>
      <c r="Y21" s="3"/>
      <c r="Z21" s="3">
        <v>20</v>
      </c>
      <c r="AA21" s="3"/>
      <c r="AB21" s="3"/>
      <c r="AC21" t="s">
        <v>131</v>
      </c>
    </row>
    <row r="22" spans="1:29" x14ac:dyDescent="0.2">
      <c r="A22" s="7">
        <v>8</v>
      </c>
      <c r="B22" s="3" t="s">
        <v>32</v>
      </c>
      <c r="C22" s="3" t="s">
        <v>40</v>
      </c>
      <c r="D22" s="3"/>
      <c r="E22" s="3"/>
      <c r="F22" s="5">
        <v>42283</v>
      </c>
      <c r="G22" s="3">
        <v>2015</v>
      </c>
      <c r="H22" s="112">
        <v>1</v>
      </c>
      <c r="I22" s="3">
        <v>0</v>
      </c>
      <c r="J22" s="3">
        <v>0.97</v>
      </c>
      <c r="K22" s="3">
        <v>0.97</v>
      </c>
      <c r="L22" s="3" t="s">
        <v>37</v>
      </c>
      <c r="M22" s="3">
        <v>0</v>
      </c>
      <c r="N22" s="3">
        <v>0</v>
      </c>
      <c r="O22" s="3">
        <f t="shared" si="0"/>
        <v>0</v>
      </c>
      <c r="P22" s="3"/>
      <c r="Q22" s="3"/>
      <c r="R22" s="3">
        <v>0</v>
      </c>
      <c r="S22" s="6">
        <v>1</v>
      </c>
      <c r="T22" s="3">
        <v>0</v>
      </c>
      <c r="U22" s="3" t="s">
        <v>35</v>
      </c>
      <c r="V22" s="3" t="s">
        <v>36</v>
      </c>
      <c r="W22" s="3">
        <v>33</v>
      </c>
      <c r="X22" s="3"/>
      <c r="Y22" s="3"/>
      <c r="Z22" s="3">
        <v>20</v>
      </c>
      <c r="AA22" s="3"/>
      <c r="AB22" s="3">
        <v>1.4</v>
      </c>
      <c r="AC22" s="113" t="s">
        <v>132</v>
      </c>
    </row>
    <row r="23" spans="1:29" x14ac:dyDescent="0.2">
      <c r="A23" s="36">
        <v>9</v>
      </c>
      <c r="B23" s="3" t="s">
        <v>32</v>
      </c>
      <c r="C23" s="3" t="s">
        <v>40</v>
      </c>
      <c r="D23" s="3"/>
      <c r="E23" s="3"/>
      <c r="F23" s="5">
        <v>42283</v>
      </c>
      <c r="G23" s="3">
        <v>2015</v>
      </c>
      <c r="H23" s="7">
        <v>2</v>
      </c>
      <c r="I23" s="3">
        <v>0.97</v>
      </c>
      <c r="J23" s="3">
        <v>1.4</v>
      </c>
      <c r="K23" s="3">
        <v>0.43</v>
      </c>
      <c r="L23" s="3" t="s">
        <v>37</v>
      </c>
      <c r="M23" s="3">
        <v>0</v>
      </c>
      <c r="N23" s="3">
        <v>0</v>
      </c>
      <c r="O23" s="3">
        <f t="shared" si="0"/>
        <v>0</v>
      </c>
      <c r="P23" s="3"/>
      <c r="Q23" s="3"/>
      <c r="R23" s="3">
        <v>0</v>
      </c>
      <c r="S23" s="6">
        <v>1</v>
      </c>
      <c r="T23" s="3">
        <v>0</v>
      </c>
      <c r="U23" s="3" t="s">
        <v>35</v>
      </c>
      <c r="V23" s="3" t="s">
        <v>36</v>
      </c>
      <c r="W23" s="3">
        <v>33</v>
      </c>
      <c r="X23" s="3"/>
      <c r="Y23" s="3"/>
      <c r="Z23" s="3">
        <v>20</v>
      </c>
      <c r="AA23" s="3"/>
      <c r="AB23" s="3"/>
      <c r="AC23" s="113"/>
    </row>
    <row r="24" spans="1:29" x14ac:dyDescent="0.2">
      <c r="A24" s="7">
        <v>10</v>
      </c>
      <c r="B24" s="3" t="s">
        <v>32</v>
      </c>
      <c r="C24" s="3" t="s">
        <v>40</v>
      </c>
      <c r="D24" s="3"/>
      <c r="E24" s="3"/>
      <c r="F24" s="5">
        <v>42283</v>
      </c>
      <c r="G24" s="3">
        <v>2015</v>
      </c>
      <c r="H24" s="3">
        <v>3</v>
      </c>
      <c r="I24" s="3">
        <v>1.4</v>
      </c>
      <c r="J24" s="3">
        <v>1.89</v>
      </c>
      <c r="K24" s="3">
        <v>0.49</v>
      </c>
      <c r="L24" s="3" t="s">
        <v>37</v>
      </c>
      <c r="M24" s="3">
        <v>0</v>
      </c>
      <c r="N24" s="3">
        <v>0</v>
      </c>
      <c r="O24" s="3">
        <f t="shared" si="0"/>
        <v>0</v>
      </c>
      <c r="P24" s="3"/>
      <c r="Q24" s="3"/>
      <c r="R24" s="3">
        <v>0</v>
      </c>
      <c r="S24" s="6">
        <v>1</v>
      </c>
      <c r="T24" s="3">
        <v>0</v>
      </c>
      <c r="U24" s="3" t="s">
        <v>35</v>
      </c>
      <c r="V24" s="3" t="s">
        <v>36</v>
      </c>
      <c r="W24" s="3">
        <v>33</v>
      </c>
      <c r="X24" s="3"/>
      <c r="Y24" s="3"/>
      <c r="Z24" s="3">
        <v>20</v>
      </c>
      <c r="AA24" s="3"/>
      <c r="AB24" s="3"/>
      <c r="AC24" t="s">
        <v>133</v>
      </c>
    </row>
    <row r="25" spans="1:29" x14ac:dyDescent="0.2">
      <c r="A25" s="7">
        <v>11</v>
      </c>
      <c r="B25" s="3" t="s">
        <v>32</v>
      </c>
      <c r="C25" s="3" t="s">
        <v>40</v>
      </c>
      <c r="D25" s="3"/>
      <c r="E25" s="3"/>
      <c r="F25" s="5">
        <v>42291</v>
      </c>
      <c r="G25" s="3">
        <v>2015</v>
      </c>
      <c r="H25" s="3">
        <v>1</v>
      </c>
      <c r="I25" s="3">
        <v>0</v>
      </c>
      <c r="J25" s="3">
        <v>0.97</v>
      </c>
      <c r="K25" s="3">
        <v>0.97</v>
      </c>
      <c r="L25" s="3" t="s">
        <v>37</v>
      </c>
      <c r="M25" s="3">
        <v>0</v>
      </c>
      <c r="N25" s="3">
        <v>0</v>
      </c>
      <c r="O25" s="3">
        <f t="shared" si="0"/>
        <v>0</v>
      </c>
      <c r="P25" s="3"/>
      <c r="Q25" s="3"/>
      <c r="R25" s="3">
        <v>0</v>
      </c>
      <c r="S25" s="6">
        <v>0.99</v>
      </c>
      <c r="T25" s="3">
        <v>0</v>
      </c>
      <c r="U25" s="3" t="s">
        <v>35</v>
      </c>
      <c r="V25" s="3" t="s">
        <v>36</v>
      </c>
      <c r="W25" s="3">
        <v>33</v>
      </c>
      <c r="X25" s="3"/>
      <c r="Y25" s="3"/>
      <c r="Z25" s="3">
        <v>20</v>
      </c>
      <c r="AA25" s="3"/>
      <c r="AB25" s="3">
        <v>1.38</v>
      </c>
      <c r="AC25" t="s">
        <v>134</v>
      </c>
    </row>
    <row r="26" spans="1:29" x14ac:dyDescent="0.2">
      <c r="A26" s="36">
        <v>12</v>
      </c>
      <c r="B26" s="3" t="s">
        <v>32</v>
      </c>
      <c r="C26" s="3" t="s">
        <v>40</v>
      </c>
      <c r="D26" s="3"/>
      <c r="E26" s="3"/>
      <c r="F26" s="5">
        <v>42291</v>
      </c>
      <c r="G26" s="3">
        <v>2015</v>
      </c>
      <c r="H26" s="3">
        <v>2</v>
      </c>
      <c r="I26" s="3">
        <v>0.97</v>
      </c>
      <c r="J26" s="3">
        <v>1.4</v>
      </c>
      <c r="K26" s="3">
        <v>0.43</v>
      </c>
      <c r="L26" s="3" t="s">
        <v>37</v>
      </c>
      <c r="M26" s="3">
        <v>0</v>
      </c>
      <c r="N26" s="3">
        <v>0</v>
      </c>
      <c r="O26" s="3">
        <f t="shared" si="0"/>
        <v>0</v>
      </c>
      <c r="P26" s="3"/>
      <c r="Q26" s="3"/>
      <c r="R26" s="3">
        <v>0</v>
      </c>
      <c r="S26" s="6">
        <v>0.99</v>
      </c>
      <c r="T26" s="3">
        <v>0</v>
      </c>
      <c r="U26" s="3" t="s">
        <v>35</v>
      </c>
      <c r="V26" s="3" t="s">
        <v>36</v>
      </c>
      <c r="W26" s="3">
        <v>31</v>
      </c>
      <c r="X26" s="3"/>
      <c r="Y26" s="3"/>
      <c r="Z26" s="3">
        <v>20</v>
      </c>
      <c r="AA26" s="3"/>
      <c r="AB26" s="3"/>
      <c r="AC26" t="s">
        <v>135</v>
      </c>
    </row>
    <row r="27" spans="1:29" x14ac:dyDescent="0.2">
      <c r="A27" s="7">
        <v>13</v>
      </c>
      <c r="B27" s="3" t="s">
        <v>32</v>
      </c>
      <c r="C27" s="3" t="s">
        <v>40</v>
      </c>
      <c r="D27" s="3"/>
      <c r="E27" s="3"/>
      <c r="F27" s="5">
        <v>42291</v>
      </c>
      <c r="G27" s="3">
        <v>2015</v>
      </c>
      <c r="H27" s="3">
        <v>3</v>
      </c>
      <c r="I27" s="3">
        <v>1.4</v>
      </c>
      <c r="J27" s="3">
        <v>1.89</v>
      </c>
      <c r="K27" s="3">
        <v>0.49</v>
      </c>
      <c r="L27" s="3" t="s">
        <v>37</v>
      </c>
      <c r="M27" s="3">
        <v>0</v>
      </c>
      <c r="N27" s="3">
        <v>0</v>
      </c>
      <c r="O27" s="3">
        <f t="shared" si="0"/>
        <v>0</v>
      </c>
      <c r="P27" s="3"/>
      <c r="Q27" s="3"/>
      <c r="R27" s="3">
        <v>0</v>
      </c>
      <c r="S27" s="6">
        <v>0.99</v>
      </c>
      <c r="T27" s="3">
        <v>0</v>
      </c>
      <c r="U27" s="3" t="s">
        <v>35</v>
      </c>
      <c r="V27" s="3" t="s">
        <v>36</v>
      </c>
      <c r="W27" s="3">
        <v>33</v>
      </c>
      <c r="X27" s="3"/>
      <c r="Y27" s="3"/>
      <c r="Z27" s="3">
        <v>20</v>
      </c>
      <c r="AA27" s="3"/>
      <c r="AB27" s="3"/>
    </row>
    <row r="28" spans="1:29" x14ac:dyDescent="0.2">
      <c r="A28" s="7">
        <v>14</v>
      </c>
      <c r="B28" s="3" t="s">
        <v>32</v>
      </c>
      <c r="C28" s="3" t="s">
        <v>40</v>
      </c>
      <c r="D28" s="3"/>
      <c r="E28" s="3"/>
      <c r="F28" s="5">
        <v>42299</v>
      </c>
      <c r="G28" s="3">
        <v>2015</v>
      </c>
      <c r="H28" s="3">
        <v>1</v>
      </c>
      <c r="I28" s="3">
        <v>0</v>
      </c>
      <c r="J28" s="3">
        <v>0.97</v>
      </c>
      <c r="K28" s="3">
        <v>0.97</v>
      </c>
      <c r="L28" s="3" t="s">
        <v>37</v>
      </c>
      <c r="M28" s="3">
        <v>0</v>
      </c>
      <c r="N28" s="3">
        <v>0</v>
      </c>
      <c r="O28" s="3">
        <f t="shared" si="0"/>
        <v>0</v>
      </c>
      <c r="P28" s="3"/>
      <c r="Q28" s="3"/>
      <c r="R28" s="3">
        <v>0</v>
      </c>
      <c r="S28" s="6">
        <v>1</v>
      </c>
      <c r="T28" s="3">
        <v>0</v>
      </c>
      <c r="U28" s="3" t="s">
        <v>35</v>
      </c>
      <c r="V28" s="3" t="s">
        <v>36</v>
      </c>
      <c r="W28" s="3" t="s">
        <v>39</v>
      </c>
      <c r="X28" s="3"/>
      <c r="Y28" s="3"/>
      <c r="Z28" s="3">
        <v>20</v>
      </c>
      <c r="AA28" s="3"/>
      <c r="AB28" s="3">
        <v>1.41</v>
      </c>
      <c r="AC28" t="s">
        <v>136</v>
      </c>
    </row>
    <row r="29" spans="1:29" x14ac:dyDescent="0.2">
      <c r="A29" s="36">
        <v>15</v>
      </c>
      <c r="B29" s="3" t="s">
        <v>32</v>
      </c>
      <c r="C29" s="3" t="s">
        <v>40</v>
      </c>
      <c r="D29" s="3"/>
      <c r="E29" s="3"/>
      <c r="F29" s="5">
        <v>42299</v>
      </c>
      <c r="G29" s="3">
        <v>2015</v>
      </c>
      <c r="H29" s="3">
        <v>2</v>
      </c>
      <c r="I29" s="3">
        <v>0.97</v>
      </c>
      <c r="J29" s="3">
        <v>1.4</v>
      </c>
      <c r="K29" s="3">
        <v>0.43</v>
      </c>
      <c r="L29" s="3" t="s">
        <v>37</v>
      </c>
      <c r="M29" s="3">
        <v>0</v>
      </c>
      <c r="N29" s="3">
        <v>0</v>
      </c>
      <c r="O29" s="3">
        <f t="shared" si="0"/>
        <v>0</v>
      </c>
      <c r="P29" s="3"/>
      <c r="Q29" s="3"/>
      <c r="R29" s="3">
        <v>0</v>
      </c>
      <c r="S29" s="6">
        <v>1</v>
      </c>
      <c r="T29" s="3">
        <v>0</v>
      </c>
      <c r="U29" s="3" t="s">
        <v>35</v>
      </c>
      <c r="V29" s="3" t="s">
        <v>36</v>
      </c>
      <c r="W29" s="3">
        <v>33</v>
      </c>
      <c r="X29" s="3"/>
      <c r="Y29" s="3"/>
      <c r="Z29" s="3">
        <v>20</v>
      </c>
      <c r="AA29" s="3"/>
      <c r="AB29" s="3"/>
      <c r="AC29" t="s">
        <v>137</v>
      </c>
    </row>
    <row r="30" spans="1:29" x14ac:dyDescent="0.2">
      <c r="A30" s="7">
        <v>16</v>
      </c>
      <c r="B30" s="3" t="s">
        <v>32</v>
      </c>
      <c r="C30" s="3" t="s">
        <v>40</v>
      </c>
      <c r="D30" s="3"/>
      <c r="E30" s="3"/>
      <c r="F30" s="5">
        <v>42299</v>
      </c>
      <c r="G30" s="3">
        <v>2015</v>
      </c>
      <c r="H30" s="3">
        <v>3</v>
      </c>
      <c r="I30" s="3">
        <v>1.4</v>
      </c>
      <c r="J30" s="3">
        <v>1.89</v>
      </c>
      <c r="K30" s="3">
        <v>0.49</v>
      </c>
      <c r="L30" s="3" t="s">
        <v>37</v>
      </c>
      <c r="M30" s="3">
        <v>0</v>
      </c>
      <c r="N30" s="3">
        <v>0</v>
      </c>
      <c r="O30" s="3">
        <f t="shared" si="0"/>
        <v>0</v>
      </c>
      <c r="P30" s="3"/>
      <c r="Q30" s="3"/>
      <c r="R30" s="3">
        <v>0</v>
      </c>
      <c r="S30" s="6">
        <v>1</v>
      </c>
      <c r="T30" s="3">
        <v>0</v>
      </c>
      <c r="U30" s="3" t="s">
        <v>35</v>
      </c>
      <c r="V30" s="3" t="s">
        <v>36</v>
      </c>
      <c r="W30" s="3" t="s">
        <v>39</v>
      </c>
      <c r="X30" s="3"/>
      <c r="Y30" s="3"/>
      <c r="Z30" s="3">
        <v>20</v>
      </c>
      <c r="AA30" s="3"/>
      <c r="AB30" s="3"/>
      <c r="AC30" t="s">
        <v>138</v>
      </c>
    </row>
    <row r="31" spans="1:29" x14ac:dyDescent="0.2">
      <c r="A31" s="7">
        <v>17</v>
      </c>
      <c r="B31" s="3" t="s">
        <v>32</v>
      </c>
      <c r="C31" s="3" t="s">
        <v>41</v>
      </c>
      <c r="D31" s="3"/>
      <c r="E31" s="3"/>
      <c r="F31" s="5">
        <v>42306</v>
      </c>
      <c r="G31" s="3">
        <v>2015</v>
      </c>
      <c r="H31" s="3">
        <v>1</v>
      </c>
      <c r="I31" s="3">
        <v>0</v>
      </c>
      <c r="J31" s="3">
        <v>0.97</v>
      </c>
      <c r="K31" s="3">
        <v>0.97</v>
      </c>
      <c r="L31" s="3" t="s">
        <v>37</v>
      </c>
      <c r="M31" s="3">
        <v>0</v>
      </c>
      <c r="N31" s="3">
        <v>0</v>
      </c>
      <c r="O31" s="3">
        <f t="shared" si="0"/>
        <v>0</v>
      </c>
      <c r="P31" s="3"/>
      <c r="Q31" s="3"/>
      <c r="R31" s="3">
        <v>0</v>
      </c>
      <c r="S31" s="6">
        <v>0.3</v>
      </c>
      <c r="T31" s="3">
        <v>0</v>
      </c>
      <c r="U31" s="3" t="s">
        <v>35</v>
      </c>
      <c r="V31" s="3" t="s">
        <v>36</v>
      </c>
      <c r="W31" s="3">
        <v>30</v>
      </c>
      <c r="X31" s="3">
        <v>31</v>
      </c>
      <c r="Y31" s="3">
        <v>32</v>
      </c>
      <c r="Z31" s="3">
        <v>25</v>
      </c>
      <c r="AA31" s="3"/>
      <c r="AB31" s="3">
        <v>1.67</v>
      </c>
      <c r="AC31" t="s">
        <v>139</v>
      </c>
    </row>
    <row r="32" spans="1:29" x14ac:dyDescent="0.2">
      <c r="A32" s="36">
        <v>18</v>
      </c>
      <c r="B32" s="3" t="s">
        <v>32</v>
      </c>
      <c r="C32" s="3" t="s">
        <v>41</v>
      </c>
      <c r="D32" s="3"/>
      <c r="E32" s="3"/>
      <c r="F32" s="5">
        <v>42306</v>
      </c>
      <c r="G32" s="3">
        <v>2015</v>
      </c>
      <c r="H32" s="3">
        <v>2</v>
      </c>
      <c r="I32" s="3">
        <v>0.97</v>
      </c>
      <c r="J32" s="3">
        <v>1.4</v>
      </c>
      <c r="K32" s="3">
        <v>0.43</v>
      </c>
      <c r="L32" s="3" t="s">
        <v>37</v>
      </c>
      <c r="M32" s="3">
        <v>0</v>
      </c>
      <c r="N32" s="3">
        <v>0</v>
      </c>
      <c r="O32" s="3">
        <f t="shared" si="0"/>
        <v>0</v>
      </c>
      <c r="P32" s="3"/>
      <c r="Q32" s="3"/>
      <c r="R32" s="3">
        <v>0</v>
      </c>
      <c r="S32" s="6">
        <v>0.65</v>
      </c>
      <c r="T32" s="3">
        <v>0</v>
      </c>
      <c r="U32" s="3" t="s">
        <v>35</v>
      </c>
      <c r="V32" s="3" t="s">
        <v>36</v>
      </c>
      <c r="W32" s="3">
        <v>31</v>
      </c>
      <c r="X32" s="3"/>
      <c r="Y32" s="3"/>
      <c r="Z32" s="3">
        <v>20</v>
      </c>
      <c r="AA32" s="3"/>
      <c r="AB32" s="3"/>
    </row>
    <row r="33" spans="1:29" x14ac:dyDescent="0.2">
      <c r="A33" s="7">
        <v>19</v>
      </c>
      <c r="B33" s="3" t="s">
        <v>32</v>
      </c>
      <c r="C33" s="3" t="s">
        <v>41</v>
      </c>
      <c r="D33" s="3"/>
      <c r="E33" s="3"/>
      <c r="F33" s="5">
        <v>42306</v>
      </c>
      <c r="G33" s="3">
        <v>2015</v>
      </c>
      <c r="H33" s="3">
        <v>3</v>
      </c>
      <c r="I33" s="3">
        <v>1.4</v>
      </c>
      <c r="J33" s="3">
        <v>1.89</v>
      </c>
      <c r="K33" s="3">
        <v>0.49</v>
      </c>
      <c r="L33" s="3" t="s">
        <v>37</v>
      </c>
      <c r="M33" s="3">
        <v>0</v>
      </c>
      <c r="N33" s="3">
        <v>0</v>
      </c>
      <c r="O33" s="3">
        <f t="shared" si="0"/>
        <v>0</v>
      </c>
      <c r="P33" s="3"/>
      <c r="Q33" s="3"/>
      <c r="R33" s="3">
        <v>0</v>
      </c>
      <c r="S33" s="6">
        <v>0.9</v>
      </c>
      <c r="T33" s="3">
        <v>0</v>
      </c>
      <c r="U33" s="3" t="s">
        <v>35</v>
      </c>
      <c r="V33" s="3" t="s">
        <v>36</v>
      </c>
      <c r="W33" s="3">
        <v>33</v>
      </c>
      <c r="X33" s="3"/>
      <c r="Y33" s="3"/>
      <c r="Z33" s="3">
        <v>21</v>
      </c>
      <c r="AA33" s="3"/>
      <c r="AB33" s="3"/>
      <c r="AC33" t="s">
        <v>140</v>
      </c>
    </row>
    <row r="34" spans="1:29" x14ac:dyDescent="0.2">
      <c r="A34" s="7">
        <v>20</v>
      </c>
      <c r="B34" s="3" t="s">
        <v>32</v>
      </c>
      <c r="C34" s="3" t="s">
        <v>42</v>
      </c>
      <c r="D34" s="3"/>
      <c r="E34" s="3"/>
      <c r="F34" s="5">
        <v>42313</v>
      </c>
      <c r="G34" s="3">
        <v>2015</v>
      </c>
      <c r="H34" s="7">
        <v>1</v>
      </c>
      <c r="I34" s="3">
        <v>0</v>
      </c>
      <c r="J34" s="3">
        <v>0.97</v>
      </c>
      <c r="K34" s="3">
        <v>0.97</v>
      </c>
      <c r="L34" s="3" t="s">
        <v>44</v>
      </c>
      <c r="M34" s="3">
        <v>0</v>
      </c>
      <c r="N34" s="3">
        <v>2</v>
      </c>
      <c r="O34" s="3">
        <f t="shared" si="0"/>
        <v>2</v>
      </c>
      <c r="P34" s="3"/>
      <c r="Q34" s="3"/>
      <c r="R34" s="3">
        <v>2</v>
      </c>
      <c r="S34" s="6">
        <v>0.85</v>
      </c>
      <c r="T34" s="3">
        <v>2</v>
      </c>
      <c r="U34" s="3" t="s">
        <v>35</v>
      </c>
      <c r="V34" s="3" t="s">
        <v>36</v>
      </c>
      <c r="W34" s="3">
        <v>31</v>
      </c>
      <c r="X34" s="3">
        <v>33</v>
      </c>
      <c r="Y34" s="3"/>
      <c r="Z34" s="3">
        <v>24</v>
      </c>
      <c r="AA34" s="3"/>
      <c r="AB34" s="3"/>
      <c r="AC34" t="s">
        <v>141</v>
      </c>
    </row>
    <row r="35" spans="1:29" x14ac:dyDescent="0.2">
      <c r="A35" s="36">
        <v>21</v>
      </c>
      <c r="B35" s="3" t="s">
        <v>32</v>
      </c>
      <c r="C35" s="3" t="s">
        <v>42</v>
      </c>
      <c r="D35" s="3"/>
      <c r="E35" s="3"/>
      <c r="F35" s="5">
        <v>42313</v>
      </c>
      <c r="G35" s="3">
        <v>2015</v>
      </c>
      <c r="H35" s="7">
        <v>2</v>
      </c>
      <c r="I35" s="3">
        <v>0.97</v>
      </c>
      <c r="J35" s="3">
        <v>1.4</v>
      </c>
      <c r="K35" s="3">
        <v>0.43</v>
      </c>
      <c r="L35" s="3" t="s">
        <v>37</v>
      </c>
      <c r="M35" s="3">
        <v>0</v>
      </c>
      <c r="N35" s="3">
        <v>0</v>
      </c>
      <c r="O35" s="3">
        <f t="shared" si="0"/>
        <v>0</v>
      </c>
      <c r="P35" s="3"/>
      <c r="Q35" s="3"/>
      <c r="R35" s="3">
        <v>0</v>
      </c>
      <c r="S35" s="6">
        <v>0.85</v>
      </c>
      <c r="T35" s="3">
        <v>0</v>
      </c>
      <c r="U35" s="3" t="s">
        <v>35</v>
      </c>
      <c r="V35" s="3" t="s">
        <v>36</v>
      </c>
      <c r="W35" s="3">
        <v>31</v>
      </c>
      <c r="X35" s="3">
        <v>33</v>
      </c>
      <c r="Y35" s="3"/>
      <c r="Z35" s="3">
        <v>24</v>
      </c>
      <c r="AA35" s="3"/>
      <c r="AB35" s="3"/>
    </row>
    <row r="36" spans="1:29" x14ac:dyDescent="0.2">
      <c r="A36" s="7">
        <v>22</v>
      </c>
      <c r="B36" s="3" t="s">
        <v>32</v>
      </c>
      <c r="C36" s="3" t="s">
        <v>42</v>
      </c>
      <c r="D36" s="3"/>
      <c r="E36" s="3"/>
      <c r="F36" s="5">
        <v>42313</v>
      </c>
      <c r="G36" s="3">
        <v>2015</v>
      </c>
      <c r="H36" s="7">
        <v>3</v>
      </c>
      <c r="I36" s="3">
        <v>1.4</v>
      </c>
      <c r="J36" s="3">
        <v>1.89</v>
      </c>
      <c r="K36" s="3">
        <v>0.49</v>
      </c>
      <c r="L36" s="3" t="s">
        <v>37</v>
      </c>
      <c r="M36" s="3">
        <v>0</v>
      </c>
      <c r="N36" s="3">
        <v>0</v>
      </c>
      <c r="O36" s="3">
        <f t="shared" si="0"/>
        <v>0</v>
      </c>
      <c r="P36" s="3"/>
      <c r="Q36" s="3"/>
      <c r="R36" s="3">
        <v>0</v>
      </c>
      <c r="S36" s="6">
        <v>0.85</v>
      </c>
      <c r="T36" s="3">
        <v>0</v>
      </c>
      <c r="U36" s="3" t="s">
        <v>35</v>
      </c>
      <c r="V36" s="3" t="s">
        <v>36</v>
      </c>
      <c r="W36" s="3">
        <v>31</v>
      </c>
      <c r="X36" s="3">
        <v>33</v>
      </c>
      <c r="Y36" s="3"/>
      <c r="Z36" s="3">
        <v>24</v>
      </c>
      <c r="AA36" s="3"/>
      <c r="AB36" s="3"/>
    </row>
    <row r="37" spans="1:29" x14ac:dyDescent="0.2">
      <c r="A37" s="7">
        <v>23</v>
      </c>
      <c r="B37" s="3" t="s">
        <v>32</v>
      </c>
      <c r="C37" s="3" t="s">
        <v>40</v>
      </c>
      <c r="D37" s="3"/>
      <c r="E37" s="3"/>
      <c r="F37" s="5">
        <v>42318</v>
      </c>
      <c r="G37" s="3">
        <v>2015</v>
      </c>
      <c r="H37" s="3">
        <v>1</v>
      </c>
      <c r="I37" s="3">
        <v>0</v>
      </c>
      <c r="J37" s="3">
        <v>0.97</v>
      </c>
      <c r="K37" s="3">
        <v>0.97</v>
      </c>
      <c r="L37" s="3" t="s">
        <v>37</v>
      </c>
      <c r="M37" s="3">
        <v>0</v>
      </c>
      <c r="N37" s="3">
        <v>0</v>
      </c>
      <c r="O37" s="3">
        <f t="shared" si="0"/>
        <v>0</v>
      </c>
      <c r="P37" s="3"/>
      <c r="Q37" s="3"/>
      <c r="R37" s="3">
        <v>0</v>
      </c>
      <c r="S37" s="6">
        <v>0.95</v>
      </c>
      <c r="T37" s="3">
        <v>0</v>
      </c>
      <c r="U37" s="3" t="s">
        <v>35</v>
      </c>
      <c r="V37" s="3" t="s">
        <v>36</v>
      </c>
      <c r="W37" s="3">
        <v>33</v>
      </c>
      <c r="X37" s="3"/>
      <c r="Y37" s="3"/>
      <c r="Z37" s="3">
        <v>20</v>
      </c>
      <c r="AA37" s="3"/>
      <c r="AB37" s="3"/>
      <c r="AC37" t="s">
        <v>142</v>
      </c>
    </row>
    <row r="38" spans="1:29" x14ac:dyDescent="0.2">
      <c r="A38" s="36">
        <v>24</v>
      </c>
      <c r="B38" s="3" t="s">
        <v>32</v>
      </c>
      <c r="C38" s="3" t="s">
        <v>40</v>
      </c>
      <c r="D38" s="3"/>
      <c r="E38" s="3"/>
      <c r="F38" s="5">
        <v>42318</v>
      </c>
      <c r="G38" s="3">
        <v>2015</v>
      </c>
      <c r="H38" s="7">
        <v>2</v>
      </c>
      <c r="I38" s="3">
        <v>0.97</v>
      </c>
      <c r="J38" s="3">
        <v>1.4</v>
      </c>
      <c r="K38" s="3">
        <v>0.43</v>
      </c>
      <c r="L38" s="3" t="s">
        <v>37</v>
      </c>
      <c r="M38" s="3">
        <v>0</v>
      </c>
      <c r="N38" s="3">
        <v>0</v>
      </c>
      <c r="O38" s="3">
        <f t="shared" si="0"/>
        <v>0</v>
      </c>
      <c r="P38" s="3"/>
      <c r="Q38" s="3"/>
      <c r="R38" s="3">
        <v>0</v>
      </c>
      <c r="S38" s="6">
        <v>1</v>
      </c>
      <c r="T38" s="3">
        <v>0</v>
      </c>
      <c r="U38" s="3" t="s">
        <v>35</v>
      </c>
      <c r="V38" s="3" t="s">
        <v>36</v>
      </c>
      <c r="W38" s="3" t="s">
        <v>39</v>
      </c>
      <c r="X38" s="3"/>
      <c r="Y38" s="3"/>
      <c r="Z38" s="3">
        <v>20</v>
      </c>
      <c r="AA38" s="3"/>
      <c r="AB38" s="3"/>
    </row>
    <row r="39" spans="1:29" x14ac:dyDescent="0.2">
      <c r="A39" s="7">
        <v>25</v>
      </c>
      <c r="B39" s="3" t="s">
        <v>32</v>
      </c>
      <c r="C39" s="3" t="s">
        <v>40</v>
      </c>
      <c r="D39" s="3"/>
      <c r="E39" s="3"/>
      <c r="F39" s="5">
        <v>42318</v>
      </c>
      <c r="G39" s="3">
        <v>2015</v>
      </c>
      <c r="H39" s="3">
        <v>3</v>
      </c>
      <c r="I39" s="3">
        <v>1.4</v>
      </c>
      <c r="J39" s="3">
        <v>1.89</v>
      </c>
      <c r="K39" s="3">
        <v>0.49</v>
      </c>
      <c r="L39" s="3" t="s">
        <v>44</v>
      </c>
      <c r="M39" s="3">
        <v>0</v>
      </c>
      <c r="N39" s="3">
        <v>1</v>
      </c>
      <c r="O39" s="3">
        <f t="shared" si="0"/>
        <v>1</v>
      </c>
      <c r="P39" s="3"/>
      <c r="Q39" s="3"/>
      <c r="R39" s="3">
        <v>0</v>
      </c>
      <c r="S39" s="6">
        <v>0.95</v>
      </c>
      <c r="T39" s="3">
        <v>0</v>
      </c>
      <c r="U39" s="3" t="s">
        <v>35</v>
      </c>
      <c r="V39" s="3" t="s">
        <v>36</v>
      </c>
      <c r="W39" s="3">
        <v>33</v>
      </c>
      <c r="X39" s="3"/>
      <c r="Y39" s="3"/>
      <c r="Z39" s="3">
        <v>20</v>
      </c>
      <c r="AA39" s="3"/>
      <c r="AB39" s="3"/>
      <c r="AC39" t="s">
        <v>143</v>
      </c>
    </row>
    <row r="40" spans="1:29" x14ac:dyDescent="0.2">
      <c r="A40" s="7">
        <v>26</v>
      </c>
      <c r="B40" s="3" t="s">
        <v>32</v>
      </c>
      <c r="C40" s="3" t="s">
        <v>40</v>
      </c>
      <c r="D40" s="3"/>
      <c r="E40" s="3"/>
      <c r="F40" s="5">
        <v>42326</v>
      </c>
      <c r="G40" s="3">
        <v>2015</v>
      </c>
      <c r="H40" s="3">
        <v>1</v>
      </c>
      <c r="I40" s="3">
        <v>0</v>
      </c>
      <c r="J40" s="3">
        <v>0.97</v>
      </c>
      <c r="K40" s="3">
        <v>0.97</v>
      </c>
      <c r="L40" s="3" t="s">
        <v>45</v>
      </c>
      <c r="M40" s="3">
        <v>2</v>
      </c>
      <c r="N40" s="3">
        <v>0</v>
      </c>
      <c r="O40" s="3">
        <f t="shared" si="0"/>
        <v>2</v>
      </c>
      <c r="P40" s="3"/>
      <c r="Q40" s="3"/>
      <c r="R40" s="3">
        <v>0</v>
      </c>
      <c r="S40" s="6">
        <v>0.75</v>
      </c>
      <c r="T40" s="3">
        <v>0</v>
      </c>
      <c r="U40" s="3" t="s">
        <v>35</v>
      </c>
      <c r="V40" s="3" t="s">
        <v>36</v>
      </c>
      <c r="W40" s="3">
        <v>31</v>
      </c>
      <c r="X40" s="3">
        <v>33</v>
      </c>
      <c r="Y40" s="3">
        <v>38</v>
      </c>
      <c r="Z40" s="3">
        <v>27</v>
      </c>
      <c r="AA40" s="3"/>
      <c r="AB40" s="3">
        <v>3.4</v>
      </c>
      <c r="AC40" t="s">
        <v>144</v>
      </c>
    </row>
    <row r="41" spans="1:29" x14ac:dyDescent="0.2">
      <c r="A41" s="36">
        <v>27</v>
      </c>
      <c r="B41" s="3" t="s">
        <v>32</v>
      </c>
      <c r="C41" s="3" t="s">
        <v>40</v>
      </c>
      <c r="D41" s="3"/>
      <c r="E41" s="3"/>
      <c r="F41" s="5">
        <v>42326</v>
      </c>
      <c r="G41" s="3">
        <v>2015</v>
      </c>
      <c r="H41" s="3">
        <v>2</v>
      </c>
      <c r="I41" s="3">
        <v>0.97</v>
      </c>
      <c r="J41" s="3">
        <v>1.4</v>
      </c>
      <c r="K41" s="3">
        <v>0.43</v>
      </c>
      <c r="L41" s="3" t="s">
        <v>37</v>
      </c>
      <c r="M41" s="3">
        <v>0</v>
      </c>
      <c r="N41" s="3">
        <v>0</v>
      </c>
      <c r="O41" s="3">
        <f t="shared" si="0"/>
        <v>0</v>
      </c>
      <c r="P41" s="3"/>
      <c r="Q41" s="3"/>
      <c r="R41" s="3">
        <v>0</v>
      </c>
      <c r="S41" s="6">
        <v>0.8</v>
      </c>
      <c r="T41" s="3">
        <v>0</v>
      </c>
      <c r="U41" s="3" t="s">
        <v>35</v>
      </c>
      <c r="V41" s="3" t="s">
        <v>36</v>
      </c>
      <c r="W41" s="3">
        <v>31</v>
      </c>
      <c r="X41" s="3">
        <v>33</v>
      </c>
      <c r="Y41" s="3"/>
      <c r="Z41" s="3">
        <v>23</v>
      </c>
      <c r="AA41" s="3"/>
      <c r="AB41" s="3"/>
    </row>
    <row r="42" spans="1:29" x14ac:dyDescent="0.2">
      <c r="A42" s="7">
        <v>28</v>
      </c>
      <c r="B42" s="3" t="s">
        <v>32</v>
      </c>
      <c r="C42" s="3" t="s">
        <v>40</v>
      </c>
      <c r="D42" s="3"/>
      <c r="E42" s="3"/>
      <c r="F42" s="5">
        <v>42326</v>
      </c>
      <c r="G42" s="3">
        <v>2015</v>
      </c>
      <c r="H42" s="3">
        <v>3</v>
      </c>
      <c r="I42" s="3">
        <v>1.4</v>
      </c>
      <c r="J42" s="3">
        <v>1.89</v>
      </c>
      <c r="K42" s="3">
        <v>0.49</v>
      </c>
      <c r="L42" s="3" t="s">
        <v>37</v>
      </c>
      <c r="M42" s="3">
        <v>0</v>
      </c>
      <c r="N42" s="3">
        <v>0</v>
      </c>
      <c r="O42" s="3">
        <f t="shared" si="0"/>
        <v>0</v>
      </c>
      <c r="P42" s="3"/>
      <c r="Q42" s="3"/>
      <c r="R42" s="3">
        <v>0</v>
      </c>
      <c r="S42" s="6">
        <v>0.7</v>
      </c>
      <c r="T42" s="3">
        <v>0</v>
      </c>
      <c r="U42" s="3" t="s">
        <v>35</v>
      </c>
      <c r="V42" s="3" t="s">
        <v>36</v>
      </c>
      <c r="W42" s="3">
        <v>30</v>
      </c>
      <c r="X42" s="3">
        <v>33</v>
      </c>
      <c r="Y42" s="3">
        <v>38</v>
      </c>
      <c r="Z42" s="3">
        <v>27</v>
      </c>
      <c r="AA42" s="3"/>
      <c r="AB42" s="3"/>
      <c r="AC42" t="s">
        <v>145</v>
      </c>
    </row>
    <row r="43" spans="1:29" x14ac:dyDescent="0.2">
      <c r="A43" s="7">
        <v>29</v>
      </c>
      <c r="B43" s="3" t="s">
        <v>32</v>
      </c>
      <c r="C43" s="3" t="s">
        <v>40</v>
      </c>
      <c r="D43" s="3"/>
      <c r="E43" s="3"/>
      <c r="F43" s="5">
        <v>42331</v>
      </c>
      <c r="G43" s="3">
        <v>2015</v>
      </c>
      <c r="H43" s="3">
        <v>1</v>
      </c>
      <c r="I43" s="3">
        <v>0</v>
      </c>
      <c r="J43" s="3">
        <v>0.97</v>
      </c>
      <c r="K43" s="3">
        <v>0.97</v>
      </c>
      <c r="L43" s="3" t="s">
        <v>46</v>
      </c>
      <c r="M43" s="3">
        <v>16</v>
      </c>
      <c r="N43" s="3">
        <v>2</v>
      </c>
      <c r="O43" s="3">
        <f t="shared" si="0"/>
        <v>18</v>
      </c>
      <c r="P43" s="3"/>
      <c r="Q43" s="3"/>
      <c r="R43" s="3">
        <v>0</v>
      </c>
      <c r="S43" s="6">
        <v>0.85</v>
      </c>
      <c r="T43" s="3">
        <v>0</v>
      </c>
      <c r="U43" s="3" t="s">
        <v>35</v>
      </c>
      <c r="V43" s="3" t="s">
        <v>36</v>
      </c>
      <c r="W43" s="3" t="s">
        <v>47</v>
      </c>
      <c r="X43" s="3"/>
      <c r="Y43" s="3"/>
      <c r="Z43" s="3" t="s">
        <v>47</v>
      </c>
      <c r="AA43" s="3"/>
      <c r="AB43" s="3">
        <v>2</v>
      </c>
      <c r="AC43" t="s">
        <v>146</v>
      </c>
    </row>
    <row r="44" spans="1:29" s="10" customFormat="1" x14ac:dyDescent="0.2">
      <c r="A44" s="36">
        <v>30</v>
      </c>
      <c r="B44" s="7" t="s">
        <v>32</v>
      </c>
      <c r="C44" s="7" t="s">
        <v>40</v>
      </c>
      <c r="D44" s="7"/>
      <c r="E44" s="7"/>
      <c r="F44" s="8">
        <v>42331</v>
      </c>
      <c r="G44" s="7">
        <v>2015</v>
      </c>
      <c r="H44" s="7">
        <v>2</v>
      </c>
      <c r="I44" s="7">
        <v>0.97</v>
      </c>
      <c r="J44" s="7">
        <v>1.4</v>
      </c>
      <c r="K44" s="7">
        <v>0.43</v>
      </c>
      <c r="L44" s="7" t="s">
        <v>37</v>
      </c>
      <c r="M44" s="7">
        <v>0</v>
      </c>
      <c r="N44" s="7">
        <v>0</v>
      </c>
      <c r="O44" s="3">
        <f t="shared" si="0"/>
        <v>0</v>
      </c>
      <c r="P44" s="7"/>
      <c r="Q44" s="7"/>
      <c r="R44" s="7">
        <v>0</v>
      </c>
      <c r="S44" s="9">
        <v>0.95</v>
      </c>
      <c r="T44" s="7">
        <v>0</v>
      </c>
      <c r="U44" s="7" t="s">
        <v>35</v>
      </c>
      <c r="V44" s="7" t="s">
        <v>36</v>
      </c>
      <c r="W44" s="7">
        <v>31</v>
      </c>
      <c r="X44" s="7">
        <v>33</v>
      </c>
      <c r="Y44" s="7">
        <v>34</v>
      </c>
      <c r="Z44" s="7">
        <v>23</v>
      </c>
      <c r="AA44" s="7"/>
      <c r="AB44" s="7"/>
    </row>
    <row r="45" spans="1:29" x14ac:dyDescent="0.2">
      <c r="A45" s="7">
        <v>31</v>
      </c>
      <c r="B45" s="3" t="s">
        <v>32</v>
      </c>
      <c r="C45" s="3" t="s">
        <v>40</v>
      </c>
      <c r="D45" s="3"/>
      <c r="E45" s="3"/>
      <c r="F45" s="5">
        <v>42331</v>
      </c>
      <c r="G45" s="3">
        <v>2015</v>
      </c>
      <c r="H45" s="3">
        <v>3</v>
      </c>
      <c r="I45" s="3">
        <v>1.4</v>
      </c>
      <c r="J45" s="3">
        <v>1.89</v>
      </c>
      <c r="K45" s="7">
        <v>0.49</v>
      </c>
      <c r="L45" s="3" t="s">
        <v>45</v>
      </c>
      <c r="M45" s="3">
        <v>2</v>
      </c>
      <c r="N45" s="3">
        <v>0</v>
      </c>
      <c r="O45" s="3">
        <f t="shared" si="0"/>
        <v>2</v>
      </c>
      <c r="P45" s="3"/>
      <c r="Q45" s="3"/>
      <c r="R45" s="3">
        <v>0</v>
      </c>
      <c r="S45" s="6">
        <v>0.75</v>
      </c>
      <c r="T45" s="3">
        <v>0</v>
      </c>
      <c r="U45" s="3" t="s">
        <v>35</v>
      </c>
      <c r="V45" s="3" t="s">
        <v>36</v>
      </c>
      <c r="W45" s="3">
        <v>30</v>
      </c>
      <c r="X45" s="3">
        <v>34</v>
      </c>
      <c r="Y45" s="3"/>
      <c r="Z45" s="3">
        <v>23</v>
      </c>
      <c r="AA45" s="3"/>
      <c r="AB45" s="3"/>
      <c r="AC45" t="s">
        <v>147</v>
      </c>
    </row>
    <row r="46" spans="1:29" x14ac:dyDescent="0.2">
      <c r="A46" s="7">
        <v>32</v>
      </c>
      <c r="B46" s="3" t="s">
        <v>32</v>
      </c>
      <c r="C46" s="3" t="s">
        <v>40</v>
      </c>
      <c r="D46" s="3"/>
      <c r="E46" s="3"/>
      <c r="F46" s="5">
        <v>42339</v>
      </c>
      <c r="G46" s="3">
        <v>2015</v>
      </c>
      <c r="H46" s="3">
        <v>1</v>
      </c>
      <c r="I46" s="3">
        <v>0</v>
      </c>
      <c r="J46" s="3">
        <v>0.97</v>
      </c>
      <c r="K46" s="7">
        <v>0.97</v>
      </c>
      <c r="L46" s="3" t="s">
        <v>46</v>
      </c>
      <c r="M46" s="3">
        <v>10</v>
      </c>
      <c r="N46" s="3">
        <v>14</v>
      </c>
      <c r="O46" s="3">
        <f t="shared" si="0"/>
        <v>24</v>
      </c>
      <c r="P46" s="3"/>
      <c r="Q46" s="3"/>
      <c r="R46" s="3">
        <v>0</v>
      </c>
      <c r="S46" s="6">
        <v>0.95</v>
      </c>
      <c r="T46" s="3">
        <v>0</v>
      </c>
      <c r="U46" s="3" t="s">
        <v>35</v>
      </c>
      <c r="V46" s="3" t="s">
        <v>36</v>
      </c>
      <c r="W46" s="3">
        <v>33</v>
      </c>
      <c r="X46" s="3"/>
      <c r="Y46" s="3"/>
      <c r="Z46" s="3">
        <v>23</v>
      </c>
      <c r="AA46" s="3"/>
      <c r="AB46" s="3">
        <v>1.75</v>
      </c>
      <c r="AC46" t="s">
        <v>148</v>
      </c>
    </row>
    <row r="47" spans="1:29" s="10" customFormat="1" x14ac:dyDescent="0.2">
      <c r="A47" s="36">
        <v>33</v>
      </c>
      <c r="B47" s="7" t="s">
        <v>32</v>
      </c>
      <c r="C47" s="7" t="s">
        <v>40</v>
      </c>
      <c r="D47" s="7"/>
      <c r="E47" s="7"/>
      <c r="F47" s="8">
        <v>42339</v>
      </c>
      <c r="G47" s="7">
        <v>2015</v>
      </c>
      <c r="H47" s="7">
        <v>2</v>
      </c>
      <c r="I47" s="7">
        <v>0.97</v>
      </c>
      <c r="J47" s="7">
        <v>1.4</v>
      </c>
      <c r="K47" s="7">
        <v>0.43</v>
      </c>
      <c r="L47" s="7" t="s">
        <v>37</v>
      </c>
      <c r="M47" s="7">
        <v>0</v>
      </c>
      <c r="N47" s="7">
        <v>0</v>
      </c>
      <c r="O47" s="3">
        <f t="shared" si="0"/>
        <v>0</v>
      </c>
      <c r="P47" s="7"/>
      <c r="Q47" s="7"/>
      <c r="R47" s="7">
        <v>0</v>
      </c>
      <c r="S47" s="9">
        <v>0.98</v>
      </c>
      <c r="T47" s="7">
        <v>0</v>
      </c>
      <c r="U47" s="7" t="s">
        <v>35</v>
      </c>
      <c r="V47" s="7" t="s">
        <v>36</v>
      </c>
      <c r="W47" s="7">
        <v>31</v>
      </c>
      <c r="X47" s="7">
        <v>33</v>
      </c>
      <c r="Y47" s="7"/>
      <c r="Z47" s="7">
        <v>20</v>
      </c>
      <c r="AA47" s="7"/>
      <c r="AB47" s="7"/>
      <c r="AC47" s="10" t="s">
        <v>149</v>
      </c>
    </row>
    <row r="48" spans="1:29" x14ac:dyDescent="0.2">
      <c r="A48" s="7">
        <v>34</v>
      </c>
      <c r="B48" s="3" t="s">
        <v>32</v>
      </c>
      <c r="C48" s="3" t="s">
        <v>40</v>
      </c>
      <c r="D48" s="3"/>
      <c r="E48" s="3"/>
      <c r="F48" s="5">
        <v>42339</v>
      </c>
      <c r="G48" s="3">
        <v>2015</v>
      </c>
      <c r="H48" s="3">
        <v>3</v>
      </c>
      <c r="I48" s="3">
        <v>1.4</v>
      </c>
      <c r="J48" s="3">
        <v>1.89</v>
      </c>
      <c r="K48" s="7">
        <v>0.49</v>
      </c>
      <c r="L48" s="3" t="s">
        <v>44</v>
      </c>
      <c r="M48" s="3">
        <v>1</v>
      </c>
      <c r="N48" s="3">
        <v>0</v>
      </c>
      <c r="O48" s="3">
        <f t="shared" si="0"/>
        <v>1</v>
      </c>
      <c r="P48" s="3"/>
      <c r="Q48" s="3"/>
      <c r="R48" s="3">
        <v>0</v>
      </c>
      <c r="S48" s="6">
        <v>0.93</v>
      </c>
      <c r="T48" s="3">
        <v>0</v>
      </c>
      <c r="U48" s="3" t="s">
        <v>35</v>
      </c>
      <c r="V48" s="3" t="s">
        <v>36</v>
      </c>
      <c r="W48" s="3">
        <v>32</v>
      </c>
      <c r="X48" s="3"/>
      <c r="Y48" s="3"/>
      <c r="Z48" s="3">
        <v>20</v>
      </c>
      <c r="AA48" s="3"/>
      <c r="AB48" s="3"/>
    </row>
    <row r="49" spans="1:29" x14ac:dyDescent="0.2">
      <c r="A49" s="7">
        <v>35</v>
      </c>
      <c r="B49" s="3" t="s">
        <v>32</v>
      </c>
      <c r="C49" s="3" t="s">
        <v>40</v>
      </c>
      <c r="D49" s="3"/>
      <c r="E49" s="3"/>
      <c r="F49" s="5">
        <v>42347</v>
      </c>
      <c r="G49" s="3">
        <v>2015</v>
      </c>
      <c r="H49" s="3">
        <v>1</v>
      </c>
      <c r="I49" s="3">
        <v>0</v>
      </c>
      <c r="J49" s="3">
        <v>0.97</v>
      </c>
      <c r="K49" s="7">
        <v>0.97</v>
      </c>
      <c r="L49" s="3" t="s">
        <v>44</v>
      </c>
      <c r="M49" s="3">
        <v>0</v>
      </c>
      <c r="N49" s="3">
        <v>1</v>
      </c>
      <c r="O49" s="3">
        <f t="shared" si="0"/>
        <v>1</v>
      </c>
      <c r="P49" s="3"/>
      <c r="Q49" s="3"/>
      <c r="R49" s="3">
        <v>0</v>
      </c>
      <c r="S49" s="6">
        <v>0.39</v>
      </c>
      <c r="T49" s="3">
        <v>0</v>
      </c>
      <c r="U49" s="3" t="s">
        <v>35</v>
      </c>
      <c r="V49" s="3" t="s">
        <v>36</v>
      </c>
      <c r="W49" s="3">
        <v>31</v>
      </c>
      <c r="X49" s="3">
        <v>33</v>
      </c>
      <c r="Y49" s="3">
        <v>38</v>
      </c>
      <c r="Z49" s="3">
        <v>28</v>
      </c>
      <c r="AA49" s="3"/>
      <c r="AB49" s="3">
        <v>1.28</v>
      </c>
    </row>
    <row r="50" spans="1:29" x14ac:dyDescent="0.2">
      <c r="A50" s="36">
        <v>36</v>
      </c>
      <c r="B50" s="3" t="s">
        <v>32</v>
      </c>
      <c r="C50" s="3" t="s">
        <v>40</v>
      </c>
      <c r="D50" s="3"/>
      <c r="E50" s="3"/>
      <c r="F50" s="5">
        <v>42347</v>
      </c>
      <c r="G50" s="3">
        <v>2015</v>
      </c>
      <c r="H50" s="3">
        <v>1</v>
      </c>
      <c r="I50" s="3">
        <v>0</v>
      </c>
      <c r="J50" s="3">
        <v>0.97</v>
      </c>
      <c r="K50" s="7">
        <v>0.97</v>
      </c>
      <c r="L50" s="3" t="s">
        <v>45</v>
      </c>
      <c r="M50" s="3">
        <v>0</v>
      </c>
      <c r="N50" s="3">
        <v>1</v>
      </c>
      <c r="O50" s="3">
        <f t="shared" si="0"/>
        <v>1</v>
      </c>
      <c r="P50" s="3"/>
      <c r="Q50" s="3"/>
      <c r="R50" s="3">
        <v>0</v>
      </c>
      <c r="S50" s="6">
        <v>0.39</v>
      </c>
      <c r="T50" s="3">
        <v>0</v>
      </c>
      <c r="U50" s="3" t="s">
        <v>35</v>
      </c>
      <c r="V50" s="3" t="s">
        <v>36</v>
      </c>
      <c r="W50" s="3">
        <v>31</v>
      </c>
      <c r="X50" s="3">
        <v>33</v>
      </c>
      <c r="Y50" s="3">
        <v>38</v>
      </c>
      <c r="Z50" s="3">
        <v>28</v>
      </c>
      <c r="AA50" s="3"/>
      <c r="AB50" s="3">
        <v>1.28</v>
      </c>
    </row>
    <row r="51" spans="1:29" x14ac:dyDescent="0.2">
      <c r="A51" s="7">
        <v>37</v>
      </c>
      <c r="B51" s="3" t="s">
        <v>32</v>
      </c>
      <c r="C51" s="3" t="s">
        <v>40</v>
      </c>
      <c r="D51" s="3"/>
      <c r="E51" s="3"/>
      <c r="F51" s="5">
        <v>42347</v>
      </c>
      <c r="G51" s="3">
        <v>2015</v>
      </c>
      <c r="H51" s="3">
        <v>1</v>
      </c>
      <c r="I51" s="3">
        <v>0</v>
      </c>
      <c r="J51" s="3">
        <v>0.97</v>
      </c>
      <c r="K51" s="7">
        <v>0.97</v>
      </c>
      <c r="L51" s="3" t="s">
        <v>46</v>
      </c>
      <c r="M51" s="3">
        <v>0</v>
      </c>
      <c r="N51" s="3">
        <v>2</v>
      </c>
      <c r="O51" s="3">
        <f t="shared" si="0"/>
        <v>2</v>
      </c>
      <c r="P51" s="3"/>
      <c r="Q51" s="3"/>
      <c r="R51" s="3">
        <v>0</v>
      </c>
      <c r="S51" s="6">
        <v>0.39</v>
      </c>
      <c r="T51" s="3">
        <v>0</v>
      </c>
      <c r="U51" s="3" t="s">
        <v>35</v>
      </c>
      <c r="V51" s="3" t="s">
        <v>36</v>
      </c>
      <c r="W51" s="3">
        <v>31</v>
      </c>
      <c r="X51" s="3">
        <v>33</v>
      </c>
      <c r="Y51" s="3">
        <v>38</v>
      </c>
      <c r="Z51" s="3">
        <v>28</v>
      </c>
      <c r="AA51" s="3"/>
      <c r="AB51" s="3">
        <v>1.28</v>
      </c>
    </row>
    <row r="52" spans="1:29" x14ac:dyDescent="0.2">
      <c r="A52" s="7">
        <v>38</v>
      </c>
      <c r="B52" s="3" t="s">
        <v>32</v>
      </c>
      <c r="C52" s="3" t="s">
        <v>40</v>
      </c>
      <c r="D52" s="3"/>
      <c r="E52" s="3"/>
      <c r="F52" s="5">
        <v>42347</v>
      </c>
      <c r="G52" s="3">
        <v>2015</v>
      </c>
      <c r="H52" s="3">
        <v>2</v>
      </c>
      <c r="I52" s="3">
        <v>0.97</v>
      </c>
      <c r="J52" s="3">
        <v>1.4</v>
      </c>
      <c r="K52" s="7">
        <v>0.43</v>
      </c>
      <c r="L52" s="3" t="s">
        <v>37</v>
      </c>
      <c r="M52" s="3">
        <v>0</v>
      </c>
      <c r="N52" s="3">
        <v>0</v>
      </c>
      <c r="O52" s="3">
        <f t="shared" si="0"/>
        <v>0</v>
      </c>
      <c r="P52" s="3"/>
      <c r="Q52" s="3"/>
      <c r="R52" s="3">
        <v>0</v>
      </c>
      <c r="S52" s="6">
        <v>0.55000000000000004</v>
      </c>
      <c r="T52" s="3">
        <v>0</v>
      </c>
      <c r="U52" s="3" t="s">
        <v>35</v>
      </c>
      <c r="V52" s="3" t="s">
        <v>36</v>
      </c>
      <c r="W52" s="3">
        <v>31</v>
      </c>
      <c r="X52" s="3">
        <v>33</v>
      </c>
      <c r="Y52" s="3">
        <v>38</v>
      </c>
      <c r="Z52" s="3">
        <v>27</v>
      </c>
      <c r="AA52" s="3"/>
      <c r="AB52" s="3"/>
    </row>
    <row r="53" spans="1:29" ht="15" customHeight="1" x14ac:dyDescent="0.2">
      <c r="A53" s="36">
        <v>39</v>
      </c>
      <c r="B53" s="3" t="s">
        <v>32</v>
      </c>
      <c r="C53" s="3" t="s">
        <v>40</v>
      </c>
      <c r="D53" s="3"/>
      <c r="E53" s="3"/>
      <c r="F53" s="5">
        <v>42347</v>
      </c>
      <c r="G53" s="3">
        <v>2015</v>
      </c>
      <c r="H53" s="3">
        <v>3</v>
      </c>
      <c r="I53" s="3">
        <v>1.4</v>
      </c>
      <c r="J53" s="3">
        <v>1.89</v>
      </c>
      <c r="K53" s="7">
        <v>0.49</v>
      </c>
      <c r="L53" s="3" t="s">
        <v>37</v>
      </c>
      <c r="M53" s="3">
        <v>0</v>
      </c>
      <c r="N53" s="3">
        <v>0</v>
      </c>
      <c r="O53" s="3">
        <f t="shared" si="0"/>
        <v>0</v>
      </c>
      <c r="P53" s="3"/>
      <c r="Q53" s="3"/>
      <c r="R53" s="3">
        <v>0</v>
      </c>
      <c r="S53" s="6">
        <v>0.5</v>
      </c>
      <c r="T53" s="3">
        <v>0</v>
      </c>
      <c r="U53" s="3" t="s">
        <v>35</v>
      </c>
      <c r="V53" s="3" t="s">
        <v>36</v>
      </c>
      <c r="W53" s="3">
        <v>30</v>
      </c>
      <c r="X53" s="3">
        <v>38</v>
      </c>
      <c r="Y53" s="3"/>
      <c r="Z53" s="3">
        <v>28</v>
      </c>
      <c r="AA53" s="3"/>
      <c r="AB53" s="3"/>
    </row>
    <row r="54" spans="1:29" x14ac:dyDescent="0.2">
      <c r="A54" s="7">
        <v>40</v>
      </c>
      <c r="B54" s="3" t="s">
        <v>32</v>
      </c>
      <c r="C54" s="3" t="s">
        <v>40</v>
      </c>
      <c r="D54" s="3"/>
      <c r="E54" s="3"/>
      <c r="F54" s="5">
        <v>42352</v>
      </c>
      <c r="G54" s="3">
        <v>2015</v>
      </c>
      <c r="H54" s="3">
        <v>1</v>
      </c>
      <c r="I54" s="3">
        <v>0</v>
      </c>
      <c r="J54" s="3">
        <v>0.97</v>
      </c>
      <c r="K54" s="7">
        <v>0.97</v>
      </c>
      <c r="L54" s="3" t="s">
        <v>46</v>
      </c>
      <c r="M54" s="3">
        <v>2</v>
      </c>
      <c r="N54" s="3">
        <v>1</v>
      </c>
      <c r="O54" s="3">
        <f t="shared" si="0"/>
        <v>3</v>
      </c>
      <c r="P54" s="3"/>
      <c r="Q54" s="3"/>
      <c r="R54" s="3">
        <v>0</v>
      </c>
      <c r="S54" s="6">
        <v>0.6</v>
      </c>
      <c r="T54" s="3">
        <v>0</v>
      </c>
      <c r="U54" s="3" t="s">
        <v>35</v>
      </c>
      <c r="V54" s="3" t="s">
        <v>36</v>
      </c>
      <c r="W54" s="3">
        <v>31</v>
      </c>
      <c r="X54" s="3">
        <v>38</v>
      </c>
      <c r="Y54" s="3"/>
      <c r="Z54" s="3">
        <v>27</v>
      </c>
      <c r="AA54" s="3"/>
      <c r="AB54" s="3">
        <v>2.2999999999999998</v>
      </c>
    </row>
    <row r="55" spans="1:29" s="10" customFormat="1" x14ac:dyDescent="0.2">
      <c r="A55" s="7">
        <v>41</v>
      </c>
      <c r="B55" s="7" t="s">
        <v>32</v>
      </c>
      <c r="C55" s="7" t="s">
        <v>40</v>
      </c>
      <c r="D55" s="7"/>
      <c r="E55" s="7"/>
      <c r="F55" s="8">
        <v>42352</v>
      </c>
      <c r="G55" s="7">
        <v>2015</v>
      </c>
      <c r="H55" s="7">
        <v>2</v>
      </c>
      <c r="I55" s="7">
        <v>0.97</v>
      </c>
      <c r="J55" s="7">
        <v>1.4</v>
      </c>
      <c r="K55" s="7">
        <v>0.43</v>
      </c>
      <c r="L55" s="7" t="s">
        <v>37</v>
      </c>
      <c r="M55" s="7">
        <v>0</v>
      </c>
      <c r="N55" s="7">
        <v>0</v>
      </c>
      <c r="O55" s="3">
        <f t="shared" si="0"/>
        <v>0</v>
      </c>
      <c r="P55" s="7"/>
      <c r="Q55" s="7"/>
      <c r="R55" s="7">
        <v>0</v>
      </c>
      <c r="S55" s="9">
        <v>0.7</v>
      </c>
      <c r="T55" s="7">
        <v>0</v>
      </c>
      <c r="U55" s="7" t="s">
        <v>35</v>
      </c>
      <c r="V55" s="7" t="s">
        <v>36</v>
      </c>
      <c r="W55" s="7">
        <v>31</v>
      </c>
      <c r="X55" s="7">
        <v>33</v>
      </c>
      <c r="Y55" s="7"/>
      <c r="Z55" s="7">
        <v>27</v>
      </c>
      <c r="AA55" s="7"/>
      <c r="AB55" s="7"/>
    </row>
    <row r="56" spans="1:29" s="10" customFormat="1" x14ac:dyDescent="0.2">
      <c r="A56" s="36">
        <v>42</v>
      </c>
      <c r="B56" s="7" t="s">
        <v>32</v>
      </c>
      <c r="C56" s="7" t="s">
        <v>40</v>
      </c>
      <c r="D56" s="7"/>
      <c r="E56" s="7"/>
      <c r="F56" s="8">
        <v>42352</v>
      </c>
      <c r="G56" s="7">
        <v>2015</v>
      </c>
      <c r="H56" s="7">
        <v>3</v>
      </c>
      <c r="I56" s="7">
        <v>1.4</v>
      </c>
      <c r="J56" s="7">
        <v>1.89</v>
      </c>
      <c r="K56" s="7">
        <v>0.49</v>
      </c>
      <c r="L56" s="7" t="s">
        <v>37</v>
      </c>
      <c r="M56" s="7">
        <v>0</v>
      </c>
      <c r="N56" s="7">
        <v>0</v>
      </c>
      <c r="O56" s="3">
        <f t="shared" si="0"/>
        <v>0</v>
      </c>
      <c r="P56" s="7"/>
      <c r="Q56" s="7"/>
      <c r="R56" s="7">
        <v>0</v>
      </c>
      <c r="S56" s="9">
        <v>0.55000000000000004</v>
      </c>
      <c r="T56" s="7">
        <v>0</v>
      </c>
      <c r="U56" s="7" t="s">
        <v>35</v>
      </c>
      <c r="V56" s="7" t="s">
        <v>36</v>
      </c>
      <c r="W56" s="7">
        <v>31</v>
      </c>
      <c r="X56" s="7">
        <v>33</v>
      </c>
      <c r="Y56" s="7">
        <v>38</v>
      </c>
      <c r="Z56" s="7">
        <v>27</v>
      </c>
      <c r="AA56" s="7"/>
      <c r="AB56" s="7"/>
    </row>
    <row r="57" spans="1:29" s="10" customFormat="1" x14ac:dyDescent="0.2">
      <c r="A57" s="7">
        <v>43</v>
      </c>
      <c r="B57" s="7" t="s">
        <v>32</v>
      </c>
      <c r="C57" s="7" t="s">
        <v>40</v>
      </c>
      <c r="D57" s="7"/>
      <c r="E57" s="7"/>
      <c r="F57" s="8">
        <v>42366</v>
      </c>
      <c r="G57" s="7">
        <v>2015</v>
      </c>
      <c r="H57" s="7">
        <v>1</v>
      </c>
      <c r="I57" s="7">
        <v>0</v>
      </c>
      <c r="J57" s="7">
        <v>0.97</v>
      </c>
      <c r="K57" s="7">
        <v>0.97</v>
      </c>
      <c r="L57" s="7" t="s">
        <v>37</v>
      </c>
      <c r="M57" s="7">
        <v>0</v>
      </c>
      <c r="N57" s="7">
        <v>0</v>
      </c>
      <c r="O57" s="3">
        <f t="shared" si="0"/>
        <v>0</v>
      </c>
      <c r="P57" s="7"/>
      <c r="Q57" s="7"/>
      <c r="R57" s="7">
        <v>0</v>
      </c>
      <c r="S57" s="9">
        <v>0.7</v>
      </c>
      <c r="T57" s="7">
        <v>0</v>
      </c>
      <c r="U57" s="7" t="s">
        <v>35</v>
      </c>
      <c r="V57" s="7" t="s">
        <v>36</v>
      </c>
      <c r="W57" s="7">
        <v>31</v>
      </c>
      <c r="X57" s="7">
        <v>33</v>
      </c>
      <c r="Y57" s="7"/>
      <c r="Z57" s="7">
        <v>27</v>
      </c>
      <c r="AA57" s="7"/>
      <c r="AB57" s="7">
        <v>2.2000000000000002</v>
      </c>
      <c r="AC57" s="10" t="s">
        <v>150</v>
      </c>
    </row>
    <row r="58" spans="1:29" s="10" customFormat="1" x14ac:dyDescent="0.2">
      <c r="A58" s="7">
        <v>44</v>
      </c>
      <c r="B58" s="7" t="s">
        <v>32</v>
      </c>
      <c r="C58" s="7" t="s">
        <v>40</v>
      </c>
      <c r="D58" s="7"/>
      <c r="E58" s="7"/>
      <c r="F58" s="8">
        <v>42366</v>
      </c>
      <c r="G58" s="7">
        <v>2015</v>
      </c>
      <c r="H58" s="7">
        <v>2</v>
      </c>
      <c r="I58" s="7">
        <v>0.97</v>
      </c>
      <c r="J58" s="7">
        <v>1.4</v>
      </c>
      <c r="K58" s="7">
        <v>0.43</v>
      </c>
      <c r="L58" s="7" t="s">
        <v>37</v>
      </c>
      <c r="M58" s="7">
        <v>0</v>
      </c>
      <c r="N58" s="7">
        <v>0</v>
      </c>
      <c r="O58" s="3">
        <f t="shared" si="0"/>
        <v>0</v>
      </c>
      <c r="P58" s="7"/>
      <c r="Q58" s="7"/>
      <c r="R58" s="7">
        <v>0</v>
      </c>
      <c r="S58" s="9">
        <v>0.7</v>
      </c>
      <c r="T58" s="7">
        <v>0</v>
      </c>
      <c r="U58" s="7" t="s">
        <v>35</v>
      </c>
      <c r="V58" s="7" t="s">
        <v>36</v>
      </c>
      <c r="W58" s="7">
        <v>31</v>
      </c>
      <c r="X58" s="7">
        <v>32</v>
      </c>
      <c r="Y58" s="7"/>
      <c r="Z58" s="7">
        <v>26</v>
      </c>
      <c r="AA58" s="7"/>
      <c r="AB58" s="7"/>
    </row>
    <row r="59" spans="1:29" s="10" customFormat="1" x14ac:dyDescent="0.2">
      <c r="A59" s="36">
        <v>45</v>
      </c>
      <c r="B59" s="7" t="s">
        <v>32</v>
      </c>
      <c r="C59" s="7" t="s">
        <v>40</v>
      </c>
      <c r="D59" s="7"/>
      <c r="E59" s="7"/>
      <c r="F59" s="8">
        <v>42366</v>
      </c>
      <c r="G59" s="7">
        <v>2015</v>
      </c>
      <c r="H59" s="7">
        <v>3</v>
      </c>
      <c r="I59" s="7">
        <v>1.4</v>
      </c>
      <c r="J59" s="7">
        <v>1.89</v>
      </c>
      <c r="K59" s="7">
        <v>0.49</v>
      </c>
      <c r="L59" s="7" t="s">
        <v>37</v>
      </c>
      <c r="M59" s="7">
        <v>0</v>
      </c>
      <c r="N59" s="7">
        <v>0</v>
      </c>
      <c r="O59" s="3">
        <f t="shared" si="0"/>
        <v>0</v>
      </c>
      <c r="P59" s="7"/>
      <c r="Q59" s="7"/>
      <c r="R59" s="7">
        <v>0</v>
      </c>
      <c r="S59" s="9">
        <v>0.65</v>
      </c>
      <c r="T59" s="7">
        <v>0</v>
      </c>
      <c r="U59" s="7" t="s">
        <v>35</v>
      </c>
      <c r="V59" s="7" t="s">
        <v>36</v>
      </c>
      <c r="W59" s="7">
        <v>31</v>
      </c>
      <c r="X59" s="7">
        <v>33</v>
      </c>
      <c r="Y59" s="7"/>
      <c r="Z59" s="7">
        <v>24</v>
      </c>
      <c r="AA59" s="7"/>
      <c r="AB59" s="7"/>
    </row>
    <row r="60" spans="1:29" s="10" customFormat="1" x14ac:dyDescent="0.2">
      <c r="A60" s="7">
        <v>46</v>
      </c>
      <c r="B60" s="7" t="s">
        <v>32</v>
      </c>
      <c r="C60" s="7" t="s">
        <v>48</v>
      </c>
      <c r="D60" s="7"/>
      <c r="E60" s="7"/>
      <c r="F60" s="8">
        <v>42376</v>
      </c>
      <c r="G60" s="7">
        <v>2015</v>
      </c>
      <c r="H60" s="7">
        <v>1</v>
      </c>
      <c r="I60" s="7">
        <v>0</v>
      </c>
      <c r="J60" s="7">
        <v>0.97</v>
      </c>
      <c r="K60" s="7">
        <v>0.97</v>
      </c>
      <c r="L60" s="7" t="s">
        <v>37</v>
      </c>
      <c r="M60" s="7">
        <v>0</v>
      </c>
      <c r="N60" s="7">
        <v>0</v>
      </c>
      <c r="O60" s="3">
        <f t="shared" si="0"/>
        <v>0</v>
      </c>
      <c r="P60" s="7"/>
      <c r="Q60" s="7"/>
      <c r="R60" s="7">
        <v>0</v>
      </c>
      <c r="S60" s="9">
        <v>0.95</v>
      </c>
      <c r="T60" s="7">
        <v>0</v>
      </c>
      <c r="U60" s="7" t="s">
        <v>35</v>
      </c>
      <c r="V60" s="7" t="s">
        <v>36</v>
      </c>
      <c r="W60" s="7">
        <v>31</v>
      </c>
      <c r="X60" s="7">
        <v>33</v>
      </c>
      <c r="Y60" s="7">
        <v>37</v>
      </c>
      <c r="Z60" s="7">
        <v>23</v>
      </c>
      <c r="AA60" s="7"/>
      <c r="AB60" s="7"/>
      <c r="AC60" s="10" t="s">
        <v>151</v>
      </c>
    </row>
    <row r="61" spans="1:29" s="10" customFormat="1" x14ac:dyDescent="0.2">
      <c r="A61" s="7">
        <v>47</v>
      </c>
      <c r="B61" s="7" t="s">
        <v>32</v>
      </c>
      <c r="C61" s="7" t="s">
        <v>48</v>
      </c>
      <c r="D61" s="7"/>
      <c r="E61" s="7"/>
      <c r="F61" s="8">
        <v>42376</v>
      </c>
      <c r="G61" s="7">
        <v>2015</v>
      </c>
      <c r="H61" s="7">
        <v>2</v>
      </c>
      <c r="I61" s="7">
        <v>0.97</v>
      </c>
      <c r="J61" s="7">
        <v>1.4</v>
      </c>
      <c r="K61" s="7">
        <v>0.43</v>
      </c>
      <c r="L61" s="7" t="s">
        <v>37</v>
      </c>
      <c r="M61" s="7">
        <v>0</v>
      </c>
      <c r="N61" s="7">
        <v>0</v>
      </c>
      <c r="O61" s="3">
        <f t="shared" si="0"/>
        <v>0</v>
      </c>
      <c r="P61" s="7"/>
      <c r="Q61" s="7"/>
      <c r="R61" s="7">
        <v>0</v>
      </c>
      <c r="S61" s="9">
        <v>0.95</v>
      </c>
      <c r="T61" s="7">
        <v>0</v>
      </c>
      <c r="U61" s="7" t="s">
        <v>35</v>
      </c>
      <c r="V61" s="7" t="s">
        <v>36</v>
      </c>
      <c r="W61" s="7">
        <v>31</v>
      </c>
      <c r="X61" s="7">
        <v>33</v>
      </c>
      <c r="Y61" s="7">
        <v>37</v>
      </c>
      <c r="Z61" s="7">
        <v>23</v>
      </c>
      <c r="AA61" s="7"/>
      <c r="AB61" s="7"/>
    </row>
    <row r="62" spans="1:29" s="10" customFormat="1" x14ac:dyDescent="0.2">
      <c r="A62" s="36">
        <v>48</v>
      </c>
      <c r="B62" s="7" t="s">
        <v>32</v>
      </c>
      <c r="C62" s="7" t="s">
        <v>48</v>
      </c>
      <c r="D62" s="7"/>
      <c r="E62" s="7"/>
      <c r="F62" s="8">
        <v>42376</v>
      </c>
      <c r="G62" s="7">
        <v>2015</v>
      </c>
      <c r="H62" s="7">
        <v>3</v>
      </c>
      <c r="I62" s="7">
        <v>1.4</v>
      </c>
      <c r="J62" s="7">
        <v>1.89</v>
      </c>
      <c r="K62" s="7">
        <v>0.49</v>
      </c>
      <c r="L62" s="7" t="s">
        <v>37</v>
      </c>
      <c r="M62" s="7">
        <v>0</v>
      </c>
      <c r="N62" s="7">
        <v>0</v>
      </c>
      <c r="O62" s="3">
        <f t="shared" si="0"/>
        <v>0</v>
      </c>
      <c r="P62" s="7"/>
      <c r="Q62" s="7"/>
      <c r="R62" s="7">
        <v>0</v>
      </c>
      <c r="S62" s="9">
        <v>0.95</v>
      </c>
      <c r="T62" s="7">
        <v>0</v>
      </c>
      <c r="U62" s="7" t="s">
        <v>35</v>
      </c>
      <c r="V62" s="7" t="s">
        <v>36</v>
      </c>
      <c r="W62" s="7">
        <v>31</v>
      </c>
      <c r="X62" s="7">
        <v>33</v>
      </c>
      <c r="Y62" s="7">
        <v>37</v>
      </c>
      <c r="Z62" s="7">
        <v>23</v>
      </c>
      <c r="AA62" s="7"/>
      <c r="AB62" s="7"/>
    </row>
    <row r="63" spans="1:29" s="10" customFormat="1" x14ac:dyDescent="0.2">
      <c r="A63" s="7">
        <v>49</v>
      </c>
      <c r="B63" s="7" t="s">
        <v>32</v>
      </c>
      <c r="C63" s="7" t="s">
        <v>40</v>
      </c>
      <c r="D63" s="7"/>
      <c r="E63" s="7"/>
      <c r="F63" s="8">
        <v>42381</v>
      </c>
      <c r="G63" s="7">
        <v>2015</v>
      </c>
      <c r="H63" s="7">
        <v>1</v>
      </c>
      <c r="I63" s="7">
        <v>0</v>
      </c>
      <c r="J63" s="7">
        <v>0.97</v>
      </c>
      <c r="K63" s="7">
        <v>0.97</v>
      </c>
      <c r="L63" s="7" t="s">
        <v>37</v>
      </c>
      <c r="M63" s="7">
        <v>0</v>
      </c>
      <c r="N63" s="7">
        <v>0</v>
      </c>
      <c r="O63" s="3">
        <f t="shared" si="0"/>
        <v>0</v>
      </c>
      <c r="P63" s="7"/>
      <c r="Q63" s="7"/>
      <c r="R63" s="7">
        <v>0</v>
      </c>
      <c r="S63" s="9">
        <v>0.95</v>
      </c>
      <c r="T63" s="7">
        <v>0</v>
      </c>
      <c r="U63" s="7" t="s">
        <v>35</v>
      </c>
      <c r="V63" s="7" t="s">
        <v>36</v>
      </c>
      <c r="W63" s="7">
        <v>33</v>
      </c>
      <c r="X63" s="7"/>
      <c r="Y63" s="7"/>
      <c r="Z63" s="7">
        <v>20</v>
      </c>
      <c r="AA63" s="7"/>
      <c r="AB63" s="7">
        <v>1.78</v>
      </c>
    </row>
    <row r="64" spans="1:29" s="10" customFormat="1" x14ac:dyDescent="0.2">
      <c r="A64" s="7">
        <v>50</v>
      </c>
      <c r="B64" s="7" t="s">
        <v>32</v>
      </c>
      <c r="C64" s="7" t="s">
        <v>40</v>
      </c>
      <c r="D64" s="7"/>
      <c r="E64" s="7"/>
      <c r="F64" s="8">
        <v>42381</v>
      </c>
      <c r="G64" s="7">
        <v>2015</v>
      </c>
      <c r="H64" s="7">
        <v>2</v>
      </c>
      <c r="I64" s="7">
        <v>0.97</v>
      </c>
      <c r="J64" s="7">
        <v>1.4</v>
      </c>
      <c r="K64" s="7">
        <v>0.43</v>
      </c>
      <c r="L64" s="7" t="s">
        <v>37</v>
      </c>
      <c r="M64" s="7">
        <v>0</v>
      </c>
      <c r="N64" s="7">
        <v>0</v>
      </c>
      <c r="O64" s="3">
        <f t="shared" si="0"/>
        <v>0</v>
      </c>
      <c r="P64" s="7"/>
      <c r="Q64" s="7"/>
      <c r="R64" s="7">
        <v>0</v>
      </c>
      <c r="S64" s="9">
        <v>0.9</v>
      </c>
      <c r="T64" s="7">
        <v>0</v>
      </c>
      <c r="U64" s="7" t="s">
        <v>35</v>
      </c>
      <c r="V64" s="7" t="s">
        <v>36</v>
      </c>
      <c r="W64" s="7">
        <v>31</v>
      </c>
      <c r="X64" s="7">
        <v>33</v>
      </c>
      <c r="Y64" s="7"/>
      <c r="Z64" s="7">
        <v>23</v>
      </c>
      <c r="AA64" s="7"/>
      <c r="AB64" s="7"/>
    </row>
    <row r="65" spans="1:29" s="10" customFormat="1" x14ac:dyDescent="0.2">
      <c r="A65" s="36">
        <v>51</v>
      </c>
      <c r="B65" s="7" t="s">
        <v>32</v>
      </c>
      <c r="C65" s="7" t="s">
        <v>40</v>
      </c>
      <c r="D65" s="7"/>
      <c r="E65" s="7"/>
      <c r="F65" s="8">
        <v>42381</v>
      </c>
      <c r="G65" s="7">
        <v>2015</v>
      </c>
      <c r="H65" s="7">
        <v>3</v>
      </c>
      <c r="I65" s="7">
        <v>1.4</v>
      </c>
      <c r="J65" s="7">
        <v>1.89</v>
      </c>
      <c r="K65" s="7">
        <v>0.49</v>
      </c>
      <c r="L65" s="7" t="s">
        <v>37</v>
      </c>
      <c r="M65" s="7">
        <v>0</v>
      </c>
      <c r="N65" s="7">
        <v>0</v>
      </c>
      <c r="O65" s="3">
        <f t="shared" si="0"/>
        <v>0</v>
      </c>
      <c r="P65" s="7"/>
      <c r="Q65" s="7"/>
      <c r="R65" s="7">
        <v>0</v>
      </c>
      <c r="S65" s="9">
        <v>0.8</v>
      </c>
      <c r="T65" s="7">
        <v>0</v>
      </c>
      <c r="U65" s="7" t="s">
        <v>35</v>
      </c>
      <c r="V65" s="7" t="s">
        <v>36</v>
      </c>
      <c r="W65" s="7">
        <v>31</v>
      </c>
      <c r="X65" s="7">
        <v>33</v>
      </c>
      <c r="Y65" s="7"/>
      <c r="Z65" s="7">
        <v>23</v>
      </c>
      <c r="AA65" s="7"/>
      <c r="AB65" s="7"/>
    </row>
    <row r="66" spans="1:29" s="10" customFormat="1" x14ac:dyDescent="0.2">
      <c r="A66" s="7">
        <v>52</v>
      </c>
      <c r="B66" s="7" t="s">
        <v>32</v>
      </c>
      <c r="C66" s="7" t="s">
        <v>40</v>
      </c>
      <c r="D66" s="7"/>
      <c r="E66" s="7"/>
      <c r="F66" s="8">
        <v>42389</v>
      </c>
      <c r="G66" s="7">
        <v>2015</v>
      </c>
      <c r="H66" s="7">
        <v>1</v>
      </c>
      <c r="I66" s="7">
        <v>0</v>
      </c>
      <c r="J66" s="7">
        <v>0.97</v>
      </c>
      <c r="K66" s="7">
        <v>0.97</v>
      </c>
      <c r="L66" s="7" t="s">
        <v>37</v>
      </c>
      <c r="M66" s="7">
        <v>0</v>
      </c>
      <c r="N66" s="7">
        <v>0</v>
      </c>
      <c r="O66" s="3">
        <f t="shared" si="0"/>
        <v>0</v>
      </c>
      <c r="P66" s="7"/>
      <c r="Q66" s="7"/>
      <c r="R66" s="7">
        <v>0</v>
      </c>
      <c r="S66" s="9">
        <v>0.95</v>
      </c>
      <c r="T66" s="7">
        <v>0</v>
      </c>
      <c r="U66" s="7" t="s">
        <v>35</v>
      </c>
      <c r="V66" s="7" t="s">
        <v>36</v>
      </c>
      <c r="W66" s="7">
        <v>33</v>
      </c>
      <c r="X66" s="7"/>
      <c r="Y66" s="7"/>
      <c r="Z66" s="7">
        <v>23</v>
      </c>
      <c r="AA66" s="7"/>
      <c r="AB66" s="7">
        <v>1.78</v>
      </c>
    </row>
    <row r="67" spans="1:29" s="10" customFormat="1" x14ac:dyDescent="0.2">
      <c r="A67" s="7">
        <v>53</v>
      </c>
      <c r="B67" s="7" t="s">
        <v>32</v>
      </c>
      <c r="C67" s="7" t="s">
        <v>40</v>
      </c>
      <c r="D67" s="7"/>
      <c r="E67" s="7"/>
      <c r="F67" s="8">
        <v>42389</v>
      </c>
      <c r="G67" s="7">
        <v>2015</v>
      </c>
      <c r="H67" s="7">
        <v>2</v>
      </c>
      <c r="I67" s="7">
        <v>0.97</v>
      </c>
      <c r="J67" s="7">
        <v>1.4</v>
      </c>
      <c r="K67" s="7">
        <v>0.43</v>
      </c>
      <c r="L67" s="7" t="s">
        <v>37</v>
      </c>
      <c r="M67" s="7">
        <v>0</v>
      </c>
      <c r="N67" s="7">
        <v>0</v>
      </c>
      <c r="O67" s="3">
        <f t="shared" si="0"/>
        <v>0</v>
      </c>
      <c r="P67" s="7"/>
      <c r="Q67" s="7"/>
      <c r="R67" s="7">
        <v>0</v>
      </c>
      <c r="S67" s="9">
        <v>0.95</v>
      </c>
      <c r="T67" s="7">
        <v>0</v>
      </c>
      <c r="U67" s="7" t="s">
        <v>35</v>
      </c>
      <c r="V67" s="7" t="s">
        <v>36</v>
      </c>
      <c r="W67" s="7">
        <v>33</v>
      </c>
      <c r="X67" s="7"/>
      <c r="Y67" s="7"/>
      <c r="Z67" s="7">
        <v>23</v>
      </c>
      <c r="AA67" s="7"/>
      <c r="AB67" s="7"/>
    </row>
    <row r="68" spans="1:29" s="10" customFormat="1" x14ac:dyDescent="0.2">
      <c r="A68" s="36">
        <v>54</v>
      </c>
      <c r="B68" s="7" t="s">
        <v>32</v>
      </c>
      <c r="C68" s="7" t="s">
        <v>40</v>
      </c>
      <c r="D68" s="7"/>
      <c r="E68" s="7"/>
      <c r="F68" s="8">
        <v>42389</v>
      </c>
      <c r="G68" s="7">
        <v>2015</v>
      </c>
      <c r="H68" s="7">
        <v>3</v>
      </c>
      <c r="I68" s="7">
        <v>1.4</v>
      </c>
      <c r="J68" s="7">
        <v>1.89</v>
      </c>
      <c r="K68" s="7">
        <v>0.49</v>
      </c>
      <c r="L68" s="7" t="s">
        <v>37</v>
      </c>
      <c r="M68" s="7">
        <v>0</v>
      </c>
      <c r="N68" s="7">
        <v>0</v>
      </c>
      <c r="O68" s="3">
        <f t="shared" si="0"/>
        <v>0</v>
      </c>
      <c r="P68" s="7"/>
      <c r="Q68" s="7"/>
      <c r="R68" s="7">
        <v>0</v>
      </c>
      <c r="S68" s="9">
        <v>0.95</v>
      </c>
      <c r="T68" s="7">
        <v>0</v>
      </c>
      <c r="U68" s="7" t="s">
        <v>35</v>
      </c>
      <c r="V68" s="7" t="s">
        <v>36</v>
      </c>
      <c r="W68" s="7">
        <v>33</v>
      </c>
      <c r="X68" s="7"/>
      <c r="Y68" s="7"/>
      <c r="Z68" s="7">
        <v>23</v>
      </c>
      <c r="AA68" s="7"/>
      <c r="AB68" s="7"/>
    </row>
    <row r="69" spans="1:29" s="10" customFormat="1" x14ac:dyDescent="0.2">
      <c r="A69" s="7">
        <v>55</v>
      </c>
      <c r="B69" s="7" t="s">
        <v>32</v>
      </c>
      <c r="C69" s="7" t="s">
        <v>40</v>
      </c>
      <c r="D69" s="7"/>
      <c r="E69" s="7"/>
      <c r="F69" s="8">
        <v>42395</v>
      </c>
      <c r="G69" s="7">
        <v>2015</v>
      </c>
      <c r="H69" s="7">
        <v>1</v>
      </c>
      <c r="I69" s="7">
        <v>0</v>
      </c>
      <c r="J69" s="7">
        <v>0.97</v>
      </c>
      <c r="K69" s="7">
        <v>0.97</v>
      </c>
      <c r="L69" s="7" t="s">
        <v>37</v>
      </c>
      <c r="M69" s="7">
        <v>0</v>
      </c>
      <c r="N69" s="7">
        <v>0</v>
      </c>
      <c r="O69" s="3">
        <f t="shared" si="0"/>
        <v>0</v>
      </c>
      <c r="P69" s="7"/>
      <c r="Q69" s="7"/>
      <c r="R69" s="7">
        <v>0</v>
      </c>
      <c r="S69" s="9">
        <v>0.75</v>
      </c>
      <c r="T69" s="7">
        <v>0</v>
      </c>
      <c r="U69" s="7" t="s">
        <v>35</v>
      </c>
      <c r="V69" s="7" t="s">
        <v>36</v>
      </c>
      <c r="W69" s="7">
        <v>31</v>
      </c>
      <c r="X69" s="7">
        <v>33</v>
      </c>
      <c r="Y69" s="7">
        <v>34</v>
      </c>
      <c r="Z69" s="7">
        <v>23</v>
      </c>
      <c r="AA69" s="7"/>
      <c r="AB69" s="7">
        <v>1.96</v>
      </c>
    </row>
    <row r="70" spans="1:29" s="10" customFormat="1" x14ac:dyDescent="0.2">
      <c r="A70" s="7">
        <v>56</v>
      </c>
      <c r="B70" s="7" t="s">
        <v>32</v>
      </c>
      <c r="C70" s="7" t="s">
        <v>40</v>
      </c>
      <c r="D70" s="7"/>
      <c r="E70" s="7"/>
      <c r="F70" s="8">
        <v>42395</v>
      </c>
      <c r="G70" s="7">
        <v>2015</v>
      </c>
      <c r="H70" s="7">
        <v>2</v>
      </c>
      <c r="I70" s="7">
        <v>0.97</v>
      </c>
      <c r="J70" s="7">
        <v>1.4</v>
      </c>
      <c r="K70" s="7">
        <v>0.43</v>
      </c>
      <c r="L70" s="7" t="s">
        <v>37</v>
      </c>
      <c r="M70" s="7">
        <v>0</v>
      </c>
      <c r="N70" s="7">
        <v>0</v>
      </c>
      <c r="O70" s="3">
        <f t="shared" si="0"/>
        <v>0</v>
      </c>
      <c r="P70" s="7"/>
      <c r="Q70" s="7"/>
      <c r="R70" s="7">
        <v>0</v>
      </c>
      <c r="S70" s="9">
        <v>0.8</v>
      </c>
      <c r="T70" s="7">
        <v>0</v>
      </c>
      <c r="U70" s="7" t="s">
        <v>35</v>
      </c>
      <c r="V70" s="7" t="s">
        <v>36</v>
      </c>
      <c r="W70" s="7">
        <v>31</v>
      </c>
      <c r="X70" s="7">
        <v>33</v>
      </c>
      <c r="Y70" s="7"/>
      <c r="Z70" s="7">
        <v>23</v>
      </c>
      <c r="AA70" s="7"/>
      <c r="AB70" s="7"/>
    </row>
    <row r="71" spans="1:29" s="10" customFormat="1" x14ac:dyDescent="0.2">
      <c r="A71" s="36">
        <v>57</v>
      </c>
      <c r="B71" s="7" t="s">
        <v>32</v>
      </c>
      <c r="C71" s="7" t="s">
        <v>40</v>
      </c>
      <c r="D71" s="7"/>
      <c r="E71" s="7"/>
      <c r="F71" s="8">
        <v>42395</v>
      </c>
      <c r="G71" s="7">
        <v>2015</v>
      </c>
      <c r="H71" s="7">
        <v>3</v>
      </c>
      <c r="I71" s="7">
        <v>1.4</v>
      </c>
      <c r="J71" s="7">
        <v>1.89</v>
      </c>
      <c r="K71" s="7">
        <v>0.49</v>
      </c>
      <c r="L71" s="7" t="s">
        <v>37</v>
      </c>
      <c r="M71" s="7">
        <v>0</v>
      </c>
      <c r="N71" s="7">
        <v>0</v>
      </c>
      <c r="O71" s="3">
        <f t="shared" si="0"/>
        <v>0</v>
      </c>
      <c r="P71" s="7"/>
      <c r="Q71" s="7"/>
      <c r="R71" s="7">
        <v>0</v>
      </c>
      <c r="S71" s="9">
        <v>0.85</v>
      </c>
      <c r="T71" s="7">
        <v>0</v>
      </c>
      <c r="U71" s="7" t="s">
        <v>35</v>
      </c>
      <c r="V71" s="7" t="s">
        <v>36</v>
      </c>
      <c r="W71" s="7">
        <v>31</v>
      </c>
      <c r="X71" s="7">
        <v>33</v>
      </c>
      <c r="Y71" s="7"/>
      <c r="Z71" s="7">
        <v>23</v>
      </c>
      <c r="AA71" s="7"/>
      <c r="AB71" s="7"/>
      <c r="AC71" s="10" t="s">
        <v>152</v>
      </c>
    </row>
    <row r="72" spans="1:29" s="10" customFormat="1" x14ac:dyDescent="0.2">
      <c r="A72" s="7">
        <v>58</v>
      </c>
      <c r="B72" s="7" t="s">
        <v>32</v>
      </c>
      <c r="C72" s="7" t="s">
        <v>40</v>
      </c>
      <c r="D72" s="7"/>
      <c r="E72" s="7"/>
      <c r="F72" s="8">
        <v>42403</v>
      </c>
      <c r="G72" s="7">
        <v>2015</v>
      </c>
      <c r="H72" s="7">
        <v>1</v>
      </c>
      <c r="I72" s="7">
        <v>0</v>
      </c>
      <c r="J72" s="7">
        <v>0.97</v>
      </c>
      <c r="K72" s="7">
        <v>0.97</v>
      </c>
      <c r="L72" s="7" t="s">
        <v>37</v>
      </c>
      <c r="M72" s="7">
        <v>0</v>
      </c>
      <c r="N72" s="7">
        <v>0</v>
      </c>
      <c r="O72" s="3">
        <f t="shared" si="0"/>
        <v>0</v>
      </c>
      <c r="P72" s="7"/>
      <c r="Q72" s="7"/>
      <c r="R72" s="7">
        <v>0</v>
      </c>
      <c r="S72" s="9">
        <v>0.4</v>
      </c>
      <c r="T72" s="7">
        <v>0</v>
      </c>
      <c r="U72" s="7" t="s">
        <v>35</v>
      </c>
      <c r="V72" s="7" t="s">
        <v>36</v>
      </c>
      <c r="W72" s="7">
        <v>30</v>
      </c>
      <c r="X72" s="7">
        <v>33</v>
      </c>
      <c r="Y72" s="7">
        <v>34</v>
      </c>
      <c r="Z72" s="7">
        <v>28</v>
      </c>
      <c r="AA72" s="7"/>
      <c r="AB72" s="7">
        <v>2.12</v>
      </c>
    </row>
    <row r="73" spans="1:29" s="10" customFormat="1" x14ac:dyDescent="0.2">
      <c r="A73" s="7">
        <v>59</v>
      </c>
      <c r="B73" s="7" t="s">
        <v>32</v>
      </c>
      <c r="C73" s="7" t="s">
        <v>40</v>
      </c>
      <c r="D73" s="7"/>
      <c r="E73" s="7"/>
      <c r="F73" s="8">
        <v>42403</v>
      </c>
      <c r="G73" s="7">
        <v>2015</v>
      </c>
      <c r="H73" s="7">
        <v>2</v>
      </c>
      <c r="I73" s="7">
        <v>0.97</v>
      </c>
      <c r="J73" s="7">
        <v>1.4</v>
      </c>
      <c r="K73" s="7">
        <v>0.43</v>
      </c>
      <c r="L73" s="7" t="s">
        <v>37</v>
      </c>
      <c r="M73" s="7">
        <v>0</v>
      </c>
      <c r="N73" s="7">
        <v>0</v>
      </c>
      <c r="O73" s="3">
        <f t="shared" si="0"/>
        <v>0</v>
      </c>
      <c r="P73" s="7"/>
      <c r="Q73" s="7"/>
      <c r="R73" s="7">
        <v>0</v>
      </c>
      <c r="S73" s="9">
        <v>0.4</v>
      </c>
      <c r="T73" s="7">
        <v>0</v>
      </c>
      <c r="U73" s="7" t="s">
        <v>35</v>
      </c>
      <c r="V73" s="7" t="s">
        <v>36</v>
      </c>
      <c r="W73" s="7">
        <v>31</v>
      </c>
      <c r="X73" s="7">
        <v>33</v>
      </c>
      <c r="Y73" s="7">
        <v>38</v>
      </c>
      <c r="Z73" s="7">
        <v>28</v>
      </c>
      <c r="AA73" s="7"/>
      <c r="AB73" s="7"/>
    </row>
    <row r="74" spans="1:29" s="10" customFormat="1" x14ac:dyDescent="0.2">
      <c r="A74" s="36">
        <v>60</v>
      </c>
      <c r="B74" s="7" t="s">
        <v>32</v>
      </c>
      <c r="C74" s="7" t="s">
        <v>40</v>
      </c>
      <c r="D74" s="7"/>
      <c r="E74" s="7"/>
      <c r="F74" s="8">
        <v>42403</v>
      </c>
      <c r="G74" s="7">
        <v>2015</v>
      </c>
      <c r="H74" s="7">
        <v>3</v>
      </c>
      <c r="I74" s="7">
        <v>1.4</v>
      </c>
      <c r="J74" s="7">
        <v>1.89</v>
      </c>
      <c r="K74" s="7">
        <v>0.49</v>
      </c>
      <c r="L74" s="7" t="s">
        <v>37</v>
      </c>
      <c r="M74" s="7">
        <v>0</v>
      </c>
      <c r="N74" s="7">
        <v>0</v>
      </c>
      <c r="O74" s="3">
        <f t="shared" si="0"/>
        <v>0</v>
      </c>
      <c r="P74" s="7"/>
      <c r="Q74" s="7"/>
      <c r="R74" s="7">
        <v>0</v>
      </c>
      <c r="S74" s="9">
        <v>0.45</v>
      </c>
      <c r="T74" s="7">
        <v>0</v>
      </c>
      <c r="U74" s="7" t="s">
        <v>35</v>
      </c>
      <c r="V74" s="7" t="s">
        <v>36</v>
      </c>
      <c r="W74" s="7">
        <v>31</v>
      </c>
      <c r="X74" s="7">
        <v>33</v>
      </c>
      <c r="Y74" s="7"/>
      <c r="Z74" s="7">
        <v>27</v>
      </c>
      <c r="AA74" s="7"/>
      <c r="AB74" s="7"/>
    </row>
    <row r="75" spans="1:29" s="10" customFormat="1" x14ac:dyDescent="0.2">
      <c r="A75" s="7">
        <v>61</v>
      </c>
      <c r="B75" s="7" t="s">
        <v>32</v>
      </c>
      <c r="C75" s="7" t="s">
        <v>51</v>
      </c>
      <c r="D75" s="7"/>
      <c r="E75" s="7"/>
      <c r="F75" s="8">
        <v>42410</v>
      </c>
      <c r="G75" s="7">
        <v>2015</v>
      </c>
      <c r="H75" s="7">
        <v>1</v>
      </c>
      <c r="I75" s="7">
        <v>0</v>
      </c>
      <c r="J75" s="7">
        <v>0.97</v>
      </c>
      <c r="K75" s="7">
        <v>0.97</v>
      </c>
      <c r="L75" s="7" t="s">
        <v>37</v>
      </c>
      <c r="M75" s="7">
        <v>0</v>
      </c>
      <c r="N75" s="7">
        <v>0</v>
      </c>
      <c r="O75" s="3">
        <f t="shared" si="0"/>
        <v>0</v>
      </c>
      <c r="P75" s="7"/>
      <c r="Q75" s="7"/>
      <c r="R75" s="7">
        <v>0</v>
      </c>
      <c r="S75" s="9">
        <v>0.75</v>
      </c>
      <c r="T75" s="7">
        <v>0</v>
      </c>
      <c r="U75" s="7" t="s">
        <v>35</v>
      </c>
      <c r="V75" s="7" t="s">
        <v>36</v>
      </c>
      <c r="W75" s="7">
        <v>31</v>
      </c>
      <c r="X75" s="7">
        <v>33</v>
      </c>
      <c r="Y75" s="7"/>
      <c r="Z75" s="7">
        <v>23</v>
      </c>
      <c r="AA75" s="7"/>
      <c r="AB75" s="7">
        <v>2</v>
      </c>
    </row>
    <row r="76" spans="1:29" s="10" customFormat="1" x14ac:dyDescent="0.2">
      <c r="A76" s="7">
        <v>62</v>
      </c>
      <c r="B76" s="7" t="s">
        <v>32</v>
      </c>
      <c r="C76" s="7" t="s">
        <v>51</v>
      </c>
      <c r="D76" s="7"/>
      <c r="E76" s="7"/>
      <c r="F76" s="8">
        <v>42410</v>
      </c>
      <c r="G76" s="7">
        <v>2015</v>
      </c>
      <c r="H76" s="7">
        <v>2</v>
      </c>
      <c r="I76" s="7">
        <v>0.97</v>
      </c>
      <c r="J76" s="7">
        <v>1.4</v>
      </c>
      <c r="K76" s="7">
        <v>0.43</v>
      </c>
      <c r="L76" s="7" t="s">
        <v>37</v>
      </c>
      <c r="M76" s="7">
        <v>0</v>
      </c>
      <c r="N76" s="7">
        <v>0</v>
      </c>
      <c r="O76" s="3">
        <f t="shared" si="0"/>
        <v>0</v>
      </c>
      <c r="P76" s="7"/>
      <c r="Q76" s="7"/>
      <c r="R76" s="7">
        <v>0</v>
      </c>
      <c r="S76" s="9">
        <v>0.85</v>
      </c>
      <c r="T76" s="7">
        <v>0</v>
      </c>
      <c r="U76" s="7" t="s">
        <v>35</v>
      </c>
      <c r="V76" s="7" t="s">
        <v>36</v>
      </c>
      <c r="W76" s="7">
        <v>31</v>
      </c>
      <c r="X76" s="7">
        <v>33</v>
      </c>
      <c r="Y76" s="7"/>
      <c r="Z76" s="7">
        <v>23</v>
      </c>
      <c r="AA76" s="7"/>
      <c r="AB76" s="7"/>
    </row>
    <row r="77" spans="1:29" s="10" customFormat="1" x14ac:dyDescent="0.2">
      <c r="A77" s="36">
        <v>63</v>
      </c>
      <c r="B77" s="7" t="s">
        <v>32</v>
      </c>
      <c r="C77" s="7" t="s">
        <v>51</v>
      </c>
      <c r="F77" s="8">
        <v>42410</v>
      </c>
      <c r="G77" s="7">
        <v>2015</v>
      </c>
      <c r="H77" s="7">
        <v>3</v>
      </c>
      <c r="I77" s="7">
        <v>1.4</v>
      </c>
      <c r="J77" s="7">
        <v>1.89</v>
      </c>
      <c r="K77" s="7">
        <v>0.49</v>
      </c>
      <c r="L77" s="7" t="s">
        <v>37</v>
      </c>
      <c r="M77" s="7">
        <v>0</v>
      </c>
      <c r="N77" s="7">
        <v>0</v>
      </c>
      <c r="O77" s="3">
        <f t="shared" si="0"/>
        <v>0</v>
      </c>
      <c r="R77" s="7">
        <v>0</v>
      </c>
      <c r="S77" s="9">
        <v>0.9</v>
      </c>
      <c r="T77" s="7">
        <v>0</v>
      </c>
      <c r="U77" s="7" t="s">
        <v>35</v>
      </c>
      <c r="V77" s="7" t="s">
        <v>36</v>
      </c>
      <c r="W77" s="7">
        <v>33</v>
      </c>
      <c r="Z77" s="7">
        <v>23</v>
      </c>
    </row>
    <row r="78" spans="1:29" s="10" customFormat="1" x14ac:dyDescent="0.2">
      <c r="A78" s="7">
        <v>64</v>
      </c>
      <c r="B78" s="7" t="s">
        <v>32</v>
      </c>
      <c r="C78" s="7" t="s">
        <v>40</v>
      </c>
      <c r="F78" s="8">
        <v>42418</v>
      </c>
      <c r="G78" s="7">
        <v>2015</v>
      </c>
      <c r="H78" s="7">
        <v>1</v>
      </c>
      <c r="I78" s="7">
        <v>0</v>
      </c>
      <c r="J78" s="7">
        <v>0.97</v>
      </c>
      <c r="K78" s="7">
        <v>0.97</v>
      </c>
      <c r="L78" s="7" t="s">
        <v>37</v>
      </c>
      <c r="M78" s="7">
        <v>0</v>
      </c>
      <c r="N78" s="7">
        <v>0</v>
      </c>
      <c r="O78" s="3">
        <f t="shared" si="0"/>
        <v>0</v>
      </c>
      <c r="P78" s="7"/>
      <c r="Q78" s="7"/>
      <c r="R78" s="7">
        <v>0</v>
      </c>
      <c r="S78" s="9">
        <v>0.45</v>
      </c>
      <c r="T78" s="7">
        <v>0</v>
      </c>
      <c r="U78" s="7" t="s">
        <v>35</v>
      </c>
      <c r="V78" s="7" t="s">
        <v>36</v>
      </c>
      <c r="W78" s="7">
        <v>30</v>
      </c>
      <c r="X78" s="7">
        <v>33</v>
      </c>
      <c r="Y78" s="7">
        <v>38</v>
      </c>
      <c r="Z78" s="7">
        <v>28</v>
      </c>
      <c r="AA78" s="7"/>
      <c r="AB78" s="7">
        <v>2.6</v>
      </c>
    </row>
    <row r="79" spans="1:29" s="10" customFormat="1" x14ac:dyDescent="0.2">
      <c r="A79" s="7">
        <v>65</v>
      </c>
      <c r="B79" s="7" t="s">
        <v>32</v>
      </c>
      <c r="C79" s="7" t="s">
        <v>40</v>
      </c>
      <c r="F79" s="8">
        <v>42418</v>
      </c>
      <c r="G79" s="7">
        <v>2015</v>
      </c>
      <c r="H79" s="7">
        <v>2</v>
      </c>
      <c r="I79" s="7">
        <v>0.97</v>
      </c>
      <c r="J79" s="7">
        <v>1.4</v>
      </c>
      <c r="K79" s="7">
        <v>0.43</v>
      </c>
      <c r="L79" s="7" t="s">
        <v>37</v>
      </c>
      <c r="M79" s="7">
        <v>0</v>
      </c>
      <c r="N79" s="7">
        <v>0</v>
      </c>
      <c r="O79" s="3">
        <f t="shared" si="0"/>
        <v>0</v>
      </c>
      <c r="P79" s="7"/>
      <c r="Q79" s="7"/>
      <c r="R79" s="7">
        <v>0</v>
      </c>
      <c r="S79" s="9">
        <v>0.4</v>
      </c>
      <c r="T79" s="7">
        <v>0</v>
      </c>
      <c r="U79" s="7" t="s">
        <v>35</v>
      </c>
      <c r="V79" s="7" t="s">
        <v>36</v>
      </c>
      <c r="W79" s="7" t="s">
        <v>153</v>
      </c>
      <c r="X79" s="7">
        <v>33</v>
      </c>
      <c r="Y79" s="7">
        <v>38</v>
      </c>
      <c r="Z79" s="7">
        <v>28</v>
      </c>
      <c r="AA79" s="7"/>
      <c r="AB79" s="7"/>
    </row>
    <row r="80" spans="1:29" s="10" customFormat="1" x14ac:dyDescent="0.2">
      <c r="A80" s="36">
        <v>66</v>
      </c>
      <c r="B80" s="7" t="s">
        <v>32</v>
      </c>
      <c r="C80" s="7" t="s">
        <v>40</v>
      </c>
      <c r="F80" s="8">
        <v>42418</v>
      </c>
      <c r="G80" s="7">
        <v>2015</v>
      </c>
      <c r="H80" s="7">
        <v>3</v>
      </c>
      <c r="I80" s="7">
        <v>1.4</v>
      </c>
      <c r="J80" s="7">
        <v>1.89</v>
      </c>
      <c r="K80" s="7">
        <v>0.49</v>
      </c>
      <c r="L80" s="7" t="s">
        <v>37</v>
      </c>
      <c r="M80" s="7">
        <v>0</v>
      </c>
      <c r="N80" s="7">
        <v>0</v>
      </c>
      <c r="O80" s="3">
        <f t="shared" si="0"/>
        <v>0</v>
      </c>
      <c r="P80" s="7"/>
      <c r="Q80" s="7"/>
      <c r="R80" s="7">
        <v>0</v>
      </c>
      <c r="S80" s="9">
        <v>0.4</v>
      </c>
      <c r="T80" s="7">
        <v>0</v>
      </c>
      <c r="U80" s="7" t="s">
        <v>35</v>
      </c>
      <c r="V80" s="7" t="s">
        <v>36</v>
      </c>
      <c r="W80" s="7" t="s">
        <v>154</v>
      </c>
      <c r="X80" s="7">
        <v>33</v>
      </c>
      <c r="Y80" s="7">
        <v>38</v>
      </c>
      <c r="Z80" s="7">
        <v>28</v>
      </c>
      <c r="AA80" s="7"/>
      <c r="AB80" s="7"/>
    </row>
    <row r="81" spans="1:29" s="10" customFormat="1" x14ac:dyDescent="0.2">
      <c r="A81" s="7">
        <v>67</v>
      </c>
      <c r="B81" s="7" t="s">
        <v>32</v>
      </c>
      <c r="C81" s="7" t="s">
        <v>40</v>
      </c>
      <c r="F81" s="8">
        <v>42425</v>
      </c>
      <c r="G81" s="7">
        <v>2015</v>
      </c>
      <c r="H81" s="7">
        <v>1</v>
      </c>
      <c r="I81" s="7">
        <v>0</v>
      </c>
      <c r="J81" s="7">
        <v>0.97</v>
      </c>
      <c r="K81" s="7">
        <v>0.97</v>
      </c>
      <c r="L81" s="7" t="s">
        <v>37</v>
      </c>
      <c r="M81" s="7">
        <v>0</v>
      </c>
      <c r="N81" s="7">
        <v>0</v>
      </c>
      <c r="O81" s="3">
        <f t="shared" si="0"/>
        <v>0</v>
      </c>
      <c r="P81" s="7"/>
      <c r="Q81" s="7"/>
      <c r="R81" s="7">
        <v>0</v>
      </c>
      <c r="S81" s="9">
        <v>0.5</v>
      </c>
      <c r="T81" s="7">
        <v>0</v>
      </c>
      <c r="U81" s="7" t="s">
        <v>35</v>
      </c>
      <c r="V81" s="7" t="s">
        <v>36</v>
      </c>
      <c r="W81" s="7">
        <v>31</v>
      </c>
      <c r="X81" s="7">
        <v>33</v>
      </c>
      <c r="Y81" s="7">
        <v>38</v>
      </c>
      <c r="Z81" s="7">
        <v>27</v>
      </c>
      <c r="AA81" s="7"/>
      <c r="AB81" s="7">
        <v>2.1</v>
      </c>
      <c r="AC81" s="10" t="s">
        <v>155</v>
      </c>
    </row>
    <row r="82" spans="1:29" s="10" customFormat="1" x14ac:dyDescent="0.2">
      <c r="A82" s="7">
        <v>68</v>
      </c>
      <c r="B82" s="7" t="s">
        <v>32</v>
      </c>
      <c r="C82" s="7" t="s">
        <v>40</v>
      </c>
      <c r="F82" s="8">
        <v>42425</v>
      </c>
      <c r="G82" s="7">
        <v>2015</v>
      </c>
      <c r="H82" s="7">
        <v>2</v>
      </c>
      <c r="I82" s="7">
        <v>0.97</v>
      </c>
      <c r="J82" s="7">
        <v>1.4</v>
      </c>
      <c r="K82" s="7">
        <v>0.43</v>
      </c>
      <c r="L82" s="7" t="s">
        <v>37</v>
      </c>
      <c r="M82" s="7">
        <v>0</v>
      </c>
      <c r="N82" s="7">
        <v>0</v>
      </c>
      <c r="O82" s="3">
        <f t="shared" ref="O82:O83" si="1">SUM(M82:N82)</f>
        <v>0</v>
      </c>
      <c r="P82" s="7"/>
      <c r="Q82" s="7"/>
      <c r="R82" s="7">
        <v>0</v>
      </c>
      <c r="S82" s="9">
        <v>0.9</v>
      </c>
      <c r="T82" s="7">
        <v>0</v>
      </c>
      <c r="U82" s="7" t="s">
        <v>35</v>
      </c>
      <c r="V82" s="7" t="s">
        <v>36</v>
      </c>
      <c r="W82" s="7">
        <v>31</v>
      </c>
      <c r="X82" s="7">
        <v>33</v>
      </c>
      <c r="Y82" s="7"/>
      <c r="Z82" s="7">
        <v>23</v>
      </c>
      <c r="AA82" s="7"/>
      <c r="AB82" s="7"/>
    </row>
    <row r="83" spans="1:29" s="10" customFormat="1" x14ac:dyDescent="0.2">
      <c r="A83" s="36">
        <v>69</v>
      </c>
      <c r="B83" s="7" t="s">
        <v>32</v>
      </c>
      <c r="C83" s="7" t="s">
        <v>40</v>
      </c>
      <c r="F83" s="8">
        <v>42425</v>
      </c>
      <c r="G83" s="7">
        <v>2015</v>
      </c>
      <c r="H83" s="7">
        <v>3</v>
      </c>
      <c r="I83" s="7">
        <v>1.4</v>
      </c>
      <c r="J83" s="7">
        <v>1.89</v>
      </c>
      <c r="K83" s="7">
        <v>0.49</v>
      </c>
      <c r="L83" s="7" t="s">
        <v>37</v>
      </c>
      <c r="M83" s="7">
        <v>0</v>
      </c>
      <c r="N83" s="7">
        <v>0</v>
      </c>
      <c r="O83" s="3">
        <f t="shared" si="1"/>
        <v>0</v>
      </c>
      <c r="P83" s="7"/>
      <c r="Q83" s="7"/>
      <c r="R83" s="7">
        <v>0</v>
      </c>
      <c r="S83" s="9">
        <v>0.85</v>
      </c>
      <c r="T83" s="7">
        <v>0</v>
      </c>
      <c r="U83" s="7" t="s">
        <v>35</v>
      </c>
      <c r="V83" s="7" t="s">
        <v>36</v>
      </c>
      <c r="W83" s="7">
        <v>31</v>
      </c>
      <c r="X83" s="7">
        <v>33</v>
      </c>
      <c r="Y83" s="7"/>
      <c r="Z83" s="7">
        <v>24</v>
      </c>
      <c r="AA83" s="7"/>
      <c r="AB83" s="7"/>
    </row>
    <row r="85" spans="1:29" x14ac:dyDescent="0.2">
      <c r="M85">
        <f>SUM(M17:M83)</f>
        <v>45</v>
      </c>
      <c r="N85">
        <f t="shared" ref="N85:O85" si="2">SUM(N17:N83)</f>
        <v>33</v>
      </c>
      <c r="O85">
        <f t="shared" si="2"/>
        <v>78</v>
      </c>
    </row>
  </sheetData>
  <autoFilter ref="L1:L83"/>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
  <sheetViews>
    <sheetView workbookViewId="0">
      <selection sqref="A1:XFD9"/>
    </sheetView>
  </sheetViews>
  <sheetFormatPr defaultRowHeight="12.75" x14ac:dyDescent="0.2"/>
  <cols>
    <col min="1" max="1" width="27.140625" bestFit="1" customWidth="1"/>
    <col min="2" max="2" width="33.28515625" customWidth="1"/>
    <col min="3" max="3" width="18.42578125" customWidth="1"/>
    <col min="4" max="4" width="12.28515625" customWidth="1"/>
  </cols>
  <sheetData>
    <row r="1" spans="1:5" x14ac:dyDescent="0.2">
      <c r="B1" s="135"/>
    </row>
    <row r="2" spans="1:5" ht="15" x14ac:dyDescent="0.25">
      <c r="B2" s="136" t="s">
        <v>169</v>
      </c>
    </row>
    <row r="3" spans="1:5" ht="15.75" x14ac:dyDescent="0.2">
      <c r="B3" s="137" t="s">
        <v>54</v>
      </c>
      <c r="C3" s="138" t="s">
        <v>10</v>
      </c>
      <c r="D3" s="138" t="s">
        <v>167</v>
      </c>
    </row>
    <row r="4" spans="1:5" x14ac:dyDescent="0.2">
      <c r="A4" t="s">
        <v>170</v>
      </c>
      <c r="B4" s="139">
        <v>42313</v>
      </c>
      <c r="C4" s="140" t="s">
        <v>44</v>
      </c>
      <c r="D4" s="141">
        <v>1</v>
      </c>
      <c r="E4" s="142"/>
    </row>
    <row r="5" spans="1:5" ht="13.5" thickBot="1" x14ac:dyDescent="0.25">
      <c r="A5" t="s">
        <v>170</v>
      </c>
      <c r="B5" s="139">
        <v>42313</v>
      </c>
      <c r="C5" s="140" t="s">
        <v>44</v>
      </c>
      <c r="D5" s="141">
        <v>1</v>
      </c>
      <c r="E5" s="142"/>
    </row>
    <row r="6" spans="1:5" ht="13.5" thickTop="1" x14ac:dyDescent="0.2">
      <c r="B6" s="143"/>
      <c r="C6" s="144" t="s">
        <v>64</v>
      </c>
      <c r="D6" s="145">
        <v>2</v>
      </c>
      <c r="E6" s="142"/>
    </row>
    <row r="7" spans="1:5" x14ac:dyDescent="0.2">
      <c r="B7" s="139"/>
      <c r="C7" s="140"/>
      <c r="D7" s="141"/>
      <c r="E7" s="142"/>
    </row>
    <row r="8" spans="1:5" x14ac:dyDescent="0.2">
      <c r="B8" s="135" t="s">
        <v>168</v>
      </c>
    </row>
    <row r="20" spans="1:29" x14ac:dyDescent="0.2">
      <c r="A20" s="35" t="s">
        <v>0</v>
      </c>
      <c r="B20" s="1" t="s">
        <v>1</v>
      </c>
      <c r="C20" s="1" t="s">
        <v>2</v>
      </c>
      <c r="D20" s="1" t="s">
        <v>3</v>
      </c>
      <c r="E20" s="1" t="s">
        <v>4</v>
      </c>
      <c r="F20" s="1" t="s">
        <v>5</v>
      </c>
      <c r="G20" s="1" t="s">
        <v>6</v>
      </c>
      <c r="H20" s="1" t="s">
        <v>116</v>
      </c>
      <c r="I20" s="1" t="s">
        <v>7</v>
      </c>
      <c r="J20" s="1" t="s">
        <v>8</v>
      </c>
      <c r="K20" s="1" t="s">
        <v>9</v>
      </c>
      <c r="L20" s="1" t="s">
        <v>10</v>
      </c>
      <c r="M20" s="1" t="s">
        <v>11</v>
      </c>
      <c r="N20" s="1" t="s">
        <v>12</v>
      </c>
      <c r="O20" s="1" t="s">
        <v>13</v>
      </c>
      <c r="P20" s="1" t="s">
        <v>14</v>
      </c>
      <c r="Q20" s="1" t="s">
        <v>15</v>
      </c>
      <c r="R20" s="1" t="s">
        <v>16</v>
      </c>
      <c r="S20" s="1" t="s">
        <v>17</v>
      </c>
      <c r="T20" s="1" t="s">
        <v>18</v>
      </c>
      <c r="U20" s="1" t="s">
        <v>19</v>
      </c>
      <c r="V20" s="1" t="s">
        <v>20</v>
      </c>
      <c r="W20" s="1" t="s">
        <v>21</v>
      </c>
      <c r="X20" s="1" t="s">
        <v>22</v>
      </c>
      <c r="Y20" s="1" t="s">
        <v>23</v>
      </c>
      <c r="Z20" s="2" t="s">
        <v>24</v>
      </c>
      <c r="AA20" s="1" t="s">
        <v>25</v>
      </c>
      <c r="AB20" s="1" t="s">
        <v>50</v>
      </c>
      <c r="AC20" s="1" t="s">
        <v>26</v>
      </c>
    </row>
    <row r="21" spans="1:29" x14ac:dyDescent="0.2">
      <c r="A21" s="7">
        <v>20</v>
      </c>
      <c r="B21" s="3" t="s">
        <v>32</v>
      </c>
      <c r="C21" s="3" t="s">
        <v>42</v>
      </c>
      <c r="D21" s="3"/>
      <c r="E21" s="3"/>
      <c r="F21" s="5">
        <v>42313</v>
      </c>
      <c r="G21" s="3">
        <v>2015</v>
      </c>
      <c r="H21" s="7">
        <v>1</v>
      </c>
      <c r="I21" s="3">
        <v>0</v>
      </c>
      <c r="J21" s="3">
        <v>0.97</v>
      </c>
      <c r="K21" s="3">
        <v>0.97</v>
      </c>
      <c r="L21" s="3" t="s">
        <v>44</v>
      </c>
      <c r="M21" s="3">
        <v>0</v>
      </c>
      <c r="N21" s="3">
        <v>2</v>
      </c>
      <c r="O21" s="3">
        <f t="shared" ref="O21" si="0">SUM(M21:N21)</f>
        <v>2</v>
      </c>
      <c r="P21" s="3"/>
      <c r="Q21" s="3"/>
      <c r="R21" s="3">
        <v>2</v>
      </c>
      <c r="S21" s="6">
        <v>0.85</v>
      </c>
      <c r="T21" s="3">
        <v>2</v>
      </c>
      <c r="U21" s="3" t="s">
        <v>35</v>
      </c>
      <c r="V21" s="3" t="s">
        <v>36</v>
      </c>
      <c r="W21" s="3">
        <v>31</v>
      </c>
      <c r="X21" s="3">
        <v>33</v>
      </c>
      <c r="Y21" s="3"/>
      <c r="Z21" s="3">
        <v>24</v>
      </c>
      <c r="AA21" s="3"/>
      <c r="AB21" s="3"/>
      <c r="AC21" t="s">
        <v>141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H57"/>
  <sheetViews>
    <sheetView topLeftCell="I22" workbookViewId="0">
      <selection activeCell="L73" sqref="L73"/>
    </sheetView>
  </sheetViews>
  <sheetFormatPr defaultRowHeight="12.75" x14ac:dyDescent="0.2"/>
  <cols>
    <col min="2" max="2" width="15.7109375" bestFit="1" customWidth="1"/>
    <col min="3" max="3" width="27" bestFit="1" customWidth="1"/>
    <col min="6" max="6" width="10.85546875" bestFit="1" customWidth="1"/>
    <col min="7" max="7" width="11.42578125" bestFit="1" customWidth="1"/>
    <col min="8" max="8" width="10.42578125" bestFit="1" customWidth="1"/>
    <col min="9" max="10" width="11.140625" bestFit="1" customWidth="1"/>
    <col min="11" max="11" width="9.7109375" bestFit="1" customWidth="1"/>
    <col min="12" max="12" width="16.140625" customWidth="1"/>
    <col min="13" max="13" width="10.7109375" customWidth="1"/>
    <col min="14" max="14" width="14" customWidth="1"/>
    <col min="15" max="15" width="22.85546875" bestFit="1" customWidth="1"/>
    <col min="16" max="16" width="14.5703125" bestFit="1" customWidth="1"/>
    <col min="17" max="17" width="14.5703125" customWidth="1"/>
    <col min="18" max="18" width="15.140625" customWidth="1"/>
    <col min="19" max="20" width="18.42578125" bestFit="1" customWidth="1"/>
    <col min="21" max="21" width="13.140625" bestFit="1" customWidth="1"/>
    <col min="22" max="22" width="14" bestFit="1" customWidth="1"/>
    <col min="23" max="23" width="22" bestFit="1" customWidth="1"/>
    <col min="24" max="24" width="12.85546875" bestFit="1" customWidth="1"/>
    <col min="25" max="28" width="13.28515625" bestFit="1" customWidth="1"/>
    <col min="29" max="29" width="26.28515625" bestFit="1" customWidth="1"/>
    <col min="30" max="30" width="74.42578125" customWidth="1"/>
  </cols>
  <sheetData>
    <row r="1" spans="1:60" x14ac:dyDescent="0.2">
      <c r="A1" s="1" t="s">
        <v>0</v>
      </c>
      <c r="B1" s="1" t="s">
        <v>1</v>
      </c>
      <c r="C1" s="1" t="s">
        <v>2</v>
      </c>
      <c r="D1" s="1" t="s">
        <v>3</v>
      </c>
      <c r="E1" s="1" t="s">
        <v>4</v>
      </c>
      <c r="F1" s="1" t="s">
        <v>5</v>
      </c>
      <c r="G1" s="1" t="s">
        <v>6</v>
      </c>
      <c r="H1" s="1" t="s">
        <v>116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156</v>
      </c>
      <c r="X1" s="1" t="s">
        <v>21</v>
      </c>
      <c r="Y1" s="1" t="s">
        <v>22</v>
      </c>
      <c r="Z1" s="1" t="s">
        <v>23</v>
      </c>
      <c r="AA1" s="2" t="s">
        <v>24</v>
      </c>
      <c r="AB1" s="1" t="s">
        <v>25</v>
      </c>
      <c r="AC1" s="1" t="s">
        <v>157</v>
      </c>
      <c r="AD1" s="1" t="s">
        <v>26</v>
      </c>
    </row>
    <row r="2" spans="1:60" s="133" customFormat="1" x14ac:dyDescent="0.2">
      <c r="A2" s="129">
        <v>1</v>
      </c>
      <c r="B2" s="129" t="s">
        <v>32</v>
      </c>
      <c r="C2" s="129" t="s">
        <v>33</v>
      </c>
      <c r="D2" s="129"/>
      <c r="E2" s="129"/>
      <c r="F2" s="130">
        <v>42262</v>
      </c>
      <c r="G2" s="129">
        <v>2015</v>
      </c>
      <c r="H2" s="129">
        <v>1</v>
      </c>
      <c r="I2" s="129">
        <v>0</v>
      </c>
      <c r="J2" s="129">
        <v>0.97</v>
      </c>
      <c r="K2" s="129">
        <v>0.97</v>
      </c>
      <c r="L2" s="129" t="s">
        <v>34</v>
      </c>
      <c r="M2" s="129">
        <v>8</v>
      </c>
      <c r="N2" s="129">
        <v>0</v>
      </c>
      <c r="O2" s="129">
        <v>8</v>
      </c>
      <c r="P2" s="129"/>
      <c r="Q2" s="129"/>
      <c r="R2" s="129">
        <v>0</v>
      </c>
      <c r="S2" s="131">
        <v>1</v>
      </c>
      <c r="T2" s="129">
        <v>0</v>
      </c>
      <c r="U2" s="129" t="s">
        <v>35</v>
      </c>
      <c r="V2" s="129" t="s">
        <v>36</v>
      </c>
      <c r="W2" s="129" t="s">
        <v>37</v>
      </c>
      <c r="X2" s="129" t="s">
        <v>38</v>
      </c>
      <c r="Y2" s="129"/>
      <c r="Z2" s="129"/>
      <c r="AA2" s="129" t="s">
        <v>37</v>
      </c>
      <c r="AB2" s="129"/>
      <c r="AC2" s="129">
        <v>1.4</v>
      </c>
      <c r="AD2" s="132" t="s">
        <v>127</v>
      </c>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row>
    <row r="3" spans="1:60" s="133" customFormat="1" x14ac:dyDescent="0.2">
      <c r="A3" s="129">
        <v>2</v>
      </c>
      <c r="B3" s="129" t="s">
        <v>32</v>
      </c>
      <c r="C3" s="129" t="s">
        <v>33</v>
      </c>
      <c r="D3" s="129"/>
      <c r="E3" s="129"/>
      <c r="F3" s="130">
        <v>42262</v>
      </c>
      <c r="G3" s="129">
        <v>2015</v>
      </c>
      <c r="H3" s="129">
        <v>1</v>
      </c>
      <c r="I3" s="129">
        <v>0</v>
      </c>
      <c r="J3" s="129">
        <v>0.97</v>
      </c>
      <c r="K3" s="129">
        <v>0.97</v>
      </c>
      <c r="L3" s="129" t="s">
        <v>45</v>
      </c>
      <c r="M3" s="129">
        <v>0</v>
      </c>
      <c r="N3" s="129">
        <v>2</v>
      </c>
      <c r="O3" s="129">
        <v>2</v>
      </c>
      <c r="P3" s="129"/>
      <c r="Q3" s="129"/>
      <c r="R3" s="129">
        <v>0</v>
      </c>
      <c r="S3" s="131">
        <v>1</v>
      </c>
      <c r="T3" s="129">
        <v>0</v>
      </c>
      <c r="U3" s="129" t="s">
        <v>35</v>
      </c>
      <c r="V3" s="129" t="s">
        <v>36</v>
      </c>
      <c r="W3" s="129" t="s">
        <v>37</v>
      </c>
      <c r="X3" s="129" t="s">
        <v>38</v>
      </c>
      <c r="Y3" s="129"/>
      <c r="Z3" s="129"/>
      <c r="AA3" s="129" t="s">
        <v>37</v>
      </c>
      <c r="AB3" s="129"/>
      <c r="AC3" s="129">
        <v>1.4</v>
      </c>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row>
    <row r="4" spans="1:60" s="133" customFormat="1" x14ac:dyDescent="0.2">
      <c r="A4" s="129">
        <v>3</v>
      </c>
      <c r="B4" s="129" t="s">
        <v>32</v>
      </c>
      <c r="C4" s="129" t="s">
        <v>33</v>
      </c>
      <c r="D4" s="129"/>
      <c r="E4" s="129"/>
      <c r="F4" s="130">
        <v>42272</v>
      </c>
      <c r="G4" s="129">
        <v>2015</v>
      </c>
      <c r="H4" s="129">
        <v>1</v>
      </c>
      <c r="I4" s="129">
        <v>0</v>
      </c>
      <c r="J4" s="129">
        <v>0.97</v>
      </c>
      <c r="K4" s="129">
        <v>0.97</v>
      </c>
      <c r="L4" s="129" t="s">
        <v>34</v>
      </c>
      <c r="M4" s="129">
        <v>2</v>
      </c>
      <c r="N4" s="129">
        <v>4</v>
      </c>
      <c r="O4" s="129">
        <v>6</v>
      </c>
      <c r="P4" s="129"/>
      <c r="Q4" s="129"/>
      <c r="R4" s="129">
        <v>0</v>
      </c>
      <c r="S4" s="131">
        <v>0.98</v>
      </c>
      <c r="T4" s="129">
        <v>0</v>
      </c>
      <c r="U4" s="129" t="s">
        <v>35</v>
      </c>
      <c r="V4" s="129" t="s">
        <v>36</v>
      </c>
      <c r="W4" s="129" t="s">
        <v>37</v>
      </c>
      <c r="X4" s="129">
        <v>31</v>
      </c>
      <c r="Y4" s="129">
        <v>30</v>
      </c>
      <c r="Z4" s="129"/>
      <c r="AA4" s="129">
        <v>20</v>
      </c>
      <c r="AB4" s="129"/>
      <c r="AC4" s="129">
        <v>1.42</v>
      </c>
      <c r="AD4" s="132" t="s">
        <v>158</v>
      </c>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row>
    <row r="5" spans="1:60" s="134" customFormat="1" x14ac:dyDescent="0.2">
      <c r="A5" s="129">
        <v>4</v>
      </c>
      <c r="B5" s="129" t="s">
        <v>32</v>
      </c>
      <c r="C5" s="129" t="s">
        <v>33</v>
      </c>
      <c r="D5" s="129"/>
      <c r="E5" s="129"/>
      <c r="F5" s="130">
        <v>42272</v>
      </c>
      <c r="G5" s="129">
        <v>2015</v>
      </c>
      <c r="H5" s="129">
        <v>1</v>
      </c>
      <c r="I5" s="129">
        <v>0</v>
      </c>
      <c r="J5" s="129">
        <v>0.97</v>
      </c>
      <c r="K5" s="129">
        <v>0.97</v>
      </c>
      <c r="L5" s="129" t="s">
        <v>45</v>
      </c>
      <c r="M5" s="129">
        <v>0</v>
      </c>
      <c r="N5" s="129">
        <v>3</v>
      </c>
      <c r="O5" s="129">
        <v>3</v>
      </c>
      <c r="P5" s="129"/>
      <c r="Q5" s="129"/>
      <c r="R5" s="129">
        <v>0</v>
      </c>
      <c r="S5" s="131">
        <v>0.98</v>
      </c>
      <c r="T5" s="129">
        <v>0</v>
      </c>
      <c r="U5" s="129" t="s">
        <v>35</v>
      </c>
      <c r="V5" s="129" t="s">
        <v>36</v>
      </c>
      <c r="W5" s="129" t="s">
        <v>37</v>
      </c>
      <c r="X5" s="129">
        <v>31</v>
      </c>
      <c r="Y5" s="129">
        <v>30</v>
      </c>
      <c r="Z5" s="129"/>
      <c r="AA5" s="129">
        <v>20</v>
      </c>
      <c r="AB5" s="129"/>
      <c r="AC5" s="129">
        <v>1.42</v>
      </c>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row>
    <row r="6" spans="1:60" s="118" customFormat="1" x14ac:dyDescent="0.2">
      <c r="A6" s="114">
        <v>5</v>
      </c>
      <c r="B6" s="114" t="s">
        <v>32</v>
      </c>
      <c r="C6" s="114" t="s">
        <v>42</v>
      </c>
      <c r="D6" s="114"/>
      <c r="E6" s="114"/>
      <c r="F6" s="115">
        <v>42313</v>
      </c>
      <c r="G6" s="114">
        <v>2015</v>
      </c>
      <c r="H6" s="114">
        <v>1</v>
      </c>
      <c r="I6" s="114">
        <v>0</v>
      </c>
      <c r="J6" s="114">
        <v>0.97</v>
      </c>
      <c r="K6" s="114">
        <v>0.97</v>
      </c>
      <c r="L6" s="114" t="s">
        <v>44</v>
      </c>
      <c r="M6" s="114">
        <v>0</v>
      </c>
      <c r="N6" s="114">
        <v>2</v>
      </c>
      <c r="O6" s="114">
        <v>2</v>
      </c>
      <c r="P6" s="114"/>
      <c r="Q6" s="114"/>
      <c r="R6" s="114">
        <v>2</v>
      </c>
      <c r="S6" s="116">
        <v>0.85</v>
      </c>
      <c r="T6" s="114">
        <v>2</v>
      </c>
      <c r="U6" s="114" t="s">
        <v>35</v>
      </c>
      <c r="V6" s="114" t="s">
        <v>36</v>
      </c>
      <c r="W6" s="114" t="s">
        <v>37</v>
      </c>
      <c r="X6" s="114">
        <v>31</v>
      </c>
      <c r="Y6" s="114">
        <v>33</v>
      </c>
      <c r="Z6" s="114"/>
      <c r="AA6" s="114">
        <v>24</v>
      </c>
      <c r="AB6" s="114"/>
      <c r="AC6" s="114"/>
      <c r="AD6" s="117" t="s">
        <v>141</v>
      </c>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row>
    <row r="7" spans="1:60" s="118" customFormat="1" x14ac:dyDescent="0.2">
      <c r="A7" s="114">
        <v>6</v>
      </c>
      <c r="B7" s="114" t="s">
        <v>32</v>
      </c>
      <c r="C7" s="114" t="s">
        <v>40</v>
      </c>
      <c r="D7" s="114"/>
      <c r="E7" s="114"/>
      <c r="F7" s="115">
        <v>42326</v>
      </c>
      <c r="G7" s="114">
        <v>2015</v>
      </c>
      <c r="H7" s="114">
        <v>1</v>
      </c>
      <c r="I7" s="114">
        <v>0</v>
      </c>
      <c r="J7" s="114">
        <v>0.97</v>
      </c>
      <c r="K7" s="114">
        <v>0.97</v>
      </c>
      <c r="L7" s="114" t="s">
        <v>45</v>
      </c>
      <c r="M7" s="114">
        <v>2</v>
      </c>
      <c r="N7" s="114">
        <v>0</v>
      </c>
      <c r="O7" s="114">
        <v>2</v>
      </c>
      <c r="P7" s="114"/>
      <c r="Q7" s="114"/>
      <c r="R7" s="114">
        <v>0</v>
      </c>
      <c r="S7" s="116">
        <v>0.75</v>
      </c>
      <c r="T7" s="114">
        <v>0</v>
      </c>
      <c r="U7" s="114" t="s">
        <v>35</v>
      </c>
      <c r="V7" s="114" t="s">
        <v>36</v>
      </c>
      <c r="W7" s="114" t="s">
        <v>37</v>
      </c>
      <c r="X7" s="114">
        <v>31</v>
      </c>
      <c r="Y7" s="114">
        <v>33</v>
      </c>
      <c r="Z7" s="114">
        <v>38</v>
      </c>
      <c r="AA7" s="114">
        <v>27</v>
      </c>
      <c r="AB7" s="114"/>
      <c r="AC7" s="114">
        <v>3.4</v>
      </c>
      <c r="AD7" s="117" t="s">
        <v>144</v>
      </c>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row>
    <row r="8" spans="1:60" s="118" customFormat="1" x14ac:dyDescent="0.2">
      <c r="A8" s="114">
        <v>7</v>
      </c>
      <c r="B8" s="114" t="s">
        <v>32</v>
      </c>
      <c r="C8" s="114" t="s">
        <v>40</v>
      </c>
      <c r="D8" s="114"/>
      <c r="E8" s="114"/>
      <c r="F8" s="115">
        <v>42331</v>
      </c>
      <c r="G8" s="114">
        <v>2015</v>
      </c>
      <c r="H8" s="114">
        <v>1</v>
      </c>
      <c r="I8" s="114">
        <v>0</v>
      </c>
      <c r="J8" s="114">
        <v>0.97</v>
      </c>
      <c r="K8" s="114">
        <v>0.97</v>
      </c>
      <c r="L8" s="114" t="s">
        <v>46</v>
      </c>
      <c r="M8" s="114">
        <v>16</v>
      </c>
      <c r="N8" s="114">
        <v>2</v>
      </c>
      <c r="O8" s="114">
        <v>18</v>
      </c>
      <c r="P8" s="114"/>
      <c r="Q8" s="114"/>
      <c r="R8" s="114">
        <v>0</v>
      </c>
      <c r="S8" s="114" t="s">
        <v>47</v>
      </c>
      <c r="T8" s="114">
        <v>0</v>
      </c>
      <c r="U8" s="114" t="s">
        <v>35</v>
      </c>
      <c r="V8" s="114" t="s">
        <v>36</v>
      </c>
      <c r="W8" s="114" t="s">
        <v>37</v>
      </c>
      <c r="X8" s="114" t="s">
        <v>47</v>
      </c>
      <c r="Y8" s="114"/>
      <c r="Z8" s="114"/>
      <c r="AA8" s="114" t="s">
        <v>47</v>
      </c>
      <c r="AB8" s="114"/>
      <c r="AC8" s="114">
        <v>2</v>
      </c>
      <c r="AD8" s="117" t="s">
        <v>146</v>
      </c>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row>
    <row r="9" spans="1:60" s="118" customFormat="1" x14ac:dyDescent="0.2">
      <c r="A9" s="114">
        <v>8</v>
      </c>
      <c r="B9" s="114" t="s">
        <v>32</v>
      </c>
      <c r="C9" s="114" t="s">
        <v>40</v>
      </c>
      <c r="D9" s="114"/>
      <c r="E9" s="114"/>
      <c r="F9" s="115">
        <v>42339</v>
      </c>
      <c r="G9" s="114">
        <v>2015</v>
      </c>
      <c r="H9" s="114">
        <v>1</v>
      </c>
      <c r="I9" s="114">
        <v>0</v>
      </c>
      <c r="J9" s="114">
        <v>0.97</v>
      </c>
      <c r="K9" s="114">
        <v>0.97</v>
      </c>
      <c r="L9" s="114" t="s">
        <v>46</v>
      </c>
      <c r="M9" s="114">
        <v>10</v>
      </c>
      <c r="N9" s="114">
        <v>14</v>
      </c>
      <c r="O9" s="114">
        <v>24</v>
      </c>
      <c r="P9" s="114"/>
      <c r="Q9" s="114"/>
      <c r="R9" s="114">
        <v>0</v>
      </c>
      <c r="S9" s="116">
        <v>0.95</v>
      </c>
      <c r="T9" s="114">
        <v>0</v>
      </c>
      <c r="U9" s="114" t="s">
        <v>35</v>
      </c>
      <c r="V9" s="114" t="s">
        <v>36</v>
      </c>
      <c r="W9" s="114" t="s">
        <v>37</v>
      </c>
      <c r="X9" s="114">
        <v>33</v>
      </c>
      <c r="Y9" s="114"/>
      <c r="Z9" s="114"/>
      <c r="AA9" s="114">
        <v>23</v>
      </c>
      <c r="AB9" s="114"/>
      <c r="AC9" s="114">
        <v>1.75</v>
      </c>
      <c r="AD9" s="117" t="s">
        <v>148</v>
      </c>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row>
    <row r="10" spans="1:60" s="118" customFormat="1" x14ac:dyDescent="0.2">
      <c r="A10" s="114">
        <v>9</v>
      </c>
      <c r="B10" s="114" t="s">
        <v>32</v>
      </c>
      <c r="C10" s="114" t="s">
        <v>40</v>
      </c>
      <c r="D10" s="114"/>
      <c r="E10" s="114"/>
      <c r="F10" s="115">
        <v>42347</v>
      </c>
      <c r="G10" s="114">
        <v>2015</v>
      </c>
      <c r="H10" s="114">
        <v>1</v>
      </c>
      <c r="I10" s="114">
        <v>0</v>
      </c>
      <c r="J10" s="114">
        <v>0.97</v>
      </c>
      <c r="K10" s="114">
        <v>0.97</v>
      </c>
      <c r="L10" s="114" t="s">
        <v>46</v>
      </c>
      <c r="M10" s="114">
        <v>0</v>
      </c>
      <c r="N10" s="114">
        <v>2</v>
      </c>
      <c r="O10" s="114">
        <v>2</v>
      </c>
      <c r="P10" s="114"/>
      <c r="Q10" s="114"/>
      <c r="R10" s="114">
        <v>0</v>
      </c>
      <c r="S10" s="116">
        <v>0.39</v>
      </c>
      <c r="T10" s="114">
        <v>0</v>
      </c>
      <c r="U10" s="114" t="s">
        <v>35</v>
      </c>
      <c r="V10" s="114" t="s">
        <v>36</v>
      </c>
      <c r="W10" s="114" t="s">
        <v>37</v>
      </c>
      <c r="X10" s="114">
        <v>31</v>
      </c>
      <c r="Y10" s="114">
        <v>33</v>
      </c>
      <c r="Z10" s="114">
        <v>38</v>
      </c>
      <c r="AA10" s="114">
        <v>28</v>
      </c>
      <c r="AB10" s="114"/>
      <c r="AC10" s="114">
        <v>1.28</v>
      </c>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row>
    <row r="11" spans="1:60" s="118" customFormat="1" x14ac:dyDescent="0.2">
      <c r="A11" s="114">
        <v>10</v>
      </c>
      <c r="B11" s="114" t="s">
        <v>32</v>
      </c>
      <c r="C11" s="114" t="s">
        <v>40</v>
      </c>
      <c r="D11" s="114"/>
      <c r="E11" s="114"/>
      <c r="F11" s="115">
        <v>42347</v>
      </c>
      <c r="G11" s="114">
        <v>2015</v>
      </c>
      <c r="H11" s="114">
        <v>1</v>
      </c>
      <c r="I11" s="114">
        <v>0</v>
      </c>
      <c r="J11" s="114">
        <v>0.97</v>
      </c>
      <c r="K11" s="114">
        <v>0.97</v>
      </c>
      <c r="L11" s="114" t="s">
        <v>44</v>
      </c>
      <c r="M11" s="114">
        <v>0</v>
      </c>
      <c r="N11" s="114">
        <v>1</v>
      </c>
      <c r="O11" s="114">
        <v>1</v>
      </c>
      <c r="P11" s="114"/>
      <c r="Q11" s="114"/>
      <c r="R11" s="114">
        <v>0</v>
      </c>
      <c r="S11" s="116">
        <v>0.39</v>
      </c>
      <c r="T11" s="114">
        <v>0</v>
      </c>
      <c r="U11" s="114" t="s">
        <v>35</v>
      </c>
      <c r="V11" s="114" t="s">
        <v>36</v>
      </c>
      <c r="W11" s="114" t="s">
        <v>37</v>
      </c>
      <c r="X11" s="114">
        <v>31</v>
      </c>
      <c r="Y11" s="114">
        <v>33</v>
      </c>
      <c r="Z11" s="114">
        <v>38</v>
      </c>
      <c r="AA11" s="114">
        <v>28</v>
      </c>
      <c r="AB11" s="114"/>
      <c r="AC11" s="114">
        <v>1.28</v>
      </c>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row>
    <row r="12" spans="1:60" s="118" customFormat="1" x14ac:dyDescent="0.2">
      <c r="A12" s="114">
        <v>11</v>
      </c>
      <c r="B12" s="114" t="s">
        <v>32</v>
      </c>
      <c r="C12" s="114" t="s">
        <v>40</v>
      </c>
      <c r="D12" s="114"/>
      <c r="E12" s="114"/>
      <c r="F12" s="115">
        <v>42347</v>
      </c>
      <c r="G12" s="114">
        <v>2015</v>
      </c>
      <c r="H12" s="114">
        <v>1</v>
      </c>
      <c r="I12" s="114">
        <v>0</v>
      </c>
      <c r="J12" s="114">
        <v>0.97</v>
      </c>
      <c r="K12" s="114">
        <v>0.97</v>
      </c>
      <c r="L12" s="114" t="s">
        <v>45</v>
      </c>
      <c r="M12" s="114">
        <v>0</v>
      </c>
      <c r="N12" s="114">
        <v>1</v>
      </c>
      <c r="O12" s="114">
        <v>1</v>
      </c>
      <c r="P12" s="114"/>
      <c r="Q12" s="114"/>
      <c r="R12" s="114">
        <v>0</v>
      </c>
      <c r="S12" s="116">
        <v>0.39</v>
      </c>
      <c r="T12" s="114">
        <v>0</v>
      </c>
      <c r="U12" s="114" t="s">
        <v>35</v>
      </c>
      <c r="V12" s="114" t="s">
        <v>36</v>
      </c>
      <c r="W12" s="114" t="s">
        <v>37</v>
      </c>
      <c r="X12" s="114">
        <v>31</v>
      </c>
      <c r="Y12" s="114">
        <v>33</v>
      </c>
      <c r="Z12" s="114">
        <v>38</v>
      </c>
      <c r="AA12" s="114">
        <v>28</v>
      </c>
      <c r="AB12" s="114"/>
      <c r="AC12" s="114">
        <v>1.28</v>
      </c>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row>
    <row r="13" spans="1:60" s="118" customFormat="1" x14ac:dyDescent="0.2">
      <c r="A13" s="114">
        <v>12</v>
      </c>
      <c r="B13" s="114" t="s">
        <v>32</v>
      </c>
      <c r="C13" s="114" t="s">
        <v>40</v>
      </c>
      <c r="D13" s="114"/>
      <c r="E13" s="114"/>
      <c r="F13" s="115">
        <v>42352</v>
      </c>
      <c r="G13" s="114">
        <v>2015</v>
      </c>
      <c r="H13" s="114">
        <v>1</v>
      </c>
      <c r="I13" s="114">
        <v>0</v>
      </c>
      <c r="J13" s="114">
        <v>0.97</v>
      </c>
      <c r="K13" s="114">
        <v>0.97</v>
      </c>
      <c r="L13" s="114" t="s">
        <v>46</v>
      </c>
      <c r="M13" s="114">
        <v>2</v>
      </c>
      <c r="N13" s="114">
        <v>1</v>
      </c>
      <c r="O13" s="114">
        <v>3</v>
      </c>
      <c r="P13" s="114"/>
      <c r="Q13" s="114"/>
      <c r="R13" s="114">
        <v>0</v>
      </c>
      <c r="S13" s="116">
        <v>0.6</v>
      </c>
      <c r="T13" s="114">
        <v>0</v>
      </c>
      <c r="U13" s="114" t="s">
        <v>35</v>
      </c>
      <c r="V13" s="114" t="s">
        <v>36</v>
      </c>
      <c r="W13" s="114" t="s">
        <v>37</v>
      </c>
      <c r="X13" s="114">
        <v>31</v>
      </c>
      <c r="Y13" s="114">
        <v>38</v>
      </c>
      <c r="Z13" s="114"/>
      <c r="AA13" s="114">
        <v>27</v>
      </c>
      <c r="AB13" s="114"/>
      <c r="AC13" s="114">
        <v>2.2999999999999998</v>
      </c>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row>
    <row r="14" spans="1:60" s="123" customFormat="1" x14ac:dyDescent="0.2">
      <c r="A14" s="119">
        <v>16</v>
      </c>
      <c r="B14" s="119" t="s">
        <v>32</v>
      </c>
      <c r="C14" s="119" t="s">
        <v>33</v>
      </c>
      <c r="D14" s="119"/>
      <c r="E14" s="119"/>
      <c r="F14" s="120">
        <v>42272</v>
      </c>
      <c r="G14" s="119">
        <v>2015</v>
      </c>
      <c r="H14" s="119">
        <v>3</v>
      </c>
      <c r="I14" s="119">
        <v>1.4</v>
      </c>
      <c r="J14" s="119">
        <v>1.89</v>
      </c>
      <c r="K14" s="119">
        <v>0.45</v>
      </c>
      <c r="L14" s="119" t="s">
        <v>34</v>
      </c>
      <c r="M14" s="119">
        <v>2</v>
      </c>
      <c r="N14" s="119">
        <v>0</v>
      </c>
      <c r="O14" s="119">
        <v>2</v>
      </c>
      <c r="P14" s="119"/>
      <c r="Q14" s="119"/>
      <c r="R14" s="119">
        <v>0</v>
      </c>
      <c r="S14" s="121">
        <v>1</v>
      </c>
      <c r="T14" s="119">
        <v>0</v>
      </c>
      <c r="U14" s="119" t="s">
        <v>35</v>
      </c>
      <c r="V14" s="119" t="s">
        <v>36</v>
      </c>
      <c r="W14" s="119" t="s">
        <v>37</v>
      </c>
      <c r="X14" s="119">
        <v>33</v>
      </c>
      <c r="Y14" s="119"/>
      <c r="Z14" s="119"/>
      <c r="AA14" s="119">
        <v>20</v>
      </c>
      <c r="AB14" s="119"/>
      <c r="AC14" s="119"/>
      <c r="AD14" s="122" t="s">
        <v>159</v>
      </c>
      <c r="AE14" s="122"/>
      <c r="AF14" s="122"/>
      <c r="AG14" s="122"/>
      <c r="AH14" s="122"/>
      <c r="AI14" s="122"/>
      <c r="AJ14" s="122"/>
      <c r="AK14" s="122"/>
      <c r="AL14" s="122"/>
      <c r="AM14" s="122"/>
      <c r="AN14" s="122"/>
      <c r="AO14" s="122"/>
      <c r="AP14" s="122"/>
      <c r="AQ14" s="122"/>
      <c r="AR14" s="122"/>
      <c r="AS14" s="122"/>
      <c r="AT14" s="122"/>
      <c r="AU14" s="122"/>
      <c r="AV14" s="122"/>
      <c r="AW14" s="122"/>
      <c r="AX14" s="122"/>
      <c r="AY14" s="122"/>
      <c r="AZ14" s="122"/>
      <c r="BA14" s="122"/>
      <c r="BB14" s="122"/>
      <c r="BC14" s="122"/>
      <c r="BD14" s="122"/>
      <c r="BE14" s="122"/>
      <c r="BF14" s="122"/>
      <c r="BG14" s="122"/>
      <c r="BH14" s="122"/>
    </row>
    <row r="15" spans="1:60" s="123" customFormat="1" x14ac:dyDescent="0.2">
      <c r="A15" s="119">
        <v>17</v>
      </c>
      <c r="B15" s="119" t="s">
        <v>32</v>
      </c>
      <c r="C15" s="119" t="s">
        <v>40</v>
      </c>
      <c r="D15" s="119"/>
      <c r="E15" s="119"/>
      <c r="F15" s="120">
        <v>42318</v>
      </c>
      <c r="G15" s="119">
        <v>2015</v>
      </c>
      <c r="H15" s="119">
        <v>3</v>
      </c>
      <c r="I15" s="119">
        <v>1.4</v>
      </c>
      <c r="J15" s="119">
        <v>1.89</v>
      </c>
      <c r="K15" s="119">
        <v>0.45</v>
      </c>
      <c r="L15" s="119" t="s">
        <v>44</v>
      </c>
      <c r="M15" s="119">
        <v>0</v>
      </c>
      <c r="N15" s="119">
        <v>1</v>
      </c>
      <c r="O15" s="119">
        <v>1</v>
      </c>
      <c r="P15" s="119"/>
      <c r="Q15" s="119"/>
      <c r="R15" s="119">
        <v>0</v>
      </c>
      <c r="S15" s="121">
        <v>0.95</v>
      </c>
      <c r="T15" s="119">
        <v>0</v>
      </c>
      <c r="U15" s="119" t="s">
        <v>35</v>
      </c>
      <c r="V15" s="119" t="s">
        <v>36</v>
      </c>
      <c r="W15" s="119" t="s">
        <v>37</v>
      </c>
      <c r="X15" s="119">
        <v>33</v>
      </c>
      <c r="Y15" s="119"/>
      <c r="Z15" s="119"/>
      <c r="AA15" s="119">
        <v>20</v>
      </c>
      <c r="AB15" s="119"/>
      <c r="AC15" s="119"/>
      <c r="AD15" s="122" t="s">
        <v>143</v>
      </c>
      <c r="AE15" s="122"/>
      <c r="AF15" s="122"/>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row>
    <row r="16" spans="1:60" s="123" customFormat="1" x14ac:dyDescent="0.2">
      <c r="A16" s="119">
        <v>13</v>
      </c>
      <c r="B16" s="119" t="s">
        <v>32</v>
      </c>
      <c r="C16" s="119" t="s">
        <v>40</v>
      </c>
      <c r="D16" s="119"/>
      <c r="E16" s="119"/>
      <c r="F16" s="120">
        <v>42331</v>
      </c>
      <c r="G16" s="119">
        <v>2015</v>
      </c>
      <c r="H16" s="119">
        <v>3</v>
      </c>
      <c r="I16" s="119">
        <v>1.4</v>
      </c>
      <c r="J16" s="119">
        <v>1.89</v>
      </c>
      <c r="K16" s="119">
        <v>0.45</v>
      </c>
      <c r="L16" s="119" t="s">
        <v>45</v>
      </c>
      <c r="M16" s="119">
        <v>2</v>
      </c>
      <c r="N16" s="119">
        <v>0</v>
      </c>
      <c r="O16" s="119">
        <v>2</v>
      </c>
      <c r="P16" s="119"/>
      <c r="Q16" s="119"/>
      <c r="R16" s="119">
        <v>0</v>
      </c>
      <c r="S16" s="121">
        <v>0.95</v>
      </c>
      <c r="T16" s="119">
        <v>0</v>
      </c>
      <c r="U16" s="119" t="s">
        <v>35</v>
      </c>
      <c r="V16" s="119" t="s">
        <v>36</v>
      </c>
      <c r="W16" s="119" t="s">
        <v>37</v>
      </c>
      <c r="X16" s="119">
        <v>31</v>
      </c>
      <c r="Y16" s="119">
        <v>33</v>
      </c>
      <c r="Z16" s="119">
        <v>34</v>
      </c>
      <c r="AA16" s="119">
        <v>23</v>
      </c>
      <c r="AB16" s="119"/>
      <c r="AC16" s="119"/>
      <c r="AD16" s="122" t="s">
        <v>147</v>
      </c>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2"/>
      <c r="BA16" s="122"/>
      <c r="BB16" s="122"/>
      <c r="BC16" s="122"/>
      <c r="BD16" s="122"/>
      <c r="BE16" s="122"/>
      <c r="BF16" s="122"/>
      <c r="BG16" s="122"/>
      <c r="BH16" s="122"/>
    </row>
    <row r="17" spans="1:60" s="123" customFormat="1" x14ac:dyDescent="0.2">
      <c r="A17" s="119">
        <v>14</v>
      </c>
      <c r="B17" s="119" t="s">
        <v>32</v>
      </c>
      <c r="C17" s="119" t="s">
        <v>40</v>
      </c>
      <c r="D17" s="119"/>
      <c r="E17" s="119"/>
      <c r="F17" s="120">
        <v>42339</v>
      </c>
      <c r="G17" s="119">
        <v>2015</v>
      </c>
      <c r="H17" s="119">
        <v>3</v>
      </c>
      <c r="I17" s="119">
        <v>1.4</v>
      </c>
      <c r="J17" s="119">
        <v>1.89</v>
      </c>
      <c r="K17" s="119">
        <v>0.45</v>
      </c>
      <c r="L17" s="119" t="s">
        <v>44</v>
      </c>
      <c r="M17" s="119">
        <v>1</v>
      </c>
      <c r="N17" s="119">
        <v>0</v>
      </c>
      <c r="O17" s="119">
        <v>1</v>
      </c>
      <c r="P17" s="119"/>
      <c r="Q17" s="119"/>
      <c r="R17" s="119">
        <v>0</v>
      </c>
      <c r="S17" s="121">
        <v>0.98</v>
      </c>
      <c r="T17" s="119">
        <v>0</v>
      </c>
      <c r="U17" s="119" t="s">
        <v>35</v>
      </c>
      <c r="V17" s="119" t="s">
        <v>36</v>
      </c>
      <c r="W17" s="119" t="s">
        <v>37</v>
      </c>
      <c r="X17" s="119">
        <v>31</v>
      </c>
      <c r="Y17" s="119">
        <v>33</v>
      </c>
      <c r="Z17" s="119"/>
      <c r="AA17" s="119">
        <v>20</v>
      </c>
      <c r="AB17" s="119"/>
      <c r="AC17" s="119"/>
      <c r="AD17" s="122" t="s">
        <v>149</v>
      </c>
      <c r="AE17" s="122"/>
      <c r="AF17" s="122"/>
      <c r="AG17" s="122"/>
      <c r="AH17" s="122"/>
      <c r="AI17" s="122"/>
      <c r="AJ17" s="122"/>
      <c r="AK17" s="122"/>
      <c r="AL17" s="122"/>
      <c r="AM17" s="122"/>
      <c r="AN17" s="122"/>
      <c r="AO17" s="122"/>
      <c r="AP17" s="122"/>
      <c r="AQ17" s="122"/>
      <c r="AR17" s="122"/>
      <c r="AS17" s="122"/>
      <c r="AT17" s="122"/>
      <c r="AU17" s="122"/>
      <c r="AV17" s="122"/>
      <c r="AW17" s="122"/>
      <c r="AX17" s="122"/>
      <c r="AY17" s="122"/>
      <c r="AZ17" s="122"/>
      <c r="BA17" s="122"/>
      <c r="BB17" s="122"/>
      <c r="BC17" s="122"/>
      <c r="BD17" s="122"/>
      <c r="BE17" s="122"/>
      <c r="BF17" s="122"/>
      <c r="BG17" s="122"/>
      <c r="BH17" s="122"/>
    </row>
    <row r="18" spans="1:60" x14ac:dyDescent="0.2">
      <c r="F18" t="s">
        <v>160</v>
      </c>
      <c r="H18" s="119">
        <v>2</v>
      </c>
      <c r="L18" s="119" t="s">
        <v>161</v>
      </c>
      <c r="M18" s="119">
        <v>0</v>
      </c>
      <c r="N18" s="119">
        <v>0</v>
      </c>
      <c r="O18" s="119">
        <v>0</v>
      </c>
    </row>
    <row r="28" spans="1:60" x14ac:dyDescent="0.2">
      <c r="L28" t="s">
        <v>162</v>
      </c>
      <c r="M28" t="s">
        <v>163</v>
      </c>
    </row>
    <row r="29" spans="1:60" x14ac:dyDescent="0.2">
      <c r="L29" s="124">
        <v>1</v>
      </c>
      <c r="M29" s="125">
        <v>72</v>
      </c>
    </row>
    <row r="30" spans="1:60" x14ac:dyDescent="0.2">
      <c r="L30" s="126" t="s">
        <v>34</v>
      </c>
      <c r="M30" s="125">
        <v>14</v>
      </c>
    </row>
    <row r="31" spans="1:60" x14ac:dyDescent="0.2">
      <c r="L31" s="127">
        <v>42262</v>
      </c>
      <c r="M31" s="125">
        <v>8</v>
      </c>
    </row>
    <row r="32" spans="1:60" x14ac:dyDescent="0.2">
      <c r="L32" s="127">
        <v>42272</v>
      </c>
      <c r="M32" s="125">
        <v>6</v>
      </c>
    </row>
    <row r="33" spans="12:13" x14ac:dyDescent="0.2">
      <c r="L33" s="126" t="s">
        <v>46</v>
      </c>
      <c r="M33" s="125">
        <v>47</v>
      </c>
    </row>
    <row r="34" spans="12:13" x14ac:dyDescent="0.2">
      <c r="L34" s="127">
        <v>42331</v>
      </c>
      <c r="M34" s="125">
        <v>18</v>
      </c>
    </row>
    <row r="35" spans="12:13" x14ac:dyDescent="0.2">
      <c r="L35" s="127">
        <v>42339</v>
      </c>
      <c r="M35" s="125">
        <v>24</v>
      </c>
    </row>
    <row r="36" spans="12:13" x14ac:dyDescent="0.2">
      <c r="L36" s="127">
        <v>42347</v>
      </c>
      <c r="M36" s="125">
        <v>2</v>
      </c>
    </row>
    <row r="37" spans="12:13" x14ac:dyDescent="0.2">
      <c r="L37" s="127">
        <v>42352</v>
      </c>
      <c r="M37" s="125">
        <v>3</v>
      </c>
    </row>
    <row r="38" spans="12:13" x14ac:dyDescent="0.2">
      <c r="L38" s="126" t="s">
        <v>44</v>
      </c>
      <c r="M38" s="125">
        <v>3</v>
      </c>
    </row>
    <row r="39" spans="12:13" x14ac:dyDescent="0.2">
      <c r="L39" s="127">
        <v>42313</v>
      </c>
      <c r="M39" s="125">
        <v>2</v>
      </c>
    </row>
    <row r="40" spans="12:13" x14ac:dyDescent="0.2">
      <c r="L40" s="127">
        <v>42347</v>
      </c>
      <c r="M40" s="125">
        <v>1</v>
      </c>
    </row>
    <row r="41" spans="12:13" x14ac:dyDescent="0.2">
      <c r="L41" s="126" t="s">
        <v>45</v>
      </c>
      <c r="M41" s="125">
        <v>8</v>
      </c>
    </row>
    <row r="42" spans="12:13" x14ac:dyDescent="0.2">
      <c r="L42" s="127">
        <v>42262</v>
      </c>
      <c r="M42" s="125">
        <v>2</v>
      </c>
    </row>
    <row r="43" spans="12:13" x14ac:dyDescent="0.2">
      <c r="L43" s="127">
        <v>42272</v>
      </c>
      <c r="M43" s="125">
        <v>3</v>
      </c>
    </row>
    <row r="44" spans="12:13" x14ac:dyDescent="0.2">
      <c r="L44" s="127">
        <v>42326</v>
      </c>
      <c r="M44" s="125">
        <v>2</v>
      </c>
    </row>
    <row r="45" spans="12:13" x14ac:dyDescent="0.2">
      <c r="L45" s="127">
        <v>42347</v>
      </c>
      <c r="M45" s="125">
        <v>1</v>
      </c>
    </row>
    <row r="46" spans="12:13" x14ac:dyDescent="0.2">
      <c r="L46" s="124">
        <v>2</v>
      </c>
      <c r="M46" s="125">
        <v>0</v>
      </c>
    </row>
    <row r="47" spans="12:13" x14ac:dyDescent="0.2">
      <c r="L47" s="126" t="s">
        <v>161</v>
      </c>
      <c r="M47" s="125">
        <v>0</v>
      </c>
    </row>
    <row r="48" spans="12:13" x14ac:dyDescent="0.2">
      <c r="L48" s="127" t="s">
        <v>160</v>
      </c>
      <c r="M48" s="125">
        <v>0</v>
      </c>
    </row>
    <row r="49" spans="12:13" x14ac:dyDescent="0.2">
      <c r="L49" s="124">
        <v>3</v>
      </c>
      <c r="M49" s="125">
        <v>6</v>
      </c>
    </row>
    <row r="50" spans="12:13" x14ac:dyDescent="0.2">
      <c r="L50" s="126" t="s">
        <v>34</v>
      </c>
      <c r="M50" s="125">
        <v>2</v>
      </c>
    </row>
    <row r="51" spans="12:13" x14ac:dyDescent="0.2">
      <c r="L51" s="127">
        <v>42272</v>
      </c>
      <c r="M51" s="125">
        <v>2</v>
      </c>
    </row>
    <row r="52" spans="12:13" x14ac:dyDescent="0.2">
      <c r="L52" s="126" t="s">
        <v>44</v>
      </c>
      <c r="M52" s="125">
        <v>2</v>
      </c>
    </row>
    <row r="53" spans="12:13" x14ac:dyDescent="0.2">
      <c r="L53" s="127">
        <v>42318</v>
      </c>
      <c r="M53" s="125">
        <v>1</v>
      </c>
    </row>
    <row r="54" spans="12:13" x14ac:dyDescent="0.2">
      <c r="L54" s="127">
        <v>42339</v>
      </c>
      <c r="M54" s="125">
        <v>1</v>
      </c>
    </row>
    <row r="55" spans="12:13" x14ac:dyDescent="0.2">
      <c r="L55" s="126" t="s">
        <v>45</v>
      </c>
      <c r="M55" s="125">
        <v>2</v>
      </c>
    </row>
    <row r="56" spans="12:13" x14ac:dyDescent="0.2">
      <c r="L56" s="127">
        <v>42331</v>
      </c>
      <c r="M56" s="125">
        <v>2</v>
      </c>
    </row>
    <row r="57" spans="12:13" x14ac:dyDescent="0.2">
      <c r="L57" s="124" t="s">
        <v>164</v>
      </c>
      <c r="M57" s="125">
        <v>78</v>
      </c>
    </row>
  </sheetData>
  <autoFilter ref="L1:L17">
    <filterColumn colId="0">
      <filters>
        <filter val="Chinook"/>
        <filter val="Chum"/>
        <filter val="Coho"/>
        <filter val="Pink"/>
        <filter val="Unknown"/>
      </filters>
    </filterColumn>
  </autoFilter>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D37" sqref="D37"/>
    </sheetView>
  </sheetViews>
  <sheetFormatPr defaultRowHeight="12.75" x14ac:dyDescent="0.2"/>
  <cols>
    <col min="1" max="1" width="17.7109375" customWidth="1"/>
    <col min="2" max="2" width="24.5703125" bestFit="1" customWidth="1"/>
    <col min="3" max="8" width="9.5703125" bestFit="1" customWidth="1"/>
  </cols>
  <sheetData>
    <row r="1" spans="1:8" ht="13.5" thickBot="1" x14ac:dyDescent="0.25">
      <c r="A1" t="s">
        <v>92</v>
      </c>
    </row>
    <row r="2" spans="1:8" ht="13.5" thickBot="1" x14ac:dyDescent="0.25">
      <c r="A2" s="38" t="s">
        <v>82</v>
      </c>
      <c r="B2" s="38" t="s">
        <v>10</v>
      </c>
      <c r="C2" s="39" t="s">
        <v>65</v>
      </c>
      <c r="D2" s="39" t="s">
        <v>66</v>
      </c>
      <c r="E2" s="39" t="s">
        <v>67</v>
      </c>
      <c r="F2" s="39" t="s">
        <v>68</v>
      </c>
      <c r="G2" s="39" t="s">
        <v>69</v>
      </c>
      <c r="H2" s="39" t="s">
        <v>70</v>
      </c>
    </row>
    <row r="3" spans="1:8" s="73" customFormat="1" x14ac:dyDescent="0.2">
      <c r="A3" s="70" t="s">
        <v>34</v>
      </c>
      <c r="B3" s="71" t="s">
        <v>83</v>
      </c>
      <c r="C3" s="72">
        <v>16</v>
      </c>
    </row>
    <row r="4" spans="1:8" s="73" customFormat="1" x14ac:dyDescent="0.2">
      <c r="A4" s="70" t="s">
        <v>44</v>
      </c>
      <c r="B4" s="71" t="s">
        <v>84</v>
      </c>
      <c r="C4" s="72">
        <v>5</v>
      </c>
    </row>
    <row r="5" spans="1:8" s="73" customFormat="1" x14ac:dyDescent="0.2">
      <c r="A5" s="74" t="s">
        <v>46</v>
      </c>
      <c r="B5" s="71" t="s">
        <v>85</v>
      </c>
      <c r="C5" s="72">
        <v>47</v>
      </c>
    </row>
    <row r="6" spans="1:8" s="73" customFormat="1" x14ac:dyDescent="0.2">
      <c r="A6" s="74" t="s">
        <v>86</v>
      </c>
      <c r="B6" s="71" t="s">
        <v>87</v>
      </c>
      <c r="C6" s="72">
        <v>0</v>
      </c>
    </row>
    <row r="7" spans="1:8" s="73" customFormat="1" x14ac:dyDescent="0.2">
      <c r="A7" s="74" t="s">
        <v>88</v>
      </c>
      <c r="B7" s="71" t="s">
        <v>89</v>
      </c>
      <c r="C7" s="72">
        <v>0</v>
      </c>
    </row>
    <row r="8" spans="1:8" s="73" customFormat="1" x14ac:dyDescent="0.2">
      <c r="A8" s="74" t="s">
        <v>90</v>
      </c>
      <c r="B8" s="71" t="s">
        <v>91</v>
      </c>
      <c r="C8" s="72">
        <v>0</v>
      </c>
    </row>
    <row r="9" spans="1:8" s="73" customFormat="1" ht="13.5" thickBot="1" x14ac:dyDescent="0.25">
      <c r="A9" s="74" t="s">
        <v>104</v>
      </c>
      <c r="B9" s="71" t="s">
        <v>105</v>
      </c>
      <c r="C9" s="72">
        <v>10</v>
      </c>
    </row>
    <row r="10" spans="1:8" ht="13.5" thickBot="1" x14ac:dyDescent="0.25">
      <c r="A10" s="40"/>
      <c r="B10" s="41" t="s">
        <v>64</v>
      </c>
      <c r="C10" s="42">
        <f>SUM(C3:C9)</f>
        <v>78</v>
      </c>
      <c r="D10" s="40">
        <f t="shared" ref="D10:H10" si="0">SUM(D3:D8)</f>
        <v>0</v>
      </c>
      <c r="E10" s="40">
        <f t="shared" si="0"/>
        <v>0</v>
      </c>
      <c r="F10" s="40">
        <f t="shared" si="0"/>
        <v>0</v>
      </c>
      <c r="G10" s="40">
        <f t="shared" si="0"/>
        <v>0</v>
      </c>
      <c r="H10" s="40">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2"/>
  <sheetViews>
    <sheetView view="pageBreakPreview" zoomScale="90" zoomScaleNormal="100" zoomScaleSheetLayoutView="90" workbookViewId="0">
      <selection activeCell="G38" sqref="G38"/>
    </sheetView>
  </sheetViews>
  <sheetFormatPr defaultRowHeight="12.75" x14ac:dyDescent="0.2"/>
  <cols>
    <col min="1" max="1" width="11.42578125" style="96" bestFit="1" customWidth="1"/>
    <col min="2" max="2" width="9.28515625" style="97" bestFit="1" customWidth="1"/>
    <col min="3" max="3" width="5.7109375" style="89" bestFit="1" customWidth="1"/>
    <col min="4" max="4" width="6.85546875" style="89" bestFit="1" customWidth="1"/>
    <col min="5" max="5" width="7.85546875" style="89" bestFit="1" customWidth="1"/>
    <col min="6" max="6" width="11.5703125" style="89" bestFit="1" customWidth="1"/>
    <col min="7" max="7" width="76.5703125" style="90" bestFit="1" customWidth="1"/>
    <col min="8" max="8" width="9.140625" style="31"/>
    <col min="9" max="9" width="9.140625" style="11"/>
    <col min="10" max="10" width="35.5703125" style="11" bestFit="1" customWidth="1"/>
    <col min="11" max="16" width="10.5703125" style="11" bestFit="1" customWidth="1"/>
    <col min="17" max="17" width="12.7109375" style="11" bestFit="1" customWidth="1"/>
    <col min="18" max="256" width="9.140625" style="11"/>
    <col min="257" max="257" width="11" style="11" bestFit="1" customWidth="1"/>
    <col min="258" max="258" width="8.5703125" style="11" bestFit="1" customWidth="1"/>
    <col min="259" max="259" width="5.7109375" style="11" bestFit="1" customWidth="1"/>
    <col min="260" max="260" width="6.85546875" style="11" bestFit="1" customWidth="1"/>
    <col min="261" max="261" width="7.85546875" style="11" bestFit="1" customWidth="1"/>
    <col min="262" max="262" width="11.5703125" style="11" bestFit="1" customWidth="1"/>
    <col min="263" max="263" width="76.5703125" style="11" bestFit="1" customWidth="1"/>
    <col min="264" max="265" width="9.140625" style="11"/>
    <col min="266" max="266" width="33.85546875" style="11" customWidth="1"/>
    <col min="267" max="272" width="9.5703125" style="11" bestFit="1" customWidth="1"/>
    <col min="273" max="273" width="12.7109375" style="11" bestFit="1" customWidth="1"/>
    <col min="274" max="512" width="9.140625" style="11"/>
    <col min="513" max="513" width="11" style="11" bestFit="1" customWidth="1"/>
    <col min="514" max="514" width="8.5703125" style="11" bestFit="1" customWidth="1"/>
    <col min="515" max="515" width="5.7109375" style="11" bestFit="1" customWidth="1"/>
    <col min="516" max="516" width="6.85546875" style="11" bestFit="1" customWidth="1"/>
    <col min="517" max="517" width="7.85546875" style="11" bestFit="1" customWidth="1"/>
    <col min="518" max="518" width="11.5703125" style="11" bestFit="1" customWidth="1"/>
    <col min="519" max="519" width="76.5703125" style="11" bestFit="1" customWidth="1"/>
    <col min="520" max="521" width="9.140625" style="11"/>
    <col min="522" max="522" width="33.85546875" style="11" customWidth="1"/>
    <col min="523" max="528" width="9.5703125" style="11" bestFit="1" customWidth="1"/>
    <col min="529" max="529" width="12.7109375" style="11" bestFit="1" customWidth="1"/>
    <col min="530" max="768" width="9.140625" style="11"/>
    <col min="769" max="769" width="11" style="11" bestFit="1" customWidth="1"/>
    <col min="770" max="770" width="8.5703125" style="11" bestFit="1" customWidth="1"/>
    <col min="771" max="771" width="5.7109375" style="11" bestFit="1" customWidth="1"/>
    <col min="772" max="772" width="6.85546875" style="11" bestFit="1" customWidth="1"/>
    <col min="773" max="773" width="7.85546875" style="11" bestFit="1" customWidth="1"/>
    <col min="774" max="774" width="11.5703125" style="11" bestFit="1" customWidth="1"/>
    <col min="775" max="775" width="76.5703125" style="11" bestFit="1" customWidth="1"/>
    <col min="776" max="777" width="9.140625" style="11"/>
    <col min="778" max="778" width="33.85546875" style="11" customWidth="1"/>
    <col min="779" max="784" width="9.5703125" style="11" bestFit="1" customWidth="1"/>
    <col min="785" max="785" width="12.7109375" style="11" bestFit="1" customWidth="1"/>
    <col min="786" max="1024" width="9.140625" style="11"/>
    <col min="1025" max="1025" width="11" style="11" bestFit="1" customWidth="1"/>
    <col min="1026" max="1026" width="8.5703125" style="11" bestFit="1" customWidth="1"/>
    <col min="1027" max="1027" width="5.7109375" style="11" bestFit="1" customWidth="1"/>
    <col min="1028" max="1028" width="6.85546875" style="11" bestFit="1" customWidth="1"/>
    <col min="1029" max="1029" width="7.85546875" style="11" bestFit="1" customWidth="1"/>
    <col min="1030" max="1030" width="11.5703125" style="11" bestFit="1" customWidth="1"/>
    <col min="1031" max="1031" width="76.5703125" style="11" bestFit="1" customWidth="1"/>
    <col min="1032" max="1033" width="9.140625" style="11"/>
    <col min="1034" max="1034" width="33.85546875" style="11" customWidth="1"/>
    <col min="1035" max="1040" width="9.5703125" style="11" bestFit="1" customWidth="1"/>
    <col min="1041" max="1041" width="12.7109375" style="11" bestFit="1" customWidth="1"/>
    <col min="1042" max="1280" width="9.140625" style="11"/>
    <col min="1281" max="1281" width="11" style="11" bestFit="1" customWidth="1"/>
    <col min="1282" max="1282" width="8.5703125" style="11" bestFit="1" customWidth="1"/>
    <col min="1283" max="1283" width="5.7109375" style="11" bestFit="1" customWidth="1"/>
    <col min="1284" max="1284" width="6.85546875" style="11" bestFit="1" customWidth="1"/>
    <col min="1285" max="1285" width="7.85546875" style="11" bestFit="1" customWidth="1"/>
    <col min="1286" max="1286" width="11.5703125" style="11" bestFit="1" customWidth="1"/>
    <col min="1287" max="1287" width="76.5703125" style="11" bestFit="1" customWidth="1"/>
    <col min="1288" max="1289" width="9.140625" style="11"/>
    <col min="1290" max="1290" width="33.85546875" style="11" customWidth="1"/>
    <col min="1291" max="1296" width="9.5703125" style="11" bestFit="1" customWidth="1"/>
    <col min="1297" max="1297" width="12.7109375" style="11" bestFit="1" customWidth="1"/>
    <col min="1298" max="1536" width="9.140625" style="11"/>
    <col min="1537" max="1537" width="11" style="11" bestFit="1" customWidth="1"/>
    <col min="1538" max="1538" width="8.5703125" style="11" bestFit="1" customWidth="1"/>
    <col min="1539" max="1539" width="5.7109375" style="11" bestFit="1" customWidth="1"/>
    <col min="1540" max="1540" width="6.85546875" style="11" bestFit="1" customWidth="1"/>
    <col min="1541" max="1541" width="7.85546875" style="11" bestFit="1" customWidth="1"/>
    <col min="1542" max="1542" width="11.5703125" style="11" bestFit="1" customWidth="1"/>
    <col min="1543" max="1543" width="76.5703125" style="11" bestFit="1" customWidth="1"/>
    <col min="1544" max="1545" width="9.140625" style="11"/>
    <col min="1546" max="1546" width="33.85546875" style="11" customWidth="1"/>
    <col min="1547" max="1552" width="9.5703125" style="11" bestFit="1" customWidth="1"/>
    <col min="1553" max="1553" width="12.7109375" style="11" bestFit="1" customWidth="1"/>
    <col min="1554" max="1792" width="9.140625" style="11"/>
    <col min="1793" max="1793" width="11" style="11" bestFit="1" customWidth="1"/>
    <col min="1794" max="1794" width="8.5703125" style="11" bestFit="1" customWidth="1"/>
    <col min="1795" max="1795" width="5.7109375" style="11" bestFit="1" customWidth="1"/>
    <col min="1796" max="1796" width="6.85546875" style="11" bestFit="1" customWidth="1"/>
    <col min="1797" max="1797" width="7.85546875" style="11" bestFit="1" customWidth="1"/>
    <col min="1798" max="1798" width="11.5703125" style="11" bestFit="1" customWidth="1"/>
    <col min="1799" max="1799" width="76.5703125" style="11" bestFit="1" customWidth="1"/>
    <col min="1800" max="1801" width="9.140625" style="11"/>
    <col min="1802" max="1802" width="33.85546875" style="11" customWidth="1"/>
    <col min="1803" max="1808" width="9.5703125" style="11" bestFit="1" customWidth="1"/>
    <col min="1809" max="1809" width="12.7109375" style="11" bestFit="1" customWidth="1"/>
    <col min="1810" max="2048" width="9.140625" style="11"/>
    <col min="2049" max="2049" width="11" style="11" bestFit="1" customWidth="1"/>
    <col min="2050" max="2050" width="8.5703125" style="11" bestFit="1" customWidth="1"/>
    <col min="2051" max="2051" width="5.7109375" style="11" bestFit="1" customWidth="1"/>
    <col min="2052" max="2052" width="6.85546875" style="11" bestFit="1" customWidth="1"/>
    <col min="2053" max="2053" width="7.85546875" style="11" bestFit="1" customWidth="1"/>
    <col min="2054" max="2054" width="11.5703125" style="11" bestFit="1" customWidth="1"/>
    <col min="2055" max="2055" width="76.5703125" style="11" bestFit="1" customWidth="1"/>
    <col min="2056" max="2057" width="9.140625" style="11"/>
    <col min="2058" max="2058" width="33.85546875" style="11" customWidth="1"/>
    <col min="2059" max="2064" width="9.5703125" style="11" bestFit="1" customWidth="1"/>
    <col min="2065" max="2065" width="12.7109375" style="11" bestFit="1" customWidth="1"/>
    <col min="2066" max="2304" width="9.140625" style="11"/>
    <col min="2305" max="2305" width="11" style="11" bestFit="1" customWidth="1"/>
    <col min="2306" max="2306" width="8.5703125" style="11" bestFit="1" customWidth="1"/>
    <col min="2307" max="2307" width="5.7109375" style="11" bestFit="1" customWidth="1"/>
    <col min="2308" max="2308" width="6.85546875" style="11" bestFit="1" customWidth="1"/>
    <col min="2309" max="2309" width="7.85546875" style="11" bestFit="1" customWidth="1"/>
    <col min="2310" max="2310" width="11.5703125" style="11" bestFit="1" customWidth="1"/>
    <col min="2311" max="2311" width="76.5703125" style="11" bestFit="1" customWidth="1"/>
    <col min="2312" max="2313" width="9.140625" style="11"/>
    <col min="2314" max="2314" width="33.85546875" style="11" customWidth="1"/>
    <col min="2315" max="2320" width="9.5703125" style="11" bestFit="1" customWidth="1"/>
    <col min="2321" max="2321" width="12.7109375" style="11" bestFit="1" customWidth="1"/>
    <col min="2322" max="2560" width="9.140625" style="11"/>
    <col min="2561" max="2561" width="11" style="11" bestFit="1" customWidth="1"/>
    <col min="2562" max="2562" width="8.5703125" style="11" bestFit="1" customWidth="1"/>
    <col min="2563" max="2563" width="5.7109375" style="11" bestFit="1" customWidth="1"/>
    <col min="2564" max="2564" width="6.85546875" style="11" bestFit="1" customWidth="1"/>
    <col min="2565" max="2565" width="7.85546875" style="11" bestFit="1" customWidth="1"/>
    <col min="2566" max="2566" width="11.5703125" style="11" bestFit="1" customWidth="1"/>
    <col min="2567" max="2567" width="76.5703125" style="11" bestFit="1" customWidth="1"/>
    <col min="2568" max="2569" width="9.140625" style="11"/>
    <col min="2570" max="2570" width="33.85546875" style="11" customWidth="1"/>
    <col min="2571" max="2576" width="9.5703125" style="11" bestFit="1" customWidth="1"/>
    <col min="2577" max="2577" width="12.7109375" style="11" bestFit="1" customWidth="1"/>
    <col min="2578" max="2816" width="9.140625" style="11"/>
    <col min="2817" max="2817" width="11" style="11" bestFit="1" customWidth="1"/>
    <col min="2818" max="2818" width="8.5703125" style="11" bestFit="1" customWidth="1"/>
    <col min="2819" max="2819" width="5.7109375" style="11" bestFit="1" customWidth="1"/>
    <col min="2820" max="2820" width="6.85546875" style="11" bestFit="1" customWidth="1"/>
    <col min="2821" max="2821" width="7.85546875" style="11" bestFit="1" customWidth="1"/>
    <col min="2822" max="2822" width="11.5703125" style="11" bestFit="1" customWidth="1"/>
    <col min="2823" max="2823" width="76.5703125" style="11" bestFit="1" customWidth="1"/>
    <col min="2824" max="2825" width="9.140625" style="11"/>
    <col min="2826" max="2826" width="33.85546875" style="11" customWidth="1"/>
    <col min="2827" max="2832" width="9.5703125" style="11" bestFit="1" customWidth="1"/>
    <col min="2833" max="2833" width="12.7109375" style="11" bestFit="1" customWidth="1"/>
    <col min="2834" max="3072" width="9.140625" style="11"/>
    <col min="3073" max="3073" width="11" style="11" bestFit="1" customWidth="1"/>
    <col min="3074" max="3074" width="8.5703125" style="11" bestFit="1" customWidth="1"/>
    <col min="3075" max="3075" width="5.7109375" style="11" bestFit="1" customWidth="1"/>
    <col min="3076" max="3076" width="6.85546875" style="11" bestFit="1" customWidth="1"/>
    <col min="3077" max="3077" width="7.85546875" style="11" bestFit="1" customWidth="1"/>
    <col min="3078" max="3078" width="11.5703125" style="11" bestFit="1" customWidth="1"/>
    <col min="3079" max="3079" width="76.5703125" style="11" bestFit="1" customWidth="1"/>
    <col min="3080" max="3081" width="9.140625" style="11"/>
    <col min="3082" max="3082" width="33.85546875" style="11" customWidth="1"/>
    <col min="3083" max="3088" width="9.5703125" style="11" bestFit="1" customWidth="1"/>
    <col min="3089" max="3089" width="12.7109375" style="11" bestFit="1" customWidth="1"/>
    <col min="3090" max="3328" width="9.140625" style="11"/>
    <col min="3329" max="3329" width="11" style="11" bestFit="1" customWidth="1"/>
    <col min="3330" max="3330" width="8.5703125" style="11" bestFit="1" customWidth="1"/>
    <col min="3331" max="3331" width="5.7109375" style="11" bestFit="1" customWidth="1"/>
    <col min="3332" max="3332" width="6.85546875" style="11" bestFit="1" customWidth="1"/>
    <col min="3333" max="3333" width="7.85546875" style="11" bestFit="1" customWidth="1"/>
    <col min="3334" max="3334" width="11.5703125" style="11" bestFit="1" customWidth="1"/>
    <col min="3335" max="3335" width="76.5703125" style="11" bestFit="1" customWidth="1"/>
    <col min="3336" max="3337" width="9.140625" style="11"/>
    <col min="3338" max="3338" width="33.85546875" style="11" customWidth="1"/>
    <col min="3339" max="3344" width="9.5703125" style="11" bestFit="1" customWidth="1"/>
    <col min="3345" max="3345" width="12.7109375" style="11" bestFit="1" customWidth="1"/>
    <col min="3346" max="3584" width="9.140625" style="11"/>
    <col min="3585" max="3585" width="11" style="11" bestFit="1" customWidth="1"/>
    <col min="3586" max="3586" width="8.5703125" style="11" bestFit="1" customWidth="1"/>
    <col min="3587" max="3587" width="5.7109375" style="11" bestFit="1" customWidth="1"/>
    <col min="3588" max="3588" width="6.85546875" style="11" bestFit="1" customWidth="1"/>
    <col min="3589" max="3589" width="7.85546875" style="11" bestFit="1" customWidth="1"/>
    <col min="3590" max="3590" width="11.5703125" style="11" bestFit="1" customWidth="1"/>
    <col min="3591" max="3591" width="76.5703125" style="11" bestFit="1" customWidth="1"/>
    <col min="3592" max="3593" width="9.140625" style="11"/>
    <col min="3594" max="3594" width="33.85546875" style="11" customWidth="1"/>
    <col min="3595" max="3600" width="9.5703125" style="11" bestFit="1" customWidth="1"/>
    <col min="3601" max="3601" width="12.7109375" style="11" bestFit="1" customWidth="1"/>
    <col min="3602" max="3840" width="9.140625" style="11"/>
    <col min="3841" max="3841" width="11" style="11" bestFit="1" customWidth="1"/>
    <col min="3842" max="3842" width="8.5703125" style="11" bestFit="1" customWidth="1"/>
    <col min="3843" max="3843" width="5.7109375" style="11" bestFit="1" customWidth="1"/>
    <col min="3844" max="3844" width="6.85546875" style="11" bestFit="1" customWidth="1"/>
    <col min="3845" max="3845" width="7.85546875" style="11" bestFit="1" customWidth="1"/>
    <col min="3846" max="3846" width="11.5703125" style="11" bestFit="1" customWidth="1"/>
    <col min="3847" max="3847" width="76.5703125" style="11" bestFit="1" customWidth="1"/>
    <col min="3848" max="3849" width="9.140625" style="11"/>
    <col min="3850" max="3850" width="33.85546875" style="11" customWidth="1"/>
    <col min="3851" max="3856" width="9.5703125" style="11" bestFit="1" customWidth="1"/>
    <col min="3857" max="3857" width="12.7109375" style="11" bestFit="1" customWidth="1"/>
    <col min="3858" max="4096" width="9.140625" style="11"/>
    <col min="4097" max="4097" width="11" style="11" bestFit="1" customWidth="1"/>
    <col min="4098" max="4098" width="8.5703125" style="11" bestFit="1" customWidth="1"/>
    <col min="4099" max="4099" width="5.7109375" style="11" bestFit="1" customWidth="1"/>
    <col min="4100" max="4100" width="6.85546875" style="11" bestFit="1" customWidth="1"/>
    <col min="4101" max="4101" width="7.85546875" style="11" bestFit="1" customWidth="1"/>
    <col min="4102" max="4102" width="11.5703125" style="11" bestFit="1" customWidth="1"/>
    <col min="4103" max="4103" width="76.5703125" style="11" bestFit="1" customWidth="1"/>
    <col min="4104" max="4105" width="9.140625" style="11"/>
    <col min="4106" max="4106" width="33.85546875" style="11" customWidth="1"/>
    <col min="4107" max="4112" width="9.5703125" style="11" bestFit="1" customWidth="1"/>
    <col min="4113" max="4113" width="12.7109375" style="11" bestFit="1" customWidth="1"/>
    <col min="4114" max="4352" width="9.140625" style="11"/>
    <col min="4353" max="4353" width="11" style="11" bestFit="1" customWidth="1"/>
    <col min="4354" max="4354" width="8.5703125" style="11" bestFit="1" customWidth="1"/>
    <col min="4355" max="4355" width="5.7109375" style="11" bestFit="1" customWidth="1"/>
    <col min="4356" max="4356" width="6.85546875" style="11" bestFit="1" customWidth="1"/>
    <col min="4357" max="4357" width="7.85546875" style="11" bestFit="1" customWidth="1"/>
    <col min="4358" max="4358" width="11.5703125" style="11" bestFit="1" customWidth="1"/>
    <col min="4359" max="4359" width="76.5703125" style="11" bestFit="1" customWidth="1"/>
    <col min="4360" max="4361" width="9.140625" style="11"/>
    <col min="4362" max="4362" width="33.85546875" style="11" customWidth="1"/>
    <col min="4363" max="4368" width="9.5703125" style="11" bestFit="1" customWidth="1"/>
    <col min="4369" max="4369" width="12.7109375" style="11" bestFit="1" customWidth="1"/>
    <col min="4370" max="4608" width="9.140625" style="11"/>
    <col min="4609" max="4609" width="11" style="11" bestFit="1" customWidth="1"/>
    <col min="4610" max="4610" width="8.5703125" style="11" bestFit="1" customWidth="1"/>
    <col min="4611" max="4611" width="5.7109375" style="11" bestFit="1" customWidth="1"/>
    <col min="4612" max="4612" width="6.85546875" style="11" bestFit="1" customWidth="1"/>
    <col min="4613" max="4613" width="7.85546875" style="11" bestFit="1" customWidth="1"/>
    <col min="4614" max="4614" width="11.5703125" style="11" bestFit="1" customWidth="1"/>
    <col min="4615" max="4615" width="76.5703125" style="11" bestFit="1" customWidth="1"/>
    <col min="4616" max="4617" width="9.140625" style="11"/>
    <col min="4618" max="4618" width="33.85546875" style="11" customWidth="1"/>
    <col min="4619" max="4624" width="9.5703125" style="11" bestFit="1" customWidth="1"/>
    <col min="4625" max="4625" width="12.7109375" style="11" bestFit="1" customWidth="1"/>
    <col min="4626" max="4864" width="9.140625" style="11"/>
    <col min="4865" max="4865" width="11" style="11" bestFit="1" customWidth="1"/>
    <col min="4866" max="4866" width="8.5703125" style="11" bestFit="1" customWidth="1"/>
    <col min="4867" max="4867" width="5.7109375" style="11" bestFit="1" customWidth="1"/>
    <col min="4868" max="4868" width="6.85546875" style="11" bestFit="1" customWidth="1"/>
    <col min="4869" max="4869" width="7.85546875" style="11" bestFit="1" customWidth="1"/>
    <col min="4870" max="4870" width="11.5703125" style="11" bestFit="1" customWidth="1"/>
    <col min="4871" max="4871" width="76.5703125" style="11" bestFit="1" customWidth="1"/>
    <col min="4872" max="4873" width="9.140625" style="11"/>
    <col min="4874" max="4874" width="33.85546875" style="11" customWidth="1"/>
    <col min="4875" max="4880" width="9.5703125" style="11" bestFit="1" customWidth="1"/>
    <col min="4881" max="4881" width="12.7109375" style="11" bestFit="1" customWidth="1"/>
    <col min="4882" max="5120" width="9.140625" style="11"/>
    <col min="5121" max="5121" width="11" style="11" bestFit="1" customWidth="1"/>
    <col min="5122" max="5122" width="8.5703125" style="11" bestFit="1" customWidth="1"/>
    <col min="5123" max="5123" width="5.7109375" style="11" bestFit="1" customWidth="1"/>
    <col min="5124" max="5124" width="6.85546875" style="11" bestFit="1" customWidth="1"/>
    <col min="5125" max="5125" width="7.85546875" style="11" bestFit="1" customWidth="1"/>
    <col min="5126" max="5126" width="11.5703125" style="11" bestFit="1" customWidth="1"/>
    <col min="5127" max="5127" width="76.5703125" style="11" bestFit="1" customWidth="1"/>
    <col min="5128" max="5129" width="9.140625" style="11"/>
    <col min="5130" max="5130" width="33.85546875" style="11" customWidth="1"/>
    <col min="5131" max="5136" width="9.5703125" style="11" bestFit="1" customWidth="1"/>
    <col min="5137" max="5137" width="12.7109375" style="11" bestFit="1" customWidth="1"/>
    <col min="5138" max="5376" width="9.140625" style="11"/>
    <col min="5377" max="5377" width="11" style="11" bestFit="1" customWidth="1"/>
    <col min="5378" max="5378" width="8.5703125" style="11" bestFit="1" customWidth="1"/>
    <col min="5379" max="5379" width="5.7109375" style="11" bestFit="1" customWidth="1"/>
    <col min="5380" max="5380" width="6.85546875" style="11" bestFit="1" customWidth="1"/>
    <col min="5381" max="5381" width="7.85546875" style="11" bestFit="1" customWidth="1"/>
    <col min="5382" max="5382" width="11.5703125" style="11" bestFit="1" customWidth="1"/>
    <col min="5383" max="5383" width="76.5703125" style="11" bestFit="1" customWidth="1"/>
    <col min="5384" max="5385" width="9.140625" style="11"/>
    <col min="5386" max="5386" width="33.85546875" style="11" customWidth="1"/>
    <col min="5387" max="5392" width="9.5703125" style="11" bestFit="1" customWidth="1"/>
    <col min="5393" max="5393" width="12.7109375" style="11" bestFit="1" customWidth="1"/>
    <col min="5394" max="5632" width="9.140625" style="11"/>
    <col min="5633" max="5633" width="11" style="11" bestFit="1" customWidth="1"/>
    <col min="5634" max="5634" width="8.5703125" style="11" bestFit="1" customWidth="1"/>
    <col min="5635" max="5635" width="5.7109375" style="11" bestFit="1" customWidth="1"/>
    <col min="5636" max="5636" width="6.85546875" style="11" bestFit="1" customWidth="1"/>
    <col min="5637" max="5637" width="7.85546875" style="11" bestFit="1" customWidth="1"/>
    <col min="5638" max="5638" width="11.5703125" style="11" bestFit="1" customWidth="1"/>
    <col min="5639" max="5639" width="76.5703125" style="11" bestFit="1" customWidth="1"/>
    <col min="5640" max="5641" width="9.140625" style="11"/>
    <col min="5642" max="5642" width="33.85546875" style="11" customWidth="1"/>
    <col min="5643" max="5648" width="9.5703125" style="11" bestFit="1" customWidth="1"/>
    <col min="5649" max="5649" width="12.7109375" style="11" bestFit="1" customWidth="1"/>
    <col min="5650" max="5888" width="9.140625" style="11"/>
    <col min="5889" max="5889" width="11" style="11" bestFit="1" customWidth="1"/>
    <col min="5890" max="5890" width="8.5703125" style="11" bestFit="1" customWidth="1"/>
    <col min="5891" max="5891" width="5.7109375" style="11" bestFit="1" customWidth="1"/>
    <col min="5892" max="5892" width="6.85546875" style="11" bestFit="1" customWidth="1"/>
    <col min="5893" max="5893" width="7.85546875" style="11" bestFit="1" customWidth="1"/>
    <col min="5894" max="5894" width="11.5703125" style="11" bestFit="1" customWidth="1"/>
    <col min="5895" max="5895" width="76.5703125" style="11" bestFit="1" customWidth="1"/>
    <col min="5896" max="5897" width="9.140625" style="11"/>
    <col min="5898" max="5898" width="33.85546875" style="11" customWidth="1"/>
    <col min="5899" max="5904" width="9.5703125" style="11" bestFit="1" customWidth="1"/>
    <col min="5905" max="5905" width="12.7109375" style="11" bestFit="1" customWidth="1"/>
    <col min="5906" max="6144" width="9.140625" style="11"/>
    <col min="6145" max="6145" width="11" style="11" bestFit="1" customWidth="1"/>
    <col min="6146" max="6146" width="8.5703125" style="11" bestFit="1" customWidth="1"/>
    <col min="6147" max="6147" width="5.7109375" style="11" bestFit="1" customWidth="1"/>
    <col min="6148" max="6148" width="6.85546875" style="11" bestFit="1" customWidth="1"/>
    <col min="6149" max="6149" width="7.85546875" style="11" bestFit="1" customWidth="1"/>
    <col min="6150" max="6150" width="11.5703125" style="11" bestFit="1" customWidth="1"/>
    <col min="6151" max="6151" width="76.5703125" style="11" bestFit="1" customWidth="1"/>
    <col min="6152" max="6153" width="9.140625" style="11"/>
    <col min="6154" max="6154" width="33.85546875" style="11" customWidth="1"/>
    <col min="6155" max="6160" width="9.5703125" style="11" bestFit="1" customWidth="1"/>
    <col min="6161" max="6161" width="12.7109375" style="11" bestFit="1" customWidth="1"/>
    <col min="6162" max="6400" width="9.140625" style="11"/>
    <col min="6401" max="6401" width="11" style="11" bestFit="1" customWidth="1"/>
    <col min="6402" max="6402" width="8.5703125" style="11" bestFit="1" customWidth="1"/>
    <col min="6403" max="6403" width="5.7109375" style="11" bestFit="1" customWidth="1"/>
    <col min="6404" max="6404" width="6.85546875" style="11" bestFit="1" customWidth="1"/>
    <col min="6405" max="6405" width="7.85546875" style="11" bestFit="1" customWidth="1"/>
    <col min="6406" max="6406" width="11.5703125" style="11" bestFit="1" customWidth="1"/>
    <col min="6407" max="6407" width="76.5703125" style="11" bestFit="1" customWidth="1"/>
    <col min="6408" max="6409" width="9.140625" style="11"/>
    <col min="6410" max="6410" width="33.85546875" style="11" customWidth="1"/>
    <col min="6411" max="6416" width="9.5703125" style="11" bestFit="1" customWidth="1"/>
    <col min="6417" max="6417" width="12.7109375" style="11" bestFit="1" customWidth="1"/>
    <col min="6418" max="6656" width="9.140625" style="11"/>
    <col min="6657" max="6657" width="11" style="11" bestFit="1" customWidth="1"/>
    <col min="6658" max="6658" width="8.5703125" style="11" bestFit="1" customWidth="1"/>
    <col min="6659" max="6659" width="5.7109375" style="11" bestFit="1" customWidth="1"/>
    <col min="6660" max="6660" width="6.85546875" style="11" bestFit="1" customWidth="1"/>
    <col min="6661" max="6661" width="7.85546875" style="11" bestFit="1" customWidth="1"/>
    <col min="6662" max="6662" width="11.5703125" style="11" bestFit="1" customWidth="1"/>
    <col min="6663" max="6663" width="76.5703125" style="11" bestFit="1" customWidth="1"/>
    <col min="6664" max="6665" width="9.140625" style="11"/>
    <col min="6666" max="6666" width="33.85546875" style="11" customWidth="1"/>
    <col min="6667" max="6672" width="9.5703125" style="11" bestFit="1" customWidth="1"/>
    <col min="6673" max="6673" width="12.7109375" style="11" bestFit="1" customWidth="1"/>
    <col min="6674" max="6912" width="9.140625" style="11"/>
    <col min="6913" max="6913" width="11" style="11" bestFit="1" customWidth="1"/>
    <col min="6914" max="6914" width="8.5703125" style="11" bestFit="1" customWidth="1"/>
    <col min="6915" max="6915" width="5.7109375" style="11" bestFit="1" customWidth="1"/>
    <col min="6916" max="6916" width="6.85546875" style="11" bestFit="1" customWidth="1"/>
    <col min="6917" max="6917" width="7.85546875" style="11" bestFit="1" customWidth="1"/>
    <col min="6918" max="6918" width="11.5703125" style="11" bestFit="1" customWidth="1"/>
    <col min="6919" max="6919" width="76.5703125" style="11" bestFit="1" customWidth="1"/>
    <col min="6920" max="6921" width="9.140625" style="11"/>
    <col min="6922" max="6922" width="33.85546875" style="11" customWidth="1"/>
    <col min="6923" max="6928" width="9.5703125" style="11" bestFit="1" customWidth="1"/>
    <col min="6929" max="6929" width="12.7109375" style="11" bestFit="1" customWidth="1"/>
    <col min="6930" max="7168" width="9.140625" style="11"/>
    <col min="7169" max="7169" width="11" style="11" bestFit="1" customWidth="1"/>
    <col min="7170" max="7170" width="8.5703125" style="11" bestFit="1" customWidth="1"/>
    <col min="7171" max="7171" width="5.7109375" style="11" bestFit="1" customWidth="1"/>
    <col min="7172" max="7172" width="6.85546875" style="11" bestFit="1" customWidth="1"/>
    <col min="7173" max="7173" width="7.85546875" style="11" bestFit="1" customWidth="1"/>
    <col min="7174" max="7174" width="11.5703125" style="11" bestFit="1" customWidth="1"/>
    <col min="7175" max="7175" width="76.5703125" style="11" bestFit="1" customWidth="1"/>
    <col min="7176" max="7177" width="9.140625" style="11"/>
    <col min="7178" max="7178" width="33.85546875" style="11" customWidth="1"/>
    <col min="7179" max="7184" width="9.5703125" style="11" bestFit="1" customWidth="1"/>
    <col min="7185" max="7185" width="12.7109375" style="11" bestFit="1" customWidth="1"/>
    <col min="7186" max="7424" width="9.140625" style="11"/>
    <col min="7425" max="7425" width="11" style="11" bestFit="1" customWidth="1"/>
    <col min="7426" max="7426" width="8.5703125" style="11" bestFit="1" customWidth="1"/>
    <col min="7427" max="7427" width="5.7109375" style="11" bestFit="1" customWidth="1"/>
    <col min="7428" max="7428" width="6.85546875" style="11" bestFit="1" customWidth="1"/>
    <col min="7429" max="7429" width="7.85546875" style="11" bestFit="1" customWidth="1"/>
    <col min="7430" max="7430" width="11.5703125" style="11" bestFit="1" customWidth="1"/>
    <col min="7431" max="7431" width="76.5703125" style="11" bestFit="1" customWidth="1"/>
    <col min="7432" max="7433" width="9.140625" style="11"/>
    <col min="7434" max="7434" width="33.85546875" style="11" customWidth="1"/>
    <col min="7435" max="7440" width="9.5703125" style="11" bestFit="1" customWidth="1"/>
    <col min="7441" max="7441" width="12.7109375" style="11" bestFit="1" customWidth="1"/>
    <col min="7442" max="7680" width="9.140625" style="11"/>
    <col min="7681" max="7681" width="11" style="11" bestFit="1" customWidth="1"/>
    <col min="7682" max="7682" width="8.5703125" style="11" bestFit="1" customWidth="1"/>
    <col min="7683" max="7683" width="5.7109375" style="11" bestFit="1" customWidth="1"/>
    <col min="7684" max="7684" width="6.85546875" style="11" bestFit="1" customWidth="1"/>
    <col min="7685" max="7685" width="7.85546875" style="11" bestFit="1" customWidth="1"/>
    <col min="7686" max="7686" width="11.5703125" style="11" bestFit="1" customWidth="1"/>
    <col min="7687" max="7687" width="76.5703125" style="11" bestFit="1" customWidth="1"/>
    <col min="7688" max="7689" width="9.140625" style="11"/>
    <col min="7690" max="7690" width="33.85546875" style="11" customWidth="1"/>
    <col min="7691" max="7696" width="9.5703125" style="11" bestFit="1" customWidth="1"/>
    <col min="7697" max="7697" width="12.7109375" style="11" bestFit="1" customWidth="1"/>
    <col min="7698" max="7936" width="9.140625" style="11"/>
    <col min="7937" max="7937" width="11" style="11" bestFit="1" customWidth="1"/>
    <col min="7938" max="7938" width="8.5703125" style="11" bestFit="1" customWidth="1"/>
    <col min="7939" max="7939" width="5.7109375" style="11" bestFit="1" customWidth="1"/>
    <col min="7940" max="7940" width="6.85546875" style="11" bestFit="1" customWidth="1"/>
    <col min="7941" max="7941" width="7.85546875" style="11" bestFit="1" customWidth="1"/>
    <col min="7942" max="7942" width="11.5703125" style="11" bestFit="1" customWidth="1"/>
    <col min="7943" max="7943" width="76.5703125" style="11" bestFit="1" customWidth="1"/>
    <col min="7944" max="7945" width="9.140625" style="11"/>
    <col min="7946" max="7946" width="33.85546875" style="11" customWidth="1"/>
    <col min="7947" max="7952" width="9.5703125" style="11" bestFit="1" customWidth="1"/>
    <col min="7953" max="7953" width="12.7109375" style="11" bestFit="1" customWidth="1"/>
    <col min="7954" max="8192" width="9.140625" style="11"/>
    <col min="8193" max="8193" width="11" style="11" bestFit="1" customWidth="1"/>
    <col min="8194" max="8194" width="8.5703125" style="11" bestFit="1" customWidth="1"/>
    <col min="8195" max="8195" width="5.7109375" style="11" bestFit="1" customWidth="1"/>
    <col min="8196" max="8196" width="6.85546875" style="11" bestFit="1" customWidth="1"/>
    <col min="8197" max="8197" width="7.85546875" style="11" bestFit="1" customWidth="1"/>
    <col min="8198" max="8198" width="11.5703125" style="11" bestFit="1" customWidth="1"/>
    <col min="8199" max="8199" width="76.5703125" style="11" bestFit="1" customWidth="1"/>
    <col min="8200" max="8201" width="9.140625" style="11"/>
    <col min="8202" max="8202" width="33.85546875" style="11" customWidth="1"/>
    <col min="8203" max="8208" width="9.5703125" style="11" bestFit="1" customWidth="1"/>
    <col min="8209" max="8209" width="12.7109375" style="11" bestFit="1" customWidth="1"/>
    <col min="8210" max="8448" width="9.140625" style="11"/>
    <col min="8449" max="8449" width="11" style="11" bestFit="1" customWidth="1"/>
    <col min="8450" max="8450" width="8.5703125" style="11" bestFit="1" customWidth="1"/>
    <col min="8451" max="8451" width="5.7109375" style="11" bestFit="1" customWidth="1"/>
    <col min="8452" max="8452" width="6.85546875" style="11" bestFit="1" customWidth="1"/>
    <col min="8453" max="8453" width="7.85546875" style="11" bestFit="1" customWidth="1"/>
    <col min="8454" max="8454" width="11.5703125" style="11" bestFit="1" customWidth="1"/>
    <col min="8455" max="8455" width="76.5703125" style="11" bestFit="1" customWidth="1"/>
    <col min="8456" max="8457" width="9.140625" style="11"/>
    <col min="8458" max="8458" width="33.85546875" style="11" customWidth="1"/>
    <col min="8459" max="8464" width="9.5703125" style="11" bestFit="1" customWidth="1"/>
    <col min="8465" max="8465" width="12.7109375" style="11" bestFit="1" customWidth="1"/>
    <col min="8466" max="8704" width="9.140625" style="11"/>
    <col min="8705" max="8705" width="11" style="11" bestFit="1" customWidth="1"/>
    <col min="8706" max="8706" width="8.5703125" style="11" bestFit="1" customWidth="1"/>
    <col min="8707" max="8707" width="5.7109375" style="11" bestFit="1" customWidth="1"/>
    <col min="8708" max="8708" width="6.85546875" style="11" bestFit="1" customWidth="1"/>
    <col min="8709" max="8709" width="7.85546875" style="11" bestFit="1" customWidth="1"/>
    <col min="8710" max="8710" width="11.5703125" style="11" bestFit="1" customWidth="1"/>
    <col min="8711" max="8711" width="76.5703125" style="11" bestFit="1" customWidth="1"/>
    <col min="8712" max="8713" width="9.140625" style="11"/>
    <col min="8714" max="8714" width="33.85546875" style="11" customWidth="1"/>
    <col min="8715" max="8720" width="9.5703125" style="11" bestFit="1" customWidth="1"/>
    <col min="8721" max="8721" width="12.7109375" style="11" bestFit="1" customWidth="1"/>
    <col min="8722" max="8960" width="9.140625" style="11"/>
    <col min="8961" max="8961" width="11" style="11" bestFit="1" customWidth="1"/>
    <col min="8962" max="8962" width="8.5703125" style="11" bestFit="1" customWidth="1"/>
    <col min="8963" max="8963" width="5.7109375" style="11" bestFit="1" customWidth="1"/>
    <col min="8964" max="8964" width="6.85546875" style="11" bestFit="1" customWidth="1"/>
    <col min="8965" max="8965" width="7.85546875" style="11" bestFit="1" customWidth="1"/>
    <col min="8966" max="8966" width="11.5703125" style="11" bestFit="1" customWidth="1"/>
    <col min="8967" max="8967" width="76.5703125" style="11" bestFit="1" customWidth="1"/>
    <col min="8968" max="8969" width="9.140625" style="11"/>
    <col min="8970" max="8970" width="33.85546875" style="11" customWidth="1"/>
    <col min="8971" max="8976" width="9.5703125" style="11" bestFit="1" customWidth="1"/>
    <col min="8977" max="8977" width="12.7109375" style="11" bestFit="1" customWidth="1"/>
    <col min="8978" max="9216" width="9.140625" style="11"/>
    <col min="9217" max="9217" width="11" style="11" bestFit="1" customWidth="1"/>
    <col min="9218" max="9218" width="8.5703125" style="11" bestFit="1" customWidth="1"/>
    <col min="9219" max="9219" width="5.7109375" style="11" bestFit="1" customWidth="1"/>
    <col min="9220" max="9220" width="6.85546875" style="11" bestFit="1" customWidth="1"/>
    <col min="9221" max="9221" width="7.85546875" style="11" bestFit="1" customWidth="1"/>
    <col min="9222" max="9222" width="11.5703125" style="11" bestFit="1" customWidth="1"/>
    <col min="9223" max="9223" width="76.5703125" style="11" bestFit="1" customWidth="1"/>
    <col min="9224" max="9225" width="9.140625" style="11"/>
    <col min="9226" max="9226" width="33.85546875" style="11" customWidth="1"/>
    <col min="9227" max="9232" width="9.5703125" style="11" bestFit="1" customWidth="1"/>
    <col min="9233" max="9233" width="12.7109375" style="11" bestFit="1" customWidth="1"/>
    <col min="9234" max="9472" width="9.140625" style="11"/>
    <col min="9473" max="9473" width="11" style="11" bestFit="1" customWidth="1"/>
    <col min="9474" max="9474" width="8.5703125" style="11" bestFit="1" customWidth="1"/>
    <col min="9475" max="9475" width="5.7109375" style="11" bestFit="1" customWidth="1"/>
    <col min="9476" max="9476" width="6.85546875" style="11" bestFit="1" customWidth="1"/>
    <col min="9477" max="9477" width="7.85546875" style="11" bestFit="1" customWidth="1"/>
    <col min="9478" max="9478" width="11.5703125" style="11" bestFit="1" customWidth="1"/>
    <col min="9479" max="9479" width="76.5703125" style="11" bestFit="1" customWidth="1"/>
    <col min="9480" max="9481" width="9.140625" style="11"/>
    <col min="9482" max="9482" width="33.85546875" style="11" customWidth="1"/>
    <col min="9483" max="9488" width="9.5703125" style="11" bestFit="1" customWidth="1"/>
    <col min="9489" max="9489" width="12.7109375" style="11" bestFit="1" customWidth="1"/>
    <col min="9490" max="9728" width="9.140625" style="11"/>
    <col min="9729" max="9729" width="11" style="11" bestFit="1" customWidth="1"/>
    <col min="9730" max="9730" width="8.5703125" style="11" bestFit="1" customWidth="1"/>
    <col min="9731" max="9731" width="5.7109375" style="11" bestFit="1" customWidth="1"/>
    <col min="9732" max="9732" width="6.85546875" style="11" bestFit="1" customWidth="1"/>
    <col min="9733" max="9733" width="7.85546875" style="11" bestFit="1" customWidth="1"/>
    <col min="9734" max="9734" width="11.5703125" style="11" bestFit="1" customWidth="1"/>
    <col min="9735" max="9735" width="76.5703125" style="11" bestFit="1" customWidth="1"/>
    <col min="9736" max="9737" width="9.140625" style="11"/>
    <col min="9738" max="9738" width="33.85546875" style="11" customWidth="1"/>
    <col min="9739" max="9744" width="9.5703125" style="11" bestFit="1" customWidth="1"/>
    <col min="9745" max="9745" width="12.7109375" style="11" bestFit="1" customWidth="1"/>
    <col min="9746" max="9984" width="9.140625" style="11"/>
    <col min="9985" max="9985" width="11" style="11" bestFit="1" customWidth="1"/>
    <col min="9986" max="9986" width="8.5703125" style="11" bestFit="1" customWidth="1"/>
    <col min="9987" max="9987" width="5.7109375" style="11" bestFit="1" customWidth="1"/>
    <col min="9988" max="9988" width="6.85546875" style="11" bestFit="1" customWidth="1"/>
    <col min="9989" max="9989" width="7.85546875" style="11" bestFit="1" customWidth="1"/>
    <col min="9990" max="9990" width="11.5703125" style="11" bestFit="1" customWidth="1"/>
    <col min="9991" max="9991" width="76.5703125" style="11" bestFit="1" customWidth="1"/>
    <col min="9992" max="9993" width="9.140625" style="11"/>
    <col min="9994" max="9994" width="33.85546875" style="11" customWidth="1"/>
    <col min="9995" max="10000" width="9.5703125" style="11" bestFit="1" customWidth="1"/>
    <col min="10001" max="10001" width="12.7109375" style="11" bestFit="1" customWidth="1"/>
    <col min="10002" max="10240" width="9.140625" style="11"/>
    <col min="10241" max="10241" width="11" style="11" bestFit="1" customWidth="1"/>
    <col min="10242" max="10242" width="8.5703125" style="11" bestFit="1" customWidth="1"/>
    <col min="10243" max="10243" width="5.7109375" style="11" bestFit="1" customWidth="1"/>
    <col min="10244" max="10244" width="6.85546875" style="11" bestFit="1" customWidth="1"/>
    <col min="10245" max="10245" width="7.85546875" style="11" bestFit="1" customWidth="1"/>
    <col min="10246" max="10246" width="11.5703125" style="11" bestFit="1" customWidth="1"/>
    <col min="10247" max="10247" width="76.5703125" style="11" bestFit="1" customWidth="1"/>
    <col min="10248" max="10249" width="9.140625" style="11"/>
    <col min="10250" max="10250" width="33.85546875" style="11" customWidth="1"/>
    <col min="10251" max="10256" width="9.5703125" style="11" bestFit="1" customWidth="1"/>
    <col min="10257" max="10257" width="12.7109375" style="11" bestFit="1" customWidth="1"/>
    <col min="10258" max="10496" width="9.140625" style="11"/>
    <col min="10497" max="10497" width="11" style="11" bestFit="1" customWidth="1"/>
    <col min="10498" max="10498" width="8.5703125" style="11" bestFit="1" customWidth="1"/>
    <col min="10499" max="10499" width="5.7109375" style="11" bestFit="1" customWidth="1"/>
    <col min="10500" max="10500" width="6.85546875" style="11" bestFit="1" customWidth="1"/>
    <col min="10501" max="10501" width="7.85546875" style="11" bestFit="1" customWidth="1"/>
    <col min="10502" max="10502" width="11.5703125" style="11" bestFit="1" customWidth="1"/>
    <col min="10503" max="10503" width="76.5703125" style="11" bestFit="1" customWidth="1"/>
    <col min="10504" max="10505" width="9.140625" style="11"/>
    <col min="10506" max="10506" width="33.85546875" style="11" customWidth="1"/>
    <col min="10507" max="10512" width="9.5703125" style="11" bestFit="1" customWidth="1"/>
    <col min="10513" max="10513" width="12.7109375" style="11" bestFit="1" customWidth="1"/>
    <col min="10514" max="10752" width="9.140625" style="11"/>
    <col min="10753" max="10753" width="11" style="11" bestFit="1" customWidth="1"/>
    <col min="10754" max="10754" width="8.5703125" style="11" bestFit="1" customWidth="1"/>
    <col min="10755" max="10755" width="5.7109375" style="11" bestFit="1" customWidth="1"/>
    <col min="10756" max="10756" width="6.85546875" style="11" bestFit="1" customWidth="1"/>
    <col min="10757" max="10757" width="7.85546875" style="11" bestFit="1" customWidth="1"/>
    <col min="10758" max="10758" width="11.5703125" style="11" bestFit="1" customWidth="1"/>
    <col min="10759" max="10759" width="76.5703125" style="11" bestFit="1" customWidth="1"/>
    <col min="10760" max="10761" width="9.140625" style="11"/>
    <col min="10762" max="10762" width="33.85546875" style="11" customWidth="1"/>
    <col min="10763" max="10768" width="9.5703125" style="11" bestFit="1" customWidth="1"/>
    <col min="10769" max="10769" width="12.7109375" style="11" bestFit="1" customWidth="1"/>
    <col min="10770" max="11008" width="9.140625" style="11"/>
    <col min="11009" max="11009" width="11" style="11" bestFit="1" customWidth="1"/>
    <col min="11010" max="11010" width="8.5703125" style="11" bestFit="1" customWidth="1"/>
    <col min="11011" max="11011" width="5.7109375" style="11" bestFit="1" customWidth="1"/>
    <col min="11012" max="11012" width="6.85546875" style="11" bestFit="1" customWidth="1"/>
    <col min="11013" max="11013" width="7.85546875" style="11" bestFit="1" customWidth="1"/>
    <col min="11014" max="11014" width="11.5703125" style="11" bestFit="1" customWidth="1"/>
    <col min="11015" max="11015" width="76.5703125" style="11" bestFit="1" customWidth="1"/>
    <col min="11016" max="11017" width="9.140625" style="11"/>
    <col min="11018" max="11018" width="33.85546875" style="11" customWidth="1"/>
    <col min="11019" max="11024" width="9.5703125" style="11" bestFit="1" customWidth="1"/>
    <col min="11025" max="11025" width="12.7109375" style="11" bestFit="1" customWidth="1"/>
    <col min="11026" max="11264" width="9.140625" style="11"/>
    <col min="11265" max="11265" width="11" style="11" bestFit="1" customWidth="1"/>
    <col min="11266" max="11266" width="8.5703125" style="11" bestFit="1" customWidth="1"/>
    <col min="11267" max="11267" width="5.7109375" style="11" bestFit="1" customWidth="1"/>
    <col min="11268" max="11268" width="6.85546875" style="11" bestFit="1" customWidth="1"/>
    <col min="11269" max="11269" width="7.85546875" style="11" bestFit="1" customWidth="1"/>
    <col min="11270" max="11270" width="11.5703125" style="11" bestFit="1" customWidth="1"/>
    <col min="11271" max="11271" width="76.5703125" style="11" bestFit="1" customWidth="1"/>
    <col min="11272" max="11273" width="9.140625" style="11"/>
    <col min="11274" max="11274" width="33.85546875" style="11" customWidth="1"/>
    <col min="11275" max="11280" width="9.5703125" style="11" bestFit="1" customWidth="1"/>
    <col min="11281" max="11281" width="12.7109375" style="11" bestFit="1" customWidth="1"/>
    <col min="11282" max="11520" width="9.140625" style="11"/>
    <col min="11521" max="11521" width="11" style="11" bestFit="1" customWidth="1"/>
    <col min="11522" max="11522" width="8.5703125" style="11" bestFit="1" customWidth="1"/>
    <col min="11523" max="11523" width="5.7109375" style="11" bestFit="1" customWidth="1"/>
    <col min="11524" max="11524" width="6.85546875" style="11" bestFit="1" customWidth="1"/>
    <col min="11525" max="11525" width="7.85546875" style="11" bestFit="1" customWidth="1"/>
    <col min="11526" max="11526" width="11.5703125" style="11" bestFit="1" customWidth="1"/>
    <col min="11527" max="11527" width="76.5703125" style="11" bestFit="1" customWidth="1"/>
    <col min="11528" max="11529" width="9.140625" style="11"/>
    <col min="11530" max="11530" width="33.85546875" style="11" customWidth="1"/>
    <col min="11531" max="11536" width="9.5703125" style="11" bestFit="1" customWidth="1"/>
    <col min="11537" max="11537" width="12.7109375" style="11" bestFit="1" customWidth="1"/>
    <col min="11538" max="11776" width="9.140625" style="11"/>
    <col min="11777" max="11777" width="11" style="11" bestFit="1" customWidth="1"/>
    <col min="11778" max="11778" width="8.5703125" style="11" bestFit="1" customWidth="1"/>
    <col min="11779" max="11779" width="5.7109375" style="11" bestFit="1" customWidth="1"/>
    <col min="11780" max="11780" width="6.85546875" style="11" bestFit="1" customWidth="1"/>
    <col min="11781" max="11781" width="7.85546875" style="11" bestFit="1" customWidth="1"/>
    <col min="11782" max="11782" width="11.5703125" style="11" bestFit="1" customWidth="1"/>
    <col min="11783" max="11783" width="76.5703125" style="11" bestFit="1" customWidth="1"/>
    <col min="11784" max="11785" width="9.140625" style="11"/>
    <col min="11786" max="11786" width="33.85546875" style="11" customWidth="1"/>
    <col min="11787" max="11792" width="9.5703125" style="11" bestFit="1" customWidth="1"/>
    <col min="11793" max="11793" width="12.7109375" style="11" bestFit="1" customWidth="1"/>
    <col min="11794" max="12032" width="9.140625" style="11"/>
    <col min="12033" max="12033" width="11" style="11" bestFit="1" customWidth="1"/>
    <col min="12034" max="12034" width="8.5703125" style="11" bestFit="1" customWidth="1"/>
    <col min="12035" max="12035" width="5.7109375" style="11" bestFit="1" customWidth="1"/>
    <col min="12036" max="12036" width="6.85546875" style="11" bestFit="1" customWidth="1"/>
    <col min="12037" max="12037" width="7.85546875" style="11" bestFit="1" customWidth="1"/>
    <col min="12038" max="12038" width="11.5703125" style="11" bestFit="1" customWidth="1"/>
    <col min="12039" max="12039" width="76.5703125" style="11" bestFit="1" customWidth="1"/>
    <col min="12040" max="12041" width="9.140625" style="11"/>
    <col min="12042" max="12042" width="33.85546875" style="11" customWidth="1"/>
    <col min="12043" max="12048" width="9.5703125" style="11" bestFit="1" customWidth="1"/>
    <col min="12049" max="12049" width="12.7109375" style="11" bestFit="1" customWidth="1"/>
    <col min="12050" max="12288" width="9.140625" style="11"/>
    <col min="12289" max="12289" width="11" style="11" bestFit="1" customWidth="1"/>
    <col min="12290" max="12290" width="8.5703125" style="11" bestFit="1" customWidth="1"/>
    <col min="12291" max="12291" width="5.7109375" style="11" bestFit="1" customWidth="1"/>
    <col min="12292" max="12292" width="6.85546875" style="11" bestFit="1" customWidth="1"/>
    <col min="12293" max="12293" width="7.85546875" style="11" bestFit="1" customWidth="1"/>
    <col min="12294" max="12294" width="11.5703125" style="11" bestFit="1" customWidth="1"/>
    <col min="12295" max="12295" width="76.5703125" style="11" bestFit="1" customWidth="1"/>
    <col min="12296" max="12297" width="9.140625" style="11"/>
    <col min="12298" max="12298" width="33.85546875" style="11" customWidth="1"/>
    <col min="12299" max="12304" width="9.5703125" style="11" bestFit="1" customWidth="1"/>
    <col min="12305" max="12305" width="12.7109375" style="11" bestFit="1" customWidth="1"/>
    <col min="12306" max="12544" width="9.140625" style="11"/>
    <col min="12545" max="12545" width="11" style="11" bestFit="1" customWidth="1"/>
    <col min="12546" max="12546" width="8.5703125" style="11" bestFit="1" customWidth="1"/>
    <col min="12547" max="12547" width="5.7109375" style="11" bestFit="1" customWidth="1"/>
    <col min="12548" max="12548" width="6.85546875" style="11" bestFit="1" customWidth="1"/>
    <col min="12549" max="12549" width="7.85546875" style="11" bestFit="1" customWidth="1"/>
    <col min="12550" max="12550" width="11.5703125" style="11" bestFit="1" customWidth="1"/>
    <col min="12551" max="12551" width="76.5703125" style="11" bestFit="1" customWidth="1"/>
    <col min="12552" max="12553" width="9.140625" style="11"/>
    <col min="12554" max="12554" width="33.85546875" style="11" customWidth="1"/>
    <col min="12555" max="12560" width="9.5703125" style="11" bestFit="1" customWidth="1"/>
    <col min="12561" max="12561" width="12.7109375" style="11" bestFit="1" customWidth="1"/>
    <col min="12562" max="12800" width="9.140625" style="11"/>
    <col min="12801" max="12801" width="11" style="11" bestFit="1" customWidth="1"/>
    <col min="12802" max="12802" width="8.5703125" style="11" bestFit="1" customWidth="1"/>
    <col min="12803" max="12803" width="5.7109375" style="11" bestFit="1" customWidth="1"/>
    <col min="12804" max="12804" width="6.85546875" style="11" bestFit="1" customWidth="1"/>
    <col min="12805" max="12805" width="7.85546875" style="11" bestFit="1" customWidth="1"/>
    <col min="12806" max="12806" width="11.5703125" style="11" bestFit="1" customWidth="1"/>
    <col min="12807" max="12807" width="76.5703125" style="11" bestFit="1" customWidth="1"/>
    <col min="12808" max="12809" width="9.140625" style="11"/>
    <col min="12810" max="12810" width="33.85546875" style="11" customWidth="1"/>
    <col min="12811" max="12816" width="9.5703125" style="11" bestFit="1" customWidth="1"/>
    <col min="12817" max="12817" width="12.7109375" style="11" bestFit="1" customWidth="1"/>
    <col min="12818" max="13056" width="9.140625" style="11"/>
    <col min="13057" max="13057" width="11" style="11" bestFit="1" customWidth="1"/>
    <col min="13058" max="13058" width="8.5703125" style="11" bestFit="1" customWidth="1"/>
    <col min="13059" max="13059" width="5.7109375" style="11" bestFit="1" customWidth="1"/>
    <col min="13060" max="13060" width="6.85546875" style="11" bestFit="1" customWidth="1"/>
    <col min="13061" max="13061" width="7.85546875" style="11" bestFit="1" customWidth="1"/>
    <col min="13062" max="13062" width="11.5703125" style="11" bestFit="1" customWidth="1"/>
    <col min="13063" max="13063" width="76.5703125" style="11" bestFit="1" customWidth="1"/>
    <col min="13064" max="13065" width="9.140625" style="11"/>
    <col min="13066" max="13066" width="33.85546875" style="11" customWidth="1"/>
    <col min="13067" max="13072" width="9.5703125" style="11" bestFit="1" customWidth="1"/>
    <col min="13073" max="13073" width="12.7109375" style="11" bestFit="1" customWidth="1"/>
    <col min="13074" max="13312" width="9.140625" style="11"/>
    <col min="13313" max="13313" width="11" style="11" bestFit="1" customWidth="1"/>
    <col min="13314" max="13314" width="8.5703125" style="11" bestFit="1" customWidth="1"/>
    <col min="13315" max="13315" width="5.7109375" style="11" bestFit="1" customWidth="1"/>
    <col min="13316" max="13316" width="6.85546875" style="11" bestFit="1" customWidth="1"/>
    <col min="13317" max="13317" width="7.85546875" style="11" bestFit="1" customWidth="1"/>
    <col min="13318" max="13318" width="11.5703125" style="11" bestFit="1" customWidth="1"/>
    <col min="13319" max="13319" width="76.5703125" style="11" bestFit="1" customWidth="1"/>
    <col min="13320" max="13321" width="9.140625" style="11"/>
    <col min="13322" max="13322" width="33.85546875" style="11" customWidth="1"/>
    <col min="13323" max="13328" width="9.5703125" style="11" bestFit="1" customWidth="1"/>
    <col min="13329" max="13329" width="12.7109375" style="11" bestFit="1" customWidth="1"/>
    <col min="13330" max="13568" width="9.140625" style="11"/>
    <col min="13569" max="13569" width="11" style="11" bestFit="1" customWidth="1"/>
    <col min="13570" max="13570" width="8.5703125" style="11" bestFit="1" customWidth="1"/>
    <col min="13571" max="13571" width="5.7109375" style="11" bestFit="1" customWidth="1"/>
    <col min="13572" max="13572" width="6.85546875" style="11" bestFit="1" customWidth="1"/>
    <col min="13573" max="13573" width="7.85546875" style="11" bestFit="1" customWidth="1"/>
    <col min="13574" max="13574" width="11.5703125" style="11" bestFit="1" customWidth="1"/>
    <col min="13575" max="13575" width="76.5703125" style="11" bestFit="1" customWidth="1"/>
    <col min="13576" max="13577" width="9.140625" style="11"/>
    <col min="13578" max="13578" width="33.85546875" style="11" customWidth="1"/>
    <col min="13579" max="13584" width="9.5703125" style="11" bestFit="1" customWidth="1"/>
    <col min="13585" max="13585" width="12.7109375" style="11" bestFit="1" customWidth="1"/>
    <col min="13586" max="13824" width="9.140625" style="11"/>
    <col min="13825" max="13825" width="11" style="11" bestFit="1" customWidth="1"/>
    <col min="13826" max="13826" width="8.5703125" style="11" bestFit="1" customWidth="1"/>
    <col min="13827" max="13827" width="5.7109375" style="11" bestFit="1" customWidth="1"/>
    <col min="13828" max="13828" width="6.85546875" style="11" bestFit="1" customWidth="1"/>
    <col min="13829" max="13829" width="7.85546875" style="11" bestFit="1" customWidth="1"/>
    <col min="13830" max="13830" width="11.5703125" style="11" bestFit="1" customWidth="1"/>
    <col min="13831" max="13831" width="76.5703125" style="11" bestFit="1" customWidth="1"/>
    <col min="13832" max="13833" width="9.140625" style="11"/>
    <col min="13834" max="13834" width="33.85546875" style="11" customWidth="1"/>
    <col min="13835" max="13840" width="9.5703125" style="11" bestFit="1" customWidth="1"/>
    <col min="13841" max="13841" width="12.7109375" style="11" bestFit="1" customWidth="1"/>
    <col min="13842" max="14080" width="9.140625" style="11"/>
    <col min="14081" max="14081" width="11" style="11" bestFit="1" customWidth="1"/>
    <col min="14082" max="14082" width="8.5703125" style="11" bestFit="1" customWidth="1"/>
    <col min="14083" max="14083" width="5.7109375" style="11" bestFit="1" customWidth="1"/>
    <col min="14084" max="14084" width="6.85546875" style="11" bestFit="1" customWidth="1"/>
    <col min="14085" max="14085" width="7.85546875" style="11" bestFit="1" customWidth="1"/>
    <col min="14086" max="14086" width="11.5703125" style="11" bestFit="1" customWidth="1"/>
    <col min="14087" max="14087" width="76.5703125" style="11" bestFit="1" customWidth="1"/>
    <col min="14088" max="14089" width="9.140625" style="11"/>
    <col min="14090" max="14090" width="33.85546875" style="11" customWidth="1"/>
    <col min="14091" max="14096" width="9.5703125" style="11" bestFit="1" customWidth="1"/>
    <col min="14097" max="14097" width="12.7109375" style="11" bestFit="1" customWidth="1"/>
    <col min="14098" max="14336" width="9.140625" style="11"/>
    <col min="14337" max="14337" width="11" style="11" bestFit="1" customWidth="1"/>
    <col min="14338" max="14338" width="8.5703125" style="11" bestFit="1" customWidth="1"/>
    <col min="14339" max="14339" width="5.7109375" style="11" bestFit="1" customWidth="1"/>
    <col min="14340" max="14340" width="6.85546875" style="11" bestFit="1" customWidth="1"/>
    <col min="14341" max="14341" width="7.85546875" style="11" bestFit="1" customWidth="1"/>
    <col min="14342" max="14342" width="11.5703125" style="11" bestFit="1" customWidth="1"/>
    <col min="14343" max="14343" width="76.5703125" style="11" bestFit="1" customWidth="1"/>
    <col min="14344" max="14345" width="9.140625" style="11"/>
    <col min="14346" max="14346" width="33.85546875" style="11" customWidth="1"/>
    <col min="14347" max="14352" width="9.5703125" style="11" bestFit="1" customWidth="1"/>
    <col min="14353" max="14353" width="12.7109375" style="11" bestFit="1" customWidth="1"/>
    <col min="14354" max="14592" width="9.140625" style="11"/>
    <col min="14593" max="14593" width="11" style="11" bestFit="1" customWidth="1"/>
    <col min="14594" max="14594" width="8.5703125" style="11" bestFit="1" customWidth="1"/>
    <col min="14595" max="14595" width="5.7109375" style="11" bestFit="1" customWidth="1"/>
    <col min="14596" max="14596" width="6.85546875" style="11" bestFit="1" customWidth="1"/>
    <col min="14597" max="14597" width="7.85546875" style="11" bestFit="1" customWidth="1"/>
    <col min="14598" max="14598" width="11.5703125" style="11" bestFit="1" customWidth="1"/>
    <col min="14599" max="14599" width="76.5703125" style="11" bestFit="1" customWidth="1"/>
    <col min="14600" max="14601" width="9.140625" style="11"/>
    <col min="14602" max="14602" width="33.85546875" style="11" customWidth="1"/>
    <col min="14603" max="14608" width="9.5703125" style="11" bestFit="1" customWidth="1"/>
    <col min="14609" max="14609" width="12.7109375" style="11" bestFit="1" customWidth="1"/>
    <col min="14610" max="14848" width="9.140625" style="11"/>
    <col min="14849" max="14849" width="11" style="11" bestFit="1" customWidth="1"/>
    <col min="14850" max="14850" width="8.5703125" style="11" bestFit="1" customWidth="1"/>
    <col min="14851" max="14851" width="5.7109375" style="11" bestFit="1" customWidth="1"/>
    <col min="14852" max="14852" width="6.85546875" style="11" bestFit="1" customWidth="1"/>
    <col min="14853" max="14853" width="7.85546875" style="11" bestFit="1" customWidth="1"/>
    <col min="14854" max="14854" width="11.5703125" style="11" bestFit="1" customWidth="1"/>
    <col min="14855" max="14855" width="76.5703125" style="11" bestFit="1" customWidth="1"/>
    <col min="14856" max="14857" width="9.140625" style="11"/>
    <col min="14858" max="14858" width="33.85546875" style="11" customWidth="1"/>
    <col min="14859" max="14864" width="9.5703125" style="11" bestFit="1" customWidth="1"/>
    <col min="14865" max="14865" width="12.7109375" style="11" bestFit="1" customWidth="1"/>
    <col min="14866" max="15104" width="9.140625" style="11"/>
    <col min="15105" max="15105" width="11" style="11" bestFit="1" customWidth="1"/>
    <col min="15106" max="15106" width="8.5703125" style="11" bestFit="1" customWidth="1"/>
    <col min="15107" max="15107" width="5.7109375" style="11" bestFit="1" customWidth="1"/>
    <col min="15108" max="15108" width="6.85546875" style="11" bestFit="1" customWidth="1"/>
    <col min="15109" max="15109" width="7.85546875" style="11" bestFit="1" customWidth="1"/>
    <col min="15110" max="15110" width="11.5703125" style="11" bestFit="1" customWidth="1"/>
    <col min="15111" max="15111" width="76.5703125" style="11" bestFit="1" customWidth="1"/>
    <col min="15112" max="15113" width="9.140625" style="11"/>
    <col min="15114" max="15114" width="33.85546875" style="11" customWidth="1"/>
    <col min="15115" max="15120" width="9.5703125" style="11" bestFit="1" customWidth="1"/>
    <col min="15121" max="15121" width="12.7109375" style="11" bestFit="1" customWidth="1"/>
    <col min="15122" max="15360" width="9.140625" style="11"/>
    <col min="15361" max="15361" width="11" style="11" bestFit="1" customWidth="1"/>
    <col min="15362" max="15362" width="8.5703125" style="11" bestFit="1" customWidth="1"/>
    <col min="15363" max="15363" width="5.7109375" style="11" bestFit="1" customWidth="1"/>
    <col min="15364" max="15364" width="6.85546875" style="11" bestFit="1" customWidth="1"/>
    <col min="15365" max="15365" width="7.85546875" style="11" bestFit="1" customWidth="1"/>
    <col min="15366" max="15366" width="11.5703125" style="11" bestFit="1" customWidth="1"/>
    <col min="15367" max="15367" width="76.5703125" style="11" bestFit="1" customWidth="1"/>
    <col min="15368" max="15369" width="9.140625" style="11"/>
    <col min="15370" max="15370" width="33.85546875" style="11" customWidth="1"/>
    <col min="15371" max="15376" width="9.5703125" style="11" bestFit="1" customWidth="1"/>
    <col min="15377" max="15377" width="12.7109375" style="11" bestFit="1" customWidth="1"/>
    <col min="15378" max="15616" width="9.140625" style="11"/>
    <col min="15617" max="15617" width="11" style="11" bestFit="1" customWidth="1"/>
    <col min="15618" max="15618" width="8.5703125" style="11" bestFit="1" customWidth="1"/>
    <col min="15619" max="15619" width="5.7109375" style="11" bestFit="1" customWidth="1"/>
    <col min="15620" max="15620" width="6.85546875" style="11" bestFit="1" customWidth="1"/>
    <col min="15621" max="15621" width="7.85546875" style="11" bestFit="1" customWidth="1"/>
    <col min="15622" max="15622" width="11.5703125" style="11" bestFit="1" customWidth="1"/>
    <col min="15623" max="15623" width="76.5703125" style="11" bestFit="1" customWidth="1"/>
    <col min="15624" max="15625" width="9.140625" style="11"/>
    <col min="15626" max="15626" width="33.85546875" style="11" customWidth="1"/>
    <col min="15627" max="15632" width="9.5703125" style="11" bestFit="1" customWidth="1"/>
    <col min="15633" max="15633" width="12.7109375" style="11" bestFit="1" customWidth="1"/>
    <col min="15634" max="15872" width="9.140625" style="11"/>
    <col min="15873" max="15873" width="11" style="11" bestFit="1" customWidth="1"/>
    <col min="15874" max="15874" width="8.5703125" style="11" bestFit="1" customWidth="1"/>
    <col min="15875" max="15875" width="5.7109375" style="11" bestFit="1" customWidth="1"/>
    <col min="15876" max="15876" width="6.85546875" style="11" bestFit="1" customWidth="1"/>
    <col min="15877" max="15877" width="7.85546875" style="11" bestFit="1" customWidth="1"/>
    <col min="15878" max="15878" width="11.5703125" style="11" bestFit="1" customWidth="1"/>
    <col min="15879" max="15879" width="76.5703125" style="11" bestFit="1" customWidth="1"/>
    <col min="15880" max="15881" width="9.140625" style="11"/>
    <col min="15882" max="15882" width="33.85546875" style="11" customWidth="1"/>
    <col min="15883" max="15888" width="9.5703125" style="11" bestFit="1" customWidth="1"/>
    <col min="15889" max="15889" width="12.7109375" style="11" bestFit="1" customWidth="1"/>
    <col min="15890" max="16128" width="9.140625" style="11"/>
    <col min="16129" max="16129" width="11" style="11" bestFit="1" customWidth="1"/>
    <col min="16130" max="16130" width="8.5703125" style="11" bestFit="1" customWidth="1"/>
    <col min="16131" max="16131" width="5.7109375" style="11" bestFit="1" customWidth="1"/>
    <col min="16132" max="16132" width="6.85546875" style="11" bestFit="1" customWidth="1"/>
    <col min="16133" max="16133" width="7.85546875" style="11" bestFit="1" customWidth="1"/>
    <col min="16134" max="16134" width="11.5703125" style="11" bestFit="1" customWidth="1"/>
    <col min="16135" max="16135" width="76.5703125" style="11" bestFit="1" customWidth="1"/>
    <col min="16136" max="16137" width="9.140625" style="11"/>
    <col min="16138" max="16138" width="33.85546875" style="11" customWidth="1"/>
    <col min="16139" max="16144" width="9.5703125" style="11" bestFit="1" customWidth="1"/>
    <col min="16145" max="16145" width="12.7109375" style="11" bestFit="1" customWidth="1"/>
    <col min="16146" max="16384" width="9.140625" style="11"/>
  </cols>
  <sheetData>
    <row r="1" spans="1:16" x14ac:dyDescent="0.2">
      <c r="A1" s="146" t="s">
        <v>80</v>
      </c>
      <c r="B1" s="146"/>
      <c r="C1" s="146"/>
      <c r="D1" s="146"/>
      <c r="E1" s="146"/>
      <c r="F1" s="146"/>
      <c r="G1" s="146"/>
    </row>
    <row r="2" spans="1:16" ht="13.5" thickBot="1" x14ac:dyDescent="0.25">
      <c r="A2" s="12"/>
      <c r="B2" s="43"/>
      <c r="C2" s="13"/>
      <c r="D2" s="13"/>
      <c r="E2" s="13"/>
      <c r="F2" s="13"/>
      <c r="G2" s="14"/>
      <c r="J2" s="58" t="s">
        <v>53</v>
      </c>
      <c r="K2" s="59" t="s">
        <v>65</v>
      </c>
      <c r="L2" s="59" t="s">
        <v>66</v>
      </c>
      <c r="M2" s="59" t="s">
        <v>67</v>
      </c>
      <c r="N2" s="59" t="s">
        <v>68</v>
      </c>
      <c r="O2" s="59" t="s">
        <v>69</v>
      </c>
      <c r="P2" s="59" t="s">
        <v>70</v>
      </c>
    </row>
    <row r="3" spans="1:16" ht="13.5" thickBot="1" x14ac:dyDescent="0.25">
      <c r="A3" s="68" t="s">
        <v>54</v>
      </c>
      <c r="B3" s="69" t="s">
        <v>10</v>
      </c>
      <c r="C3" s="19" t="s">
        <v>55</v>
      </c>
      <c r="D3" s="19" t="s">
        <v>56</v>
      </c>
      <c r="E3" s="19" t="s">
        <v>57</v>
      </c>
      <c r="F3" s="15" t="s">
        <v>58</v>
      </c>
      <c r="G3" s="16" t="s">
        <v>26</v>
      </c>
      <c r="J3" s="60" t="s">
        <v>59</v>
      </c>
      <c r="K3" s="62">
        <v>22</v>
      </c>
      <c r="L3" s="62"/>
      <c r="M3" s="62"/>
      <c r="N3" s="62"/>
      <c r="O3" s="62"/>
      <c r="P3" s="62"/>
    </row>
    <row r="4" spans="1:16" s="48" customFormat="1" x14ac:dyDescent="0.2">
      <c r="A4" s="53">
        <v>42262</v>
      </c>
      <c r="B4" s="33" t="s">
        <v>34</v>
      </c>
      <c r="C4" s="33">
        <v>8</v>
      </c>
      <c r="D4" s="33">
        <v>0</v>
      </c>
      <c r="E4" s="33">
        <v>0</v>
      </c>
      <c r="F4" s="34">
        <v>1</v>
      </c>
      <c r="J4" s="61" t="s">
        <v>60</v>
      </c>
      <c r="K4" s="62">
        <v>13</v>
      </c>
      <c r="L4" s="62"/>
      <c r="M4" s="62"/>
      <c r="N4" s="62"/>
      <c r="O4" s="62"/>
      <c r="P4" s="62"/>
    </row>
    <row r="5" spans="1:16" s="48" customFormat="1" x14ac:dyDescent="0.2">
      <c r="A5" s="53">
        <v>42262</v>
      </c>
      <c r="B5" s="33" t="s">
        <v>45</v>
      </c>
      <c r="C5" s="33">
        <v>0</v>
      </c>
      <c r="D5" s="33">
        <v>2</v>
      </c>
      <c r="E5" s="33">
        <v>0</v>
      </c>
      <c r="F5" s="34">
        <v>1</v>
      </c>
      <c r="J5" s="61" t="s">
        <v>61</v>
      </c>
      <c r="K5" s="62">
        <v>45</v>
      </c>
      <c r="L5" s="62"/>
      <c r="M5" s="62"/>
      <c r="N5" s="62"/>
      <c r="O5" s="62"/>
      <c r="P5" s="62"/>
    </row>
    <row r="6" spans="1:16" s="48" customFormat="1" ht="15" customHeight="1" x14ac:dyDescent="0.2">
      <c r="A6" s="53">
        <v>42272</v>
      </c>
      <c r="B6" s="33" t="s">
        <v>81</v>
      </c>
      <c r="C6" s="33">
        <v>4</v>
      </c>
      <c r="D6" s="33">
        <v>4</v>
      </c>
      <c r="E6" s="33">
        <v>0</v>
      </c>
      <c r="F6" s="34">
        <v>0.99</v>
      </c>
      <c r="J6" s="61" t="s">
        <v>62</v>
      </c>
      <c r="K6" s="62">
        <v>33</v>
      </c>
      <c r="L6" s="62"/>
      <c r="M6" s="62"/>
      <c r="N6" s="62"/>
      <c r="O6" s="62"/>
      <c r="P6" s="63"/>
    </row>
    <row r="7" spans="1:16" s="48" customFormat="1" ht="15" customHeight="1" x14ac:dyDescent="0.2">
      <c r="A7" s="53">
        <v>42272</v>
      </c>
      <c r="B7" s="33" t="s">
        <v>45</v>
      </c>
      <c r="C7" s="33">
        <v>0</v>
      </c>
      <c r="D7" s="33">
        <v>3</v>
      </c>
      <c r="E7" s="33">
        <v>0</v>
      </c>
      <c r="F7" s="34">
        <v>0.98</v>
      </c>
      <c r="J7" s="61" t="s">
        <v>63</v>
      </c>
      <c r="K7" s="62">
        <v>2</v>
      </c>
      <c r="L7" s="62"/>
      <c r="M7" s="62"/>
      <c r="N7" s="62"/>
      <c r="O7" s="62"/>
      <c r="P7" s="63"/>
    </row>
    <row r="8" spans="1:16" s="48" customFormat="1" x14ac:dyDescent="0.2">
      <c r="A8" s="53">
        <v>42283</v>
      </c>
      <c r="B8" s="33" t="s">
        <v>37</v>
      </c>
      <c r="C8" s="33">
        <v>0</v>
      </c>
      <c r="D8" s="33">
        <v>0</v>
      </c>
      <c r="E8" s="33">
        <v>0</v>
      </c>
      <c r="F8" s="34">
        <v>1</v>
      </c>
    </row>
    <row r="9" spans="1:16" s="48" customFormat="1" x14ac:dyDescent="0.2">
      <c r="A9" s="53">
        <v>42291</v>
      </c>
      <c r="B9" s="33" t="s">
        <v>37</v>
      </c>
      <c r="C9" s="33">
        <v>0</v>
      </c>
      <c r="D9" s="33">
        <v>0</v>
      </c>
      <c r="E9" s="33">
        <v>0</v>
      </c>
      <c r="F9" s="34">
        <v>0.99</v>
      </c>
    </row>
    <row r="10" spans="1:16" s="48" customFormat="1" x14ac:dyDescent="0.2">
      <c r="A10" s="53">
        <v>42299</v>
      </c>
      <c r="B10" s="33" t="s">
        <v>37</v>
      </c>
      <c r="C10" s="33">
        <v>0</v>
      </c>
      <c r="D10" s="33">
        <v>0</v>
      </c>
      <c r="E10" s="33">
        <v>0</v>
      </c>
      <c r="F10" s="34">
        <v>1</v>
      </c>
      <c r="I10" s="50"/>
      <c r="J10" s="50"/>
      <c r="K10" s="51"/>
    </row>
    <row r="11" spans="1:16" s="48" customFormat="1" x14ac:dyDescent="0.2">
      <c r="A11" s="53">
        <v>42306</v>
      </c>
      <c r="B11" s="33" t="s">
        <v>37</v>
      </c>
      <c r="C11" s="33">
        <v>0</v>
      </c>
      <c r="D11" s="33">
        <v>0</v>
      </c>
      <c r="E11" s="33">
        <v>0</v>
      </c>
      <c r="F11" s="34">
        <v>0.6</v>
      </c>
    </row>
    <row r="12" spans="1:16" s="49" customFormat="1" x14ac:dyDescent="0.2">
      <c r="A12" s="53">
        <v>42313</v>
      </c>
      <c r="B12" s="33" t="s">
        <v>44</v>
      </c>
      <c r="C12" s="33">
        <v>0</v>
      </c>
      <c r="D12" s="33">
        <v>2</v>
      </c>
      <c r="E12" s="33">
        <v>2</v>
      </c>
      <c r="F12" s="34">
        <v>0.85</v>
      </c>
    </row>
    <row r="13" spans="1:16" s="48" customFormat="1" x14ac:dyDescent="0.2">
      <c r="A13" s="53">
        <v>42318</v>
      </c>
      <c r="B13" s="33" t="s">
        <v>44</v>
      </c>
      <c r="C13" s="33">
        <v>0</v>
      </c>
      <c r="D13" s="33">
        <v>1</v>
      </c>
      <c r="E13" s="33">
        <v>0</v>
      </c>
      <c r="F13" s="34">
        <v>0.95</v>
      </c>
    </row>
    <row r="14" spans="1:16" s="48" customFormat="1" x14ac:dyDescent="0.2">
      <c r="A14" s="53">
        <v>42326</v>
      </c>
      <c r="B14" s="33" t="s">
        <v>45</v>
      </c>
      <c r="C14" s="33">
        <v>2</v>
      </c>
      <c r="D14" s="33">
        <v>0</v>
      </c>
      <c r="E14" s="33">
        <v>0</v>
      </c>
      <c r="F14" s="34">
        <v>0.75</v>
      </c>
    </row>
    <row r="15" spans="1:16" s="48" customFormat="1" x14ac:dyDescent="0.2">
      <c r="A15" s="53">
        <v>42331</v>
      </c>
      <c r="B15" s="33" t="s">
        <v>46</v>
      </c>
      <c r="C15" s="33">
        <v>16</v>
      </c>
      <c r="D15" s="37">
        <v>2</v>
      </c>
      <c r="E15" s="33">
        <v>0</v>
      </c>
      <c r="F15" s="34">
        <v>0.85</v>
      </c>
    </row>
    <row r="16" spans="1:16" s="48" customFormat="1" x14ac:dyDescent="0.2">
      <c r="A16" s="53">
        <v>42331</v>
      </c>
      <c r="B16" s="33" t="s">
        <v>45</v>
      </c>
      <c r="C16" s="33">
        <v>2</v>
      </c>
      <c r="D16" s="37">
        <v>0</v>
      </c>
      <c r="E16" s="33">
        <v>0</v>
      </c>
      <c r="F16" s="34">
        <v>0.75</v>
      </c>
    </row>
    <row r="17" spans="1:10" s="48" customFormat="1" x14ac:dyDescent="0.2">
      <c r="A17" s="54">
        <v>42339</v>
      </c>
      <c r="B17" s="55" t="s">
        <v>46</v>
      </c>
      <c r="C17" s="55">
        <v>10</v>
      </c>
      <c r="D17" s="55">
        <v>14</v>
      </c>
      <c r="E17" s="55">
        <v>0</v>
      </c>
      <c r="F17" s="56">
        <v>0.95</v>
      </c>
    </row>
    <row r="18" spans="1:10" s="48" customFormat="1" x14ac:dyDescent="0.2">
      <c r="A18" s="54">
        <v>42339</v>
      </c>
      <c r="B18" s="55" t="s">
        <v>44</v>
      </c>
      <c r="C18" s="55">
        <v>1</v>
      </c>
      <c r="D18" s="55">
        <v>0</v>
      </c>
      <c r="E18" s="55">
        <v>0</v>
      </c>
      <c r="F18" s="56">
        <v>0.93</v>
      </c>
    </row>
    <row r="19" spans="1:10" s="48" customFormat="1" x14ac:dyDescent="0.2">
      <c r="A19" s="54">
        <v>42347</v>
      </c>
      <c r="B19" s="55" t="s">
        <v>44</v>
      </c>
      <c r="C19" s="55">
        <v>0</v>
      </c>
      <c r="D19" s="55">
        <v>1</v>
      </c>
      <c r="E19" s="55">
        <v>0</v>
      </c>
      <c r="F19" s="56">
        <v>0.39</v>
      </c>
    </row>
    <row r="20" spans="1:10" s="48" customFormat="1" x14ac:dyDescent="0.2">
      <c r="A20" s="54">
        <v>42347</v>
      </c>
      <c r="B20" s="55" t="s">
        <v>45</v>
      </c>
      <c r="C20" s="55">
        <v>0</v>
      </c>
      <c r="D20" s="55">
        <v>1</v>
      </c>
      <c r="E20" s="55">
        <v>0</v>
      </c>
      <c r="F20" s="56">
        <v>0.39</v>
      </c>
    </row>
    <row r="21" spans="1:10" s="48" customFormat="1" x14ac:dyDescent="0.2">
      <c r="A21" s="54">
        <v>42347</v>
      </c>
      <c r="B21" s="55" t="s">
        <v>46</v>
      </c>
      <c r="C21" s="55">
        <v>0</v>
      </c>
      <c r="D21" s="55">
        <v>2</v>
      </c>
      <c r="E21" s="55">
        <v>0</v>
      </c>
      <c r="F21" s="56">
        <v>0.39</v>
      </c>
    </row>
    <row r="22" spans="1:10" s="48" customFormat="1" x14ac:dyDescent="0.2">
      <c r="A22" s="54">
        <v>42352</v>
      </c>
      <c r="B22" s="55" t="s">
        <v>46</v>
      </c>
      <c r="C22" s="55">
        <v>2</v>
      </c>
      <c r="D22" s="55">
        <v>1</v>
      </c>
      <c r="E22" s="55">
        <v>0</v>
      </c>
      <c r="F22" s="56">
        <v>0.6</v>
      </c>
    </row>
    <row r="23" spans="1:10" s="48" customFormat="1" x14ac:dyDescent="0.2">
      <c r="A23" s="54">
        <v>42366</v>
      </c>
      <c r="B23" s="55" t="s">
        <v>37</v>
      </c>
      <c r="C23" s="55">
        <v>0</v>
      </c>
      <c r="D23" s="55">
        <v>0</v>
      </c>
      <c r="E23" s="55">
        <v>0</v>
      </c>
      <c r="F23" s="56">
        <v>0.67</v>
      </c>
    </row>
    <row r="24" spans="1:10" s="48" customFormat="1" x14ac:dyDescent="0.2">
      <c r="A24" s="54">
        <v>42376</v>
      </c>
      <c r="B24" s="55" t="s">
        <v>37</v>
      </c>
      <c r="C24" s="55">
        <v>0</v>
      </c>
      <c r="D24" s="55">
        <v>0</v>
      </c>
      <c r="E24" s="55">
        <v>0</v>
      </c>
      <c r="F24" s="56">
        <v>0.95</v>
      </c>
    </row>
    <row r="25" spans="1:10" s="48" customFormat="1" x14ac:dyDescent="0.2">
      <c r="A25" s="54">
        <v>42381</v>
      </c>
      <c r="B25" s="55" t="s">
        <v>37</v>
      </c>
      <c r="C25" s="55">
        <v>0</v>
      </c>
      <c r="D25" s="55">
        <v>0</v>
      </c>
      <c r="E25" s="55">
        <v>0</v>
      </c>
      <c r="F25" s="56">
        <v>0.88</v>
      </c>
    </row>
    <row r="26" spans="1:10" s="48" customFormat="1" x14ac:dyDescent="0.2">
      <c r="A26" s="54">
        <v>42389</v>
      </c>
      <c r="B26" s="55" t="s">
        <v>37</v>
      </c>
      <c r="C26" s="55">
        <v>0</v>
      </c>
      <c r="D26" s="55">
        <v>0</v>
      </c>
      <c r="E26" s="55">
        <v>0</v>
      </c>
      <c r="F26" s="56">
        <v>0.95</v>
      </c>
    </row>
    <row r="27" spans="1:10" s="48" customFormat="1" x14ac:dyDescent="0.2">
      <c r="A27" s="54">
        <v>42395</v>
      </c>
      <c r="B27" s="55" t="s">
        <v>37</v>
      </c>
      <c r="C27" s="55">
        <v>0</v>
      </c>
      <c r="D27" s="55">
        <v>0</v>
      </c>
      <c r="E27" s="55">
        <v>0</v>
      </c>
      <c r="F27" s="56">
        <v>0.8</v>
      </c>
    </row>
    <row r="28" spans="1:10" s="48" customFormat="1" x14ac:dyDescent="0.2">
      <c r="A28" s="54">
        <v>42403</v>
      </c>
      <c r="B28" s="55" t="s">
        <v>37</v>
      </c>
      <c r="C28" s="55">
        <v>0</v>
      </c>
      <c r="D28" s="55">
        <v>0</v>
      </c>
      <c r="E28" s="55">
        <v>0</v>
      </c>
      <c r="F28" s="56">
        <v>0.42</v>
      </c>
    </row>
    <row r="29" spans="1:10" s="48" customFormat="1" x14ac:dyDescent="0.2">
      <c r="A29" s="54">
        <v>42410</v>
      </c>
      <c r="B29" s="55" t="s">
        <v>37</v>
      </c>
      <c r="C29" s="55">
        <v>0</v>
      </c>
      <c r="D29" s="55">
        <v>0</v>
      </c>
      <c r="E29" s="55">
        <v>0</v>
      </c>
      <c r="F29" s="56">
        <v>0.83</v>
      </c>
    </row>
    <row r="30" spans="1:10" x14ac:dyDescent="0.2">
      <c r="A30" s="54">
        <v>42418</v>
      </c>
      <c r="B30" s="55" t="s">
        <v>37</v>
      </c>
      <c r="C30" s="55">
        <v>0</v>
      </c>
      <c r="D30" s="55">
        <v>0</v>
      </c>
      <c r="E30" s="55">
        <v>0</v>
      </c>
      <c r="F30" s="56">
        <v>0.42</v>
      </c>
      <c r="G30" s="48"/>
      <c r="H30" s="87"/>
      <c r="I30" s="25"/>
      <c r="J30" s="17"/>
    </row>
    <row r="31" spans="1:10" ht="13.5" thickBot="1" x14ac:dyDescent="0.25">
      <c r="A31" s="57">
        <v>42425</v>
      </c>
      <c r="B31" s="55" t="s">
        <v>37</v>
      </c>
      <c r="C31" s="55">
        <v>0</v>
      </c>
      <c r="D31" s="55">
        <v>0</v>
      </c>
      <c r="E31" s="55">
        <v>0</v>
      </c>
      <c r="F31" s="56">
        <v>0.75</v>
      </c>
      <c r="G31" s="20"/>
      <c r="H31" s="24"/>
      <c r="I31" s="18"/>
      <c r="J31" s="17"/>
    </row>
    <row r="32" spans="1:10" customFormat="1" ht="13.5" thickBot="1" x14ac:dyDescent="0.25">
      <c r="A32" s="75"/>
      <c r="B32" s="76" t="s">
        <v>64</v>
      </c>
      <c r="C32" s="77">
        <f>SUM(C4:C31)</f>
        <v>45</v>
      </c>
      <c r="D32" s="77">
        <f>SUM(D4:D31)</f>
        <v>33</v>
      </c>
      <c r="E32" s="77">
        <f>SUM(E4:E31)</f>
        <v>2</v>
      </c>
      <c r="F32" s="78"/>
      <c r="G32" s="79"/>
      <c r="H32" s="83"/>
      <c r="I32" s="80"/>
      <c r="J32" s="81"/>
    </row>
    <row r="33" spans="1:11" customFormat="1" ht="13.5" customHeight="1" x14ac:dyDescent="0.2">
      <c r="A33" s="82"/>
      <c r="B33" s="83"/>
      <c r="C33" s="83"/>
      <c r="D33" s="84"/>
      <c r="E33" s="85"/>
      <c r="F33" s="85"/>
      <c r="G33" s="86"/>
      <c r="H33" s="83"/>
      <c r="I33" s="80"/>
    </row>
    <row r="34" spans="1:11" x14ac:dyDescent="0.2">
      <c r="A34" s="57"/>
      <c r="B34" s="55"/>
      <c r="C34" s="55"/>
      <c r="D34" s="55"/>
      <c r="E34" s="55"/>
      <c r="F34" s="56"/>
      <c r="G34" s="20"/>
      <c r="H34" s="24"/>
      <c r="I34" s="18"/>
      <c r="J34" s="17"/>
    </row>
    <row r="35" spans="1:11" x14ac:dyDescent="0.2">
      <c r="A35" s="21"/>
      <c r="B35" s="24"/>
      <c r="C35" s="27"/>
      <c r="D35" s="88"/>
      <c r="G35" s="26"/>
      <c r="H35" s="24"/>
      <c r="I35" s="18"/>
      <c r="J35" s="17"/>
    </row>
    <row r="36" spans="1:11" x14ac:dyDescent="0.2">
      <c r="A36" s="21">
        <f>COUNTA(A4:A31)</f>
        <v>28</v>
      </c>
      <c r="B36" s="24"/>
      <c r="C36" s="27">
        <f>SUM(C4:C29)</f>
        <v>45</v>
      </c>
      <c r="D36" s="27">
        <f>SUM(D4:D29)</f>
        <v>33</v>
      </c>
      <c r="E36" s="27">
        <f>SUM(E4:E29)</f>
        <v>2</v>
      </c>
      <c r="F36" s="89">
        <f>COUNTIF(F4:F31, "&gt;= 0.8")</f>
        <v>17</v>
      </c>
      <c r="H36" s="24"/>
      <c r="I36" s="18"/>
      <c r="J36" s="17"/>
    </row>
    <row r="37" spans="1:11" x14ac:dyDescent="0.2">
      <c r="A37" s="21"/>
      <c r="B37" s="24"/>
      <c r="C37" s="27"/>
      <c r="D37" s="88"/>
      <c r="H37" s="24"/>
      <c r="I37" s="18"/>
    </row>
    <row r="38" spans="1:11" x14ac:dyDescent="0.2">
      <c r="A38" s="67"/>
      <c r="B38" s="24"/>
      <c r="C38" s="27"/>
      <c r="D38" s="88"/>
      <c r="E38" s="89" t="s">
        <v>165</v>
      </c>
      <c r="F38" s="128">
        <f>AVERAGE(F4:F31)</f>
        <v>0.78678571428571431</v>
      </c>
      <c r="H38" s="24"/>
      <c r="I38" s="18"/>
    </row>
    <row r="39" spans="1:11" x14ac:dyDescent="0.2">
      <c r="A39" s="31"/>
      <c r="B39" s="91"/>
      <c r="C39" s="92"/>
      <c r="D39" s="93"/>
      <c r="E39" s="94"/>
      <c r="F39" s="94"/>
      <c r="G39" s="95"/>
      <c r="H39" s="91"/>
      <c r="I39" s="65"/>
      <c r="K39" s="66"/>
    </row>
    <row r="40" spans="1:11" ht="21.75" customHeight="1" x14ac:dyDescent="0.2">
      <c r="A40" s="64"/>
      <c r="B40" s="24"/>
      <c r="C40" s="27"/>
      <c r="D40" s="88"/>
      <c r="H40" s="24"/>
      <c r="I40" s="18"/>
    </row>
    <row r="41" spans="1:11" x14ac:dyDescent="0.2">
      <c r="A41" s="21"/>
      <c r="B41" s="24"/>
      <c r="C41" s="27"/>
      <c r="D41" s="88"/>
      <c r="H41" s="24"/>
      <c r="I41" s="18"/>
    </row>
    <row r="42" spans="1:11" x14ac:dyDescent="0.2">
      <c r="A42" s="21"/>
      <c r="B42" s="24"/>
      <c r="C42" s="27"/>
      <c r="D42" s="88"/>
      <c r="H42" s="24"/>
      <c r="I42" s="18"/>
    </row>
    <row r="43" spans="1:11" x14ac:dyDescent="0.2">
      <c r="A43" s="21"/>
      <c r="B43" s="24"/>
      <c r="C43" s="27"/>
      <c r="D43" s="88"/>
      <c r="H43" s="24"/>
      <c r="I43" s="18"/>
    </row>
    <row r="44" spans="1:11" x14ac:dyDescent="0.2">
      <c r="A44" s="21"/>
      <c r="B44" s="24"/>
      <c r="C44" s="27"/>
      <c r="D44" s="88"/>
      <c r="H44" s="24"/>
      <c r="I44" s="24"/>
    </row>
    <row r="45" spans="1:11" x14ac:dyDescent="0.2">
      <c r="A45" s="21"/>
      <c r="B45" s="24"/>
      <c r="C45" s="27"/>
      <c r="D45" s="88"/>
      <c r="H45" s="24"/>
      <c r="I45" s="24"/>
    </row>
    <row r="46" spans="1:11" x14ac:dyDescent="0.2">
      <c r="A46" s="21"/>
      <c r="B46" s="24"/>
      <c r="C46" s="27"/>
      <c r="D46" s="88"/>
      <c r="H46" s="24"/>
      <c r="I46" s="24"/>
    </row>
    <row r="47" spans="1:11" x14ac:dyDescent="0.2">
      <c r="A47" s="21"/>
      <c r="B47" s="24"/>
      <c r="C47" s="27"/>
      <c r="D47" s="88"/>
      <c r="H47" s="24"/>
      <c r="I47" s="24"/>
    </row>
    <row r="48" spans="1:11" x14ac:dyDescent="0.2">
      <c r="A48" s="21"/>
      <c r="B48" s="24"/>
      <c r="C48" s="27"/>
      <c r="D48" s="88"/>
      <c r="H48" s="24"/>
      <c r="I48" s="24"/>
    </row>
    <row r="49" spans="1:10" x14ac:dyDescent="0.2">
      <c r="A49" s="21"/>
      <c r="B49" s="24"/>
      <c r="C49" s="27"/>
      <c r="D49" s="88"/>
      <c r="H49" s="24"/>
      <c r="I49" s="24"/>
      <c r="J49" s="17"/>
    </row>
    <row r="50" spans="1:10" x14ac:dyDescent="0.2">
      <c r="A50" s="21"/>
      <c r="B50" s="24"/>
      <c r="C50" s="27"/>
      <c r="D50" s="88"/>
      <c r="H50" s="24"/>
      <c r="I50" s="24"/>
      <c r="J50" s="17"/>
    </row>
    <row r="51" spans="1:10" x14ac:dyDescent="0.2">
      <c r="A51" s="21"/>
      <c r="B51" s="24"/>
      <c r="C51" s="27"/>
      <c r="D51" s="88"/>
      <c r="H51" s="24"/>
      <c r="I51" s="24"/>
      <c r="J51" s="17"/>
    </row>
    <row r="52" spans="1:10" x14ac:dyDescent="0.2">
      <c r="A52" s="21"/>
      <c r="B52" s="24"/>
      <c r="C52" s="27"/>
      <c r="D52" s="88"/>
      <c r="H52" s="24"/>
      <c r="I52" s="24"/>
      <c r="J52" s="17"/>
    </row>
    <row r="53" spans="1:10" x14ac:dyDescent="0.2">
      <c r="A53" s="21"/>
      <c r="B53" s="24"/>
      <c r="C53" s="27"/>
      <c r="D53" s="88"/>
      <c r="H53" s="24"/>
      <c r="I53" s="24"/>
      <c r="J53" s="17"/>
    </row>
    <row r="54" spans="1:10" x14ac:dyDescent="0.2">
      <c r="A54" s="21"/>
      <c r="B54" s="24"/>
      <c r="C54" s="27"/>
      <c r="D54" s="88"/>
      <c r="H54" s="24"/>
      <c r="I54" s="24"/>
      <c r="J54" s="17"/>
    </row>
    <row r="55" spans="1:10" x14ac:dyDescent="0.2">
      <c r="A55" s="21"/>
      <c r="B55" s="24"/>
      <c r="C55" s="27"/>
      <c r="D55" s="88"/>
      <c r="H55" s="24"/>
      <c r="I55" s="24"/>
      <c r="J55" s="17"/>
    </row>
    <row r="56" spans="1:10" x14ac:dyDescent="0.2">
      <c r="A56" s="21"/>
      <c r="B56" s="24"/>
      <c r="C56" s="27"/>
      <c r="D56" s="88"/>
      <c r="H56" s="24"/>
      <c r="I56" s="24"/>
      <c r="J56" s="17"/>
    </row>
    <row r="57" spans="1:10" x14ac:dyDescent="0.2">
      <c r="A57" s="21"/>
      <c r="B57" s="24"/>
      <c r="C57" s="27"/>
      <c r="D57" s="88"/>
      <c r="H57" s="24"/>
      <c r="I57" s="24"/>
      <c r="J57" s="17"/>
    </row>
    <row r="58" spans="1:10" x14ac:dyDescent="0.2">
      <c r="A58" s="21"/>
      <c r="B58" s="24"/>
      <c r="C58" s="27"/>
      <c r="D58" s="88"/>
      <c r="H58" s="24"/>
      <c r="I58" s="24"/>
      <c r="J58" s="17"/>
    </row>
    <row r="59" spans="1:10" x14ac:dyDescent="0.2">
      <c r="A59" s="21"/>
      <c r="B59" s="24"/>
      <c r="C59" s="27"/>
      <c r="D59" s="88"/>
    </row>
    <row r="60" spans="1:10" x14ac:dyDescent="0.2">
      <c r="A60" s="21"/>
      <c r="B60" s="24"/>
      <c r="C60" s="27"/>
      <c r="D60" s="88"/>
    </row>
    <row r="61" spans="1:10" x14ac:dyDescent="0.2">
      <c r="A61" s="21"/>
      <c r="B61" s="24"/>
      <c r="C61" s="27"/>
      <c r="D61" s="88"/>
    </row>
    <row r="62" spans="1:10" x14ac:dyDescent="0.2">
      <c r="A62" s="21"/>
      <c r="B62" s="24"/>
      <c r="C62" s="27"/>
    </row>
  </sheetData>
  <mergeCells count="1">
    <mergeCell ref="A1:G1"/>
  </mergeCells>
  <conditionalFormatting sqref="F4:F31">
    <cfRule type="cellIs" dxfId="0" priority="1" operator="greaterThan">
      <formula>80%</formula>
    </cfRule>
  </conditionalFormatting>
  <pageMargins left="0.25" right="0.25" top="0.75" bottom="0.75" header="0.3" footer="0.3"/>
  <pageSetup scale="8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4"/>
  <sheetViews>
    <sheetView topLeftCell="A94" zoomScale="115" zoomScaleNormal="115" workbookViewId="0">
      <selection activeCell="G179" sqref="G179"/>
    </sheetView>
  </sheetViews>
  <sheetFormatPr defaultRowHeight="12.75" x14ac:dyDescent="0.2"/>
  <cols>
    <col min="1" max="1" width="9.140625" style="11"/>
    <col min="2" max="2" width="14.5703125" style="52" customWidth="1"/>
    <col min="3" max="3" width="12.140625" style="11" customWidth="1"/>
    <col min="4" max="4" width="14.140625" style="11" customWidth="1"/>
    <col min="5" max="5" width="31.7109375" style="11" customWidth="1"/>
    <col min="6" max="246" width="9.140625" style="11"/>
    <col min="247" max="247" width="14.5703125" style="11" customWidth="1"/>
    <col min="248" max="248" width="12.140625" style="11" customWidth="1"/>
    <col min="249" max="249" width="14.140625" style="11" customWidth="1"/>
    <col min="250" max="250" width="10.140625" style="11" bestFit="1" customWidth="1"/>
    <col min="251" max="251" width="14.5703125" style="11" customWidth="1"/>
    <col min="252" max="252" width="12.140625" style="11" customWidth="1"/>
    <col min="253" max="253" width="2.28515625" style="11" customWidth="1"/>
    <col min="254" max="254" width="23.28515625" style="11" customWidth="1"/>
    <col min="255" max="255" width="20.42578125" style="11" customWidth="1"/>
    <col min="256" max="256" width="9.140625" style="11"/>
    <col min="257" max="257" width="2.140625" style="11" customWidth="1"/>
    <col min="258" max="258" width="9.140625" style="11"/>
    <col min="259" max="259" width="10.140625" style="11" bestFit="1" customWidth="1"/>
    <col min="260" max="260" width="19.42578125" style="11" customWidth="1"/>
    <col min="261" max="502" width="9.140625" style="11"/>
    <col min="503" max="503" width="14.5703125" style="11" customWidth="1"/>
    <col min="504" max="504" width="12.140625" style="11" customWidth="1"/>
    <col min="505" max="505" width="14.140625" style="11" customWidth="1"/>
    <col min="506" max="506" width="10.140625" style="11" bestFit="1" customWidth="1"/>
    <col min="507" max="507" width="14.5703125" style="11" customWidth="1"/>
    <col min="508" max="508" width="12.140625" style="11" customWidth="1"/>
    <col min="509" max="509" width="2.28515625" style="11" customWidth="1"/>
    <col min="510" max="510" width="23.28515625" style="11" customWidth="1"/>
    <col min="511" max="511" width="20.42578125" style="11" customWidth="1"/>
    <col min="512" max="512" width="9.140625" style="11"/>
    <col min="513" max="513" width="2.140625" style="11" customWidth="1"/>
    <col min="514" max="514" width="9.140625" style="11"/>
    <col min="515" max="515" width="10.140625" style="11" bestFit="1" customWidth="1"/>
    <col min="516" max="516" width="19.42578125" style="11" customWidth="1"/>
    <col min="517" max="758" width="9.140625" style="11"/>
    <col min="759" max="759" width="14.5703125" style="11" customWidth="1"/>
    <col min="760" max="760" width="12.140625" style="11" customWidth="1"/>
    <col min="761" max="761" width="14.140625" style="11" customWidth="1"/>
    <col min="762" max="762" width="10.140625" style="11" bestFit="1" customWidth="1"/>
    <col min="763" max="763" width="14.5703125" style="11" customWidth="1"/>
    <col min="764" max="764" width="12.140625" style="11" customWidth="1"/>
    <col min="765" max="765" width="2.28515625" style="11" customWidth="1"/>
    <col min="766" max="766" width="23.28515625" style="11" customWidth="1"/>
    <col min="767" max="767" width="20.42578125" style="11" customWidth="1"/>
    <col min="768" max="768" width="9.140625" style="11"/>
    <col min="769" max="769" width="2.140625" style="11" customWidth="1"/>
    <col min="770" max="770" width="9.140625" style="11"/>
    <col min="771" max="771" width="10.140625" style="11" bestFit="1" customWidth="1"/>
    <col min="772" max="772" width="19.42578125" style="11" customWidth="1"/>
    <col min="773" max="1014" width="9.140625" style="11"/>
    <col min="1015" max="1015" width="14.5703125" style="11" customWidth="1"/>
    <col min="1016" max="1016" width="12.140625" style="11" customWidth="1"/>
    <col min="1017" max="1017" width="14.140625" style="11" customWidth="1"/>
    <col min="1018" max="1018" width="10.140625" style="11" bestFit="1" customWidth="1"/>
    <col min="1019" max="1019" width="14.5703125" style="11" customWidth="1"/>
    <col min="1020" max="1020" width="12.140625" style="11" customWidth="1"/>
    <col min="1021" max="1021" width="2.28515625" style="11" customWidth="1"/>
    <col min="1022" max="1022" width="23.28515625" style="11" customWidth="1"/>
    <col min="1023" max="1023" width="20.42578125" style="11" customWidth="1"/>
    <col min="1024" max="1024" width="9.140625" style="11"/>
    <col min="1025" max="1025" width="2.140625" style="11" customWidth="1"/>
    <col min="1026" max="1026" width="9.140625" style="11"/>
    <col min="1027" max="1027" width="10.140625" style="11" bestFit="1" customWidth="1"/>
    <col min="1028" max="1028" width="19.42578125" style="11" customWidth="1"/>
    <col min="1029" max="1270" width="9.140625" style="11"/>
    <col min="1271" max="1271" width="14.5703125" style="11" customWidth="1"/>
    <col min="1272" max="1272" width="12.140625" style="11" customWidth="1"/>
    <col min="1273" max="1273" width="14.140625" style="11" customWidth="1"/>
    <col min="1274" max="1274" width="10.140625" style="11" bestFit="1" customWidth="1"/>
    <col min="1275" max="1275" width="14.5703125" style="11" customWidth="1"/>
    <col min="1276" max="1276" width="12.140625" style="11" customWidth="1"/>
    <col min="1277" max="1277" width="2.28515625" style="11" customWidth="1"/>
    <col min="1278" max="1278" width="23.28515625" style="11" customWidth="1"/>
    <col min="1279" max="1279" width="20.42578125" style="11" customWidth="1"/>
    <col min="1280" max="1280" width="9.140625" style="11"/>
    <col min="1281" max="1281" width="2.140625" style="11" customWidth="1"/>
    <col min="1282" max="1282" width="9.140625" style="11"/>
    <col min="1283" max="1283" width="10.140625" style="11" bestFit="1" customWidth="1"/>
    <col min="1284" max="1284" width="19.42578125" style="11" customWidth="1"/>
    <col min="1285" max="1526" width="9.140625" style="11"/>
    <col min="1527" max="1527" width="14.5703125" style="11" customWidth="1"/>
    <col min="1528" max="1528" width="12.140625" style="11" customWidth="1"/>
    <col min="1529" max="1529" width="14.140625" style="11" customWidth="1"/>
    <col min="1530" max="1530" width="10.140625" style="11" bestFit="1" customWidth="1"/>
    <col min="1531" max="1531" width="14.5703125" style="11" customWidth="1"/>
    <col min="1532" max="1532" width="12.140625" style="11" customWidth="1"/>
    <col min="1533" max="1533" width="2.28515625" style="11" customWidth="1"/>
    <col min="1534" max="1534" width="23.28515625" style="11" customWidth="1"/>
    <col min="1535" max="1535" width="20.42578125" style="11" customWidth="1"/>
    <col min="1536" max="1536" width="9.140625" style="11"/>
    <col min="1537" max="1537" width="2.140625" style="11" customWidth="1"/>
    <col min="1538" max="1538" width="9.140625" style="11"/>
    <col min="1539" max="1539" width="10.140625" style="11" bestFit="1" customWidth="1"/>
    <col min="1540" max="1540" width="19.42578125" style="11" customWidth="1"/>
    <col min="1541" max="1782" width="9.140625" style="11"/>
    <col min="1783" max="1783" width="14.5703125" style="11" customWidth="1"/>
    <col min="1784" max="1784" width="12.140625" style="11" customWidth="1"/>
    <col min="1785" max="1785" width="14.140625" style="11" customWidth="1"/>
    <col min="1786" max="1786" width="10.140625" style="11" bestFit="1" customWidth="1"/>
    <col min="1787" max="1787" width="14.5703125" style="11" customWidth="1"/>
    <col min="1788" max="1788" width="12.140625" style="11" customWidth="1"/>
    <col min="1789" max="1789" width="2.28515625" style="11" customWidth="1"/>
    <col min="1790" max="1790" width="23.28515625" style="11" customWidth="1"/>
    <col min="1791" max="1791" width="20.42578125" style="11" customWidth="1"/>
    <col min="1792" max="1792" width="9.140625" style="11"/>
    <col min="1793" max="1793" width="2.140625" style="11" customWidth="1"/>
    <col min="1794" max="1794" width="9.140625" style="11"/>
    <col min="1795" max="1795" width="10.140625" style="11" bestFit="1" customWidth="1"/>
    <col min="1796" max="1796" width="19.42578125" style="11" customWidth="1"/>
    <col min="1797" max="2038" width="9.140625" style="11"/>
    <col min="2039" max="2039" width="14.5703125" style="11" customWidth="1"/>
    <col min="2040" max="2040" width="12.140625" style="11" customWidth="1"/>
    <col min="2041" max="2041" width="14.140625" style="11" customWidth="1"/>
    <col min="2042" max="2042" width="10.140625" style="11" bestFit="1" customWidth="1"/>
    <col min="2043" max="2043" width="14.5703125" style="11" customWidth="1"/>
    <col min="2044" max="2044" width="12.140625" style="11" customWidth="1"/>
    <col min="2045" max="2045" width="2.28515625" style="11" customWidth="1"/>
    <col min="2046" max="2046" width="23.28515625" style="11" customWidth="1"/>
    <col min="2047" max="2047" width="20.42578125" style="11" customWidth="1"/>
    <col min="2048" max="2048" width="9.140625" style="11"/>
    <col min="2049" max="2049" width="2.140625" style="11" customWidth="1"/>
    <col min="2050" max="2050" width="9.140625" style="11"/>
    <col min="2051" max="2051" width="10.140625" style="11" bestFit="1" customWidth="1"/>
    <col min="2052" max="2052" width="19.42578125" style="11" customWidth="1"/>
    <col min="2053" max="2294" width="9.140625" style="11"/>
    <col min="2295" max="2295" width="14.5703125" style="11" customWidth="1"/>
    <col min="2296" max="2296" width="12.140625" style="11" customWidth="1"/>
    <col min="2297" max="2297" width="14.140625" style="11" customWidth="1"/>
    <col min="2298" max="2298" width="10.140625" style="11" bestFit="1" customWidth="1"/>
    <col min="2299" max="2299" width="14.5703125" style="11" customWidth="1"/>
    <col min="2300" max="2300" width="12.140625" style="11" customWidth="1"/>
    <col min="2301" max="2301" width="2.28515625" style="11" customWidth="1"/>
    <col min="2302" max="2302" width="23.28515625" style="11" customWidth="1"/>
    <col min="2303" max="2303" width="20.42578125" style="11" customWidth="1"/>
    <col min="2304" max="2304" width="9.140625" style="11"/>
    <col min="2305" max="2305" width="2.140625" style="11" customWidth="1"/>
    <col min="2306" max="2306" width="9.140625" style="11"/>
    <col min="2307" max="2307" width="10.140625" style="11" bestFit="1" customWidth="1"/>
    <col min="2308" max="2308" width="19.42578125" style="11" customWidth="1"/>
    <col min="2309" max="2550" width="9.140625" style="11"/>
    <col min="2551" max="2551" width="14.5703125" style="11" customWidth="1"/>
    <col min="2552" max="2552" width="12.140625" style="11" customWidth="1"/>
    <col min="2553" max="2553" width="14.140625" style="11" customWidth="1"/>
    <col min="2554" max="2554" width="10.140625" style="11" bestFit="1" customWidth="1"/>
    <col min="2555" max="2555" width="14.5703125" style="11" customWidth="1"/>
    <col min="2556" max="2556" width="12.140625" style="11" customWidth="1"/>
    <col min="2557" max="2557" width="2.28515625" style="11" customWidth="1"/>
    <col min="2558" max="2558" width="23.28515625" style="11" customWidth="1"/>
    <col min="2559" max="2559" width="20.42578125" style="11" customWidth="1"/>
    <col min="2560" max="2560" width="9.140625" style="11"/>
    <col min="2561" max="2561" width="2.140625" style="11" customWidth="1"/>
    <col min="2562" max="2562" width="9.140625" style="11"/>
    <col min="2563" max="2563" width="10.140625" style="11" bestFit="1" customWidth="1"/>
    <col min="2564" max="2564" width="19.42578125" style="11" customWidth="1"/>
    <col min="2565" max="2806" width="9.140625" style="11"/>
    <col min="2807" max="2807" width="14.5703125" style="11" customWidth="1"/>
    <col min="2808" max="2808" width="12.140625" style="11" customWidth="1"/>
    <col min="2809" max="2809" width="14.140625" style="11" customWidth="1"/>
    <col min="2810" max="2810" width="10.140625" style="11" bestFit="1" customWidth="1"/>
    <col min="2811" max="2811" width="14.5703125" style="11" customWidth="1"/>
    <col min="2812" max="2812" width="12.140625" style="11" customWidth="1"/>
    <col min="2813" max="2813" width="2.28515625" style="11" customWidth="1"/>
    <col min="2814" max="2814" width="23.28515625" style="11" customWidth="1"/>
    <col min="2815" max="2815" width="20.42578125" style="11" customWidth="1"/>
    <col min="2816" max="2816" width="9.140625" style="11"/>
    <col min="2817" max="2817" width="2.140625" style="11" customWidth="1"/>
    <col min="2818" max="2818" width="9.140625" style="11"/>
    <col min="2819" max="2819" width="10.140625" style="11" bestFit="1" customWidth="1"/>
    <col min="2820" max="2820" width="19.42578125" style="11" customWidth="1"/>
    <col min="2821" max="3062" width="9.140625" style="11"/>
    <col min="3063" max="3063" width="14.5703125" style="11" customWidth="1"/>
    <col min="3064" max="3064" width="12.140625" style="11" customWidth="1"/>
    <col min="3065" max="3065" width="14.140625" style="11" customWidth="1"/>
    <col min="3066" max="3066" width="10.140625" style="11" bestFit="1" customWidth="1"/>
    <col min="3067" max="3067" width="14.5703125" style="11" customWidth="1"/>
    <col min="3068" max="3068" width="12.140625" style="11" customWidth="1"/>
    <col min="3069" max="3069" width="2.28515625" style="11" customWidth="1"/>
    <col min="3070" max="3070" width="23.28515625" style="11" customWidth="1"/>
    <col min="3071" max="3071" width="20.42578125" style="11" customWidth="1"/>
    <col min="3072" max="3072" width="9.140625" style="11"/>
    <col min="3073" max="3073" width="2.140625" style="11" customWidth="1"/>
    <col min="3074" max="3074" width="9.140625" style="11"/>
    <col min="3075" max="3075" width="10.140625" style="11" bestFit="1" customWidth="1"/>
    <col min="3076" max="3076" width="19.42578125" style="11" customWidth="1"/>
    <col min="3077" max="3318" width="9.140625" style="11"/>
    <col min="3319" max="3319" width="14.5703125" style="11" customWidth="1"/>
    <col min="3320" max="3320" width="12.140625" style="11" customWidth="1"/>
    <col min="3321" max="3321" width="14.140625" style="11" customWidth="1"/>
    <col min="3322" max="3322" width="10.140625" style="11" bestFit="1" customWidth="1"/>
    <col min="3323" max="3323" width="14.5703125" style="11" customWidth="1"/>
    <col min="3324" max="3324" width="12.140625" style="11" customWidth="1"/>
    <col min="3325" max="3325" width="2.28515625" style="11" customWidth="1"/>
    <col min="3326" max="3326" width="23.28515625" style="11" customWidth="1"/>
    <col min="3327" max="3327" width="20.42578125" style="11" customWidth="1"/>
    <col min="3328" max="3328" width="9.140625" style="11"/>
    <col min="3329" max="3329" width="2.140625" style="11" customWidth="1"/>
    <col min="3330" max="3330" width="9.140625" style="11"/>
    <col min="3331" max="3331" width="10.140625" style="11" bestFit="1" customWidth="1"/>
    <col min="3332" max="3332" width="19.42578125" style="11" customWidth="1"/>
    <col min="3333" max="3574" width="9.140625" style="11"/>
    <col min="3575" max="3575" width="14.5703125" style="11" customWidth="1"/>
    <col min="3576" max="3576" width="12.140625" style="11" customWidth="1"/>
    <col min="3577" max="3577" width="14.140625" style="11" customWidth="1"/>
    <col min="3578" max="3578" width="10.140625" style="11" bestFit="1" customWidth="1"/>
    <col min="3579" max="3579" width="14.5703125" style="11" customWidth="1"/>
    <col min="3580" max="3580" width="12.140625" style="11" customWidth="1"/>
    <col min="3581" max="3581" width="2.28515625" style="11" customWidth="1"/>
    <col min="3582" max="3582" width="23.28515625" style="11" customWidth="1"/>
    <col min="3583" max="3583" width="20.42578125" style="11" customWidth="1"/>
    <col min="3584" max="3584" width="9.140625" style="11"/>
    <col min="3585" max="3585" width="2.140625" style="11" customWidth="1"/>
    <col min="3586" max="3586" width="9.140625" style="11"/>
    <col min="3587" max="3587" width="10.140625" style="11" bestFit="1" customWidth="1"/>
    <col min="3588" max="3588" width="19.42578125" style="11" customWidth="1"/>
    <col min="3589" max="3830" width="9.140625" style="11"/>
    <col min="3831" max="3831" width="14.5703125" style="11" customWidth="1"/>
    <col min="3832" max="3832" width="12.140625" style="11" customWidth="1"/>
    <col min="3833" max="3833" width="14.140625" style="11" customWidth="1"/>
    <col min="3834" max="3834" width="10.140625" style="11" bestFit="1" customWidth="1"/>
    <col min="3835" max="3835" width="14.5703125" style="11" customWidth="1"/>
    <col min="3836" max="3836" width="12.140625" style="11" customWidth="1"/>
    <col min="3837" max="3837" width="2.28515625" style="11" customWidth="1"/>
    <col min="3838" max="3838" width="23.28515625" style="11" customWidth="1"/>
    <col min="3839" max="3839" width="20.42578125" style="11" customWidth="1"/>
    <col min="3840" max="3840" width="9.140625" style="11"/>
    <col min="3841" max="3841" width="2.140625" style="11" customWidth="1"/>
    <col min="3842" max="3842" width="9.140625" style="11"/>
    <col min="3843" max="3843" width="10.140625" style="11" bestFit="1" customWidth="1"/>
    <col min="3844" max="3844" width="19.42578125" style="11" customWidth="1"/>
    <col min="3845" max="4086" width="9.140625" style="11"/>
    <col min="4087" max="4087" width="14.5703125" style="11" customWidth="1"/>
    <col min="4088" max="4088" width="12.140625" style="11" customWidth="1"/>
    <col min="4089" max="4089" width="14.140625" style="11" customWidth="1"/>
    <col min="4090" max="4090" width="10.140625" style="11" bestFit="1" customWidth="1"/>
    <col min="4091" max="4091" width="14.5703125" style="11" customWidth="1"/>
    <col min="4092" max="4092" width="12.140625" style="11" customWidth="1"/>
    <col min="4093" max="4093" width="2.28515625" style="11" customWidth="1"/>
    <col min="4094" max="4094" width="23.28515625" style="11" customWidth="1"/>
    <col min="4095" max="4095" width="20.42578125" style="11" customWidth="1"/>
    <col min="4096" max="4096" width="9.140625" style="11"/>
    <col min="4097" max="4097" width="2.140625" style="11" customWidth="1"/>
    <col min="4098" max="4098" width="9.140625" style="11"/>
    <col min="4099" max="4099" width="10.140625" style="11" bestFit="1" customWidth="1"/>
    <col min="4100" max="4100" width="19.42578125" style="11" customWidth="1"/>
    <col min="4101" max="4342" width="9.140625" style="11"/>
    <col min="4343" max="4343" width="14.5703125" style="11" customWidth="1"/>
    <col min="4344" max="4344" width="12.140625" style="11" customWidth="1"/>
    <col min="4345" max="4345" width="14.140625" style="11" customWidth="1"/>
    <col min="4346" max="4346" width="10.140625" style="11" bestFit="1" customWidth="1"/>
    <col min="4347" max="4347" width="14.5703125" style="11" customWidth="1"/>
    <col min="4348" max="4348" width="12.140625" style="11" customWidth="1"/>
    <col min="4349" max="4349" width="2.28515625" style="11" customWidth="1"/>
    <col min="4350" max="4350" width="23.28515625" style="11" customWidth="1"/>
    <col min="4351" max="4351" width="20.42578125" style="11" customWidth="1"/>
    <col min="4352" max="4352" width="9.140625" style="11"/>
    <col min="4353" max="4353" width="2.140625" style="11" customWidth="1"/>
    <col min="4354" max="4354" width="9.140625" style="11"/>
    <col min="4355" max="4355" width="10.140625" style="11" bestFit="1" customWidth="1"/>
    <col min="4356" max="4356" width="19.42578125" style="11" customWidth="1"/>
    <col min="4357" max="4598" width="9.140625" style="11"/>
    <col min="4599" max="4599" width="14.5703125" style="11" customWidth="1"/>
    <col min="4600" max="4600" width="12.140625" style="11" customWidth="1"/>
    <col min="4601" max="4601" width="14.140625" style="11" customWidth="1"/>
    <col min="4602" max="4602" width="10.140625" style="11" bestFit="1" customWidth="1"/>
    <col min="4603" max="4603" width="14.5703125" style="11" customWidth="1"/>
    <col min="4604" max="4604" width="12.140625" style="11" customWidth="1"/>
    <col min="4605" max="4605" width="2.28515625" style="11" customWidth="1"/>
    <col min="4606" max="4606" width="23.28515625" style="11" customWidth="1"/>
    <col min="4607" max="4607" width="20.42578125" style="11" customWidth="1"/>
    <col min="4608" max="4608" width="9.140625" style="11"/>
    <col min="4609" max="4609" width="2.140625" style="11" customWidth="1"/>
    <col min="4610" max="4610" width="9.140625" style="11"/>
    <col min="4611" max="4611" width="10.140625" style="11" bestFit="1" customWidth="1"/>
    <col min="4612" max="4612" width="19.42578125" style="11" customWidth="1"/>
    <col min="4613" max="4854" width="9.140625" style="11"/>
    <col min="4855" max="4855" width="14.5703125" style="11" customWidth="1"/>
    <col min="4856" max="4856" width="12.140625" style="11" customWidth="1"/>
    <col min="4857" max="4857" width="14.140625" style="11" customWidth="1"/>
    <col min="4858" max="4858" width="10.140625" style="11" bestFit="1" customWidth="1"/>
    <col min="4859" max="4859" width="14.5703125" style="11" customWidth="1"/>
    <col min="4860" max="4860" width="12.140625" style="11" customWidth="1"/>
    <col min="4861" max="4861" width="2.28515625" style="11" customWidth="1"/>
    <col min="4862" max="4862" width="23.28515625" style="11" customWidth="1"/>
    <col min="4863" max="4863" width="20.42578125" style="11" customWidth="1"/>
    <col min="4864" max="4864" width="9.140625" style="11"/>
    <col min="4865" max="4865" width="2.140625" style="11" customWidth="1"/>
    <col min="4866" max="4866" width="9.140625" style="11"/>
    <col min="4867" max="4867" width="10.140625" style="11" bestFit="1" customWidth="1"/>
    <col min="4868" max="4868" width="19.42578125" style="11" customWidth="1"/>
    <col min="4869" max="5110" width="9.140625" style="11"/>
    <col min="5111" max="5111" width="14.5703125" style="11" customWidth="1"/>
    <col min="5112" max="5112" width="12.140625" style="11" customWidth="1"/>
    <col min="5113" max="5113" width="14.140625" style="11" customWidth="1"/>
    <col min="5114" max="5114" width="10.140625" style="11" bestFit="1" customWidth="1"/>
    <col min="5115" max="5115" width="14.5703125" style="11" customWidth="1"/>
    <col min="5116" max="5116" width="12.140625" style="11" customWidth="1"/>
    <col min="5117" max="5117" width="2.28515625" style="11" customWidth="1"/>
    <col min="5118" max="5118" width="23.28515625" style="11" customWidth="1"/>
    <col min="5119" max="5119" width="20.42578125" style="11" customWidth="1"/>
    <col min="5120" max="5120" width="9.140625" style="11"/>
    <col min="5121" max="5121" width="2.140625" style="11" customWidth="1"/>
    <col min="5122" max="5122" width="9.140625" style="11"/>
    <col min="5123" max="5123" width="10.140625" style="11" bestFit="1" customWidth="1"/>
    <col min="5124" max="5124" width="19.42578125" style="11" customWidth="1"/>
    <col min="5125" max="5366" width="9.140625" style="11"/>
    <col min="5367" max="5367" width="14.5703125" style="11" customWidth="1"/>
    <col min="5368" max="5368" width="12.140625" style="11" customWidth="1"/>
    <col min="5369" max="5369" width="14.140625" style="11" customWidth="1"/>
    <col min="5370" max="5370" width="10.140625" style="11" bestFit="1" customWidth="1"/>
    <col min="5371" max="5371" width="14.5703125" style="11" customWidth="1"/>
    <col min="5372" max="5372" width="12.140625" style="11" customWidth="1"/>
    <col min="5373" max="5373" width="2.28515625" style="11" customWidth="1"/>
    <col min="5374" max="5374" width="23.28515625" style="11" customWidth="1"/>
    <col min="5375" max="5375" width="20.42578125" style="11" customWidth="1"/>
    <col min="5376" max="5376" width="9.140625" style="11"/>
    <col min="5377" max="5377" width="2.140625" style="11" customWidth="1"/>
    <col min="5378" max="5378" width="9.140625" style="11"/>
    <col min="5379" max="5379" width="10.140625" style="11" bestFit="1" customWidth="1"/>
    <col min="5380" max="5380" width="19.42578125" style="11" customWidth="1"/>
    <col min="5381" max="5622" width="9.140625" style="11"/>
    <col min="5623" max="5623" width="14.5703125" style="11" customWidth="1"/>
    <col min="5624" max="5624" width="12.140625" style="11" customWidth="1"/>
    <col min="5625" max="5625" width="14.140625" style="11" customWidth="1"/>
    <col min="5626" max="5626" width="10.140625" style="11" bestFit="1" customWidth="1"/>
    <col min="5627" max="5627" width="14.5703125" style="11" customWidth="1"/>
    <col min="5628" max="5628" width="12.140625" style="11" customWidth="1"/>
    <col min="5629" max="5629" width="2.28515625" style="11" customWidth="1"/>
    <col min="5630" max="5630" width="23.28515625" style="11" customWidth="1"/>
    <col min="5631" max="5631" width="20.42578125" style="11" customWidth="1"/>
    <col min="5632" max="5632" width="9.140625" style="11"/>
    <col min="5633" max="5633" width="2.140625" style="11" customWidth="1"/>
    <col min="5634" max="5634" width="9.140625" style="11"/>
    <col min="5635" max="5635" width="10.140625" style="11" bestFit="1" customWidth="1"/>
    <col min="5636" max="5636" width="19.42578125" style="11" customWidth="1"/>
    <col min="5637" max="5878" width="9.140625" style="11"/>
    <col min="5879" max="5879" width="14.5703125" style="11" customWidth="1"/>
    <col min="5880" max="5880" width="12.140625" style="11" customWidth="1"/>
    <col min="5881" max="5881" width="14.140625" style="11" customWidth="1"/>
    <col min="5882" max="5882" width="10.140625" style="11" bestFit="1" customWidth="1"/>
    <col min="5883" max="5883" width="14.5703125" style="11" customWidth="1"/>
    <col min="5884" max="5884" width="12.140625" style="11" customWidth="1"/>
    <col min="5885" max="5885" width="2.28515625" style="11" customWidth="1"/>
    <col min="5886" max="5886" width="23.28515625" style="11" customWidth="1"/>
    <col min="5887" max="5887" width="20.42578125" style="11" customWidth="1"/>
    <col min="5888" max="5888" width="9.140625" style="11"/>
    <col min="5889" max="5889" width="2.140625" style="11" customWidth="1"/>
    <col min="5890" max="5890" width="9.140625" style="11"/>
    <col min="5891" max="5891" width="10.140625" style="11" bestFit="1" customWidth="1"/>
    <col min="5892" max="5892" width="19.42578125" style="11" customWidth="1"/>
    <col min="5893" max="6134" width="9.140625" style="11"/>
    <col min="6135" max="6135" width="14.5703125" style="11" customWidth="1"/>
    <col min="6136" max="6136" width="12.140625" style="11" customWidth="1"/>
    <col min="6137" max="6137" width="14.140625" style="11" customWidth="1"/>
    <col min="6138" max="6138" width="10.140625" style="11" bestFit="1" customWidth="1"/>
    <col min="6139" max="6139" width="14.5703125" style="11" customWidth="1"/>
    <col min="6140" max="6140" width="12.140625" style="11" customWidth="1"/>
    <col min="6141" max="6141" width="2.28515625" style="11" customWidth="1"/>
    <col min="6142" max="6142" width="23.28515625" style="11" customWidth="1"/>
    <col min="6143" max="6143" width="20.42578125" style="11" customWidth="1"/>
    <col min="6144" max="6144" width="9.140625" style="11"/>
    <col min="6145" max="6145" width="2.140625" style="11" customWidth="1"/>
    <col min="6146" max="6146" width="9.140625" style="11"/>
    <col min="6147" max="6147" width="10.140625" style="11" bestFit="1" customWidth="1"/>
    <col min="6148" max="6148" width="19.42578125" style="11" customWidth="1"/>
    <col min="6149" max="6390" width="9.140625" style="11"/>
    <col min="6391" max="6391" width="14.5703125" style="11" customWidth="1"/>
    <col min="6392" max="6392" width="12.140625" style="11" customWidth="1"/>
    <col min="6393" max="6393" width="14.140625" style="11" customWidth="1"/>
    <col min="6394" max="6394" width="10.140625" style="11" bestFit="1" customWidth="1"/>
    <col min="6395" max="6395" width="14.5703125" style="11" customWidth="1"/>
    <col min="6396" max="6396" width="12.140625" style="11" customWidth="1"/>
    <col min="6397" max="6397" width="2.28515625" style="11" customWidth="1"/>
    <col min="6398" max="6398" width="23.28515625" style="11" customWidth="1"/>
    <col min="6399" max="6399" width="20.42578125" style="11" customWidth="1"/>
    <col min="6400" max="6400" width="9.140625" style="11"/>
    <col min="6401" max="6401" width="2.140625" style="11" customWidth="1"/>
    <col min="6402" max="6402" width="9.140625" style="11"/>
    <col min="6403" max="6403" width="10.140625" style="11" bestFit="1" customWidth="1"/>
    <col min="6404" max="6404" width="19.42578125" style="11" customWidth="1"/>
    <col min="6405" max="6646" width="9.140625" style="11"/>
    <col min="6647" max="6647" width="14.5703125" style="11" customWidth="1"/>
    <col min="6648" max="6648" width="12.140625" style="11" customWidth="1"/>
    <col min="6649" max="6649" width="14.140625" style="11" customWidth="1"/>
    <col min="6650" max="6650" width="10.140625" style="11" bestFit="1" customWidth="1"/>
    <col min="6651" max="6651" width="14.5703125" style="11" customWidth="1"/>
    <col min="6652" max="6652" width="12.140625" style="11" customWidth="1"/>
    <col min="6653" max="6653" width="2.28515625" style="11" customWidth="1"/>
    <col min="6654" max="6654" width="23.28515625" style="11" customWidth="1"/>
    <col min="6655" max="6655" width="20.42578125" style="11" customWidth="1"/>
    <col min="6656" max="6656" width="9.140625" style="11"/>
    <col min="6657" max="6657" width="2.140625" style="11" customWidth="1"/>
    <col min="6658" max="6658" width="9.140625" style="11"/>
    <col min="6659" max="6659" width="10.140625" style="11" bestFit="1" customWidth="1"/>
    <col min="6660" max="6660" width="19.42578125" style="11" customWidth="1"/>
    <col min="6661" max="6902" width="9.140625" style="11"/>
    <col min="6903" max="6903" width="14.5703125" style="11" customWidth="1"/>
    <col min="6904" max="6904" width="12.140625" style="11" customWidth="1"/>
    <col min="6905" max="6905" width="14.140625" style="11" customWidth="1"/>
    <col min="6906" max="6906" width="10.140625" style="11" bestFit="1" customWidth="1"/>
    <col min="6907" max="6907" width="14.5703125" style="11" customWidth="1"/>
    <col min="6908" max="6908" width="12.140625" style="11" customWidth="1"/>
    <col min="6909" max="6909" width="2.28515625" style="11" customWidth="1"/>
    <col min="6910" max="6910" width="23.28515625" style="11" customWidth="1"/>
    <col min="6911" max="6911" width="20.42578125" style="11" customWidth="1"/>
    <col min="6912" max="6912" width="9.140625" style="11"/>
    <col min="6913" max="6913" width="2.140625" style="11" customWidth="1"/>
    <col min="6914" max="6914" width="9.140625" style="11"/>
    <col min="6915" max="6915" width="10.140625" style="11" bestFit="1" customWidth="1"/>
    <col min="6916" max="6916" width="19.42578125" style="11" customWidth="1"/>
    <col min="6917" max="7158" width="9.140625" style="11"/>
    <col min="7159" max="7159" width="14.5703125" style="11" customWidth="1"/>
    <col min="7160" max="7160" width="12.140625" style="11" customWidth="1"/>
    <col min="7161" max="7161" width="14.140625" style="11" customWidth="1"/>
    <col min="7162" max="7162" width="10.140625" style="11" bestFit="1" customWidth="1"/>
    <col min="7163" max="7163" width="14.5703125" style="11" customWidth="1"/>
    <col min="7164" max="7164" width="12.140625" style="11" customWidth="1"/>
    <col min="7165" max="7165" width="2.28515625" style="11" customWidth="1"/>
    <col min="7166" max="7166" width="23.28515625" style="11" customWidth="1"/>
    <col min="7167" max="7167" width="20.42578125" style="11" customWidth="1"/>
    <col min="7168" max="7168" width="9.140625" style="11"/>
    <col min="7169" max="7169" width="2.140625" style="11" customWidth="1"/>
    <col min="7170" max="7170" width="9.140625" style="11"/>
    <col min="7171" max="7171" width="10.140625" style="11" bestFit="1" customWidth="1"/>
    <col min="7172" max="7172" width="19.42578125" style="11" customWidth="1"/>
    <col min="7173" max="7414" width="9.140625" style="11"/>
    <col min="7415" max="7415" width="14.5703125" style="11" customWidth="1"/>
    <col min="7416" max="7416" width="12.140625" style="11" customWidth="1"/>
    <col min="7417" max="7417" width="14.140625" style="11" customWidth="1"/>
    <col min="7418" max="7418" width="10.140625" style="11" bestFit="1" customWidth="1"/>
    <col min="7419" max="7419" width="14.5703125" style="11" customWidth="1"/>
    <col min="7420" max="7420" width="12.140625" style="11" customWidth="1"/>
    <col min="7421" max="7421" width="2.28515625" style="11" customWidth="1"/>
    <col min="7422" max="7422" width="23.28515625" style="11" customWidth="1"/>
    <col min="7423" max="7423" width="20.42578125" style="11" customWidth="1"/>
    <col min="7424" max="7424" width="9.140625" style="11"/>
    <col min="7425" max="7425" width="2.140625" style="11" customWidth="1"/>
    <col min="7426" max="7426" width="9.140625" style="11"/>
    <col min="7427" max="7427" width="10.140625" style="11" bestFit="1" customWidth="1"/>
    <col min="7428" max="7428" width="19.42578125" style="11" customWidth="1"/>
    <col min="7429" max="7670" width="9.140625" style="11"/>
    <col min="7671" max="7671" width="14.5703125" style="11" customWidth="1"/>
    <col min="7672" max="7672" width="12.140625" style="11" customWidth="1"/>
    <col min="7673" max="7673" width="14.140625" style="11" customWidth="1"/>
    <col min="7674" max="7674" width="10.140625" style="11" bestFit="1" customWidth="1"/>
    <col min="7675" max="7675" width="14.5703125" style="11" customWidth="1"/>
    <col min="7676" max="7676" width="12.140625" style="11" customWidth="1"/>
    <col min="7677" max="7677" width="2.28515625" style="11" customWidth="1"/>
    <col min="7678" max="7678" width="23.28515625" style="11" customWidth="1"/>
    <col min="7679" max="7679" width="20.42578125" style="11" customWidth="1"/>
    <col min="7680" max="7680" width="9.140625" style="11"/>
    <col min="7681" max="7681" width="2.140625" style="11" customWidth="1"/>
    <col min="7682" max="7682" width="9.140625" style="11"/>
    <col min="7683" max="7683" width="10.140625" style="11" bestFit="1" customWidth="1"/>
    <col min="7684" max="7684" width="19.42578125" style="11" customWidth="1"/>
    <col min="7685" max="7926" width="9.140625" style="11"/>
    <col min="7927" max="7927" width="14.5703125" style="11" customWidth="1"/>
    <col min="7928" max="7928" width="12.140625" style="11" customWidth="1"/>
    <col min="7929" max="7929" width="14.140625" style="11" customWidth="1"/>
    <col min="7930" max="7930" width="10.140625" style="11" bestFit="1" customWidth="1"/>
    <col min="7931" max="7931" width="14.5703125" style="11" customWidth="1"/>
    <col min="7932" max="7932" width="12.140625" style="11" customWidth="1"/>
    <col min="7933" max="7933" width="2.28515625" style="11" customWidth="1"/>
    <col min="7934" max="7934" width="23.28515625" style="11" customWidth="1"/>
    <col min="7935" max="7935" width="20.42578125" style="11" customWidth="1"/>
    <col min="7936" max="7936" width="9.140625" style="11"/>
    <col min="7937" max="7937" width="2.140625" style="11" customWidth="1"/>
    <col min="7938" max="7938" width="9.140625" style="11"/>
    <col min="7939" max="7939" width="10.140625" style="11" bestFit="1" customWidth="1"/>
    <col min="7940" max="7940" width="19.42578125" style="11" customWidth="1"/>
    <col min="7941" max="8182" width="9.140625" style="11"/>
    <col min="8183" max="8183" width="14.5703125" style="11" customWidth="1"/>
    <col min="8184" max="8184" width="12.140625" style="11" customWidth="1"/>
    <col min="8185" max="8185" width="14.140625" style="11" customWidth="1"/>
    <col min="8186" max="8186" width="10.140625" style="11" bestFit="1" customWidth="1"/>
    <col min="8187" max="8187" width="14.5703125" style="11" customWidth="1"/>
    <col min="8188" max="8188" width="12.140625" style="11" customWidth="1"/>
    <col min="8189" max="8189" width="2.28515625" style="11" customWidth="1"/>
    <col min="8190" max="8190" width="23.28515625" style="11" customWidth="1"/>
    <col min="8191" max="8191" width="20.42578125" style="11" customWidth="1"/>
    <col min="8192" max="8192" width="9.140625" style="11"/>
    <col min="8193" max="8193" width="2.140625" style="11" customWidth="1"/>
    <col min="8194" max="8194" width="9.140625" style="11"/>
    <col min="8195" max="8195" width="10.140625" style="11" bestFit="1" customWidth="1"/>
    <col min="8196" max="8196" width="19.42578125" style="11" customWidth="1"/>
    <col min="8197" max="8438" width="9.140625" style="11"/>
    <col min="8439" max="8439" width="14.5703125" style="11" customWidth="1"/>
    <col min="8440" max="8440" width="12.140625" style="11" customWidth="1"/>
    <col min="8441" max="8441" width="14.140625" style="11" customWidth="1"/>
    <col min="8442" max="8442" width="10.140625" style="11" bestFit="1" customWidth="1"/>
    <col min="8443" max="8443" width="14.5703125" style="11" customWidth="1"/>
    <col min="8444" max="8444" width="12.140625" style="11" customWidth="1"/>
    <col min="8445" max="8445" width="2.28515625" style="11" customWidth="1"/>
    <col min="8446" max="8446" width="23.28515625" style="11" customWidth="1"/>
    <col min="8447" max="8447" width="20.42578125" style="11" customWidth="1"/>
    <col min="8448" max="8448" width="9.140625" style="11"/>
    <col min="8449" max="8449" width="2.140625" style="11" customWidth="1"/>
    <col min="8450" max="8450" width="9.140625" style="11"/>
    <col min="8451" max="8451" width="10.140625" style="11" bestFit="1" customWidth="1"/>
    <col min="8452" max="8452" width="19.42578125" style="11" customWidth="1"/>
    <col min="8453" max="8694" width="9.140625" style="11"/>
    <col min="8695" max="8695" width="14.5703125" style="11" customWidth="1"/>
    <col min="8696" max="8696" width="12.140625" style="11" customWidth="1"/>
    <col min="8697" max="8697" width="14.140625" style="11" customWidth="1"/>
    <col min="8698" max="8698" width="10.140625" style="11" bestFit="1" customWidth="1"/>
    <col min="8699" max="8699" width="14.5703125" style="11" customWidth="1"/>
    <col min="8700" max="8700" width="12.140625" style="11" customWidth="1"/>
    <col min="8701" max="8701" width="2.28515625" style="11" customWidth="1"/>
    <col min="8702" max="8702" width="23.28515625" style="11" customWidth="1"/>
    <col min="8703" max="8703" width="20.42578125" style="11" customWidth="1"/>
    <col min="8704" max="8704" width="9.140625" style="11"/>
    <col min="8705" max="8705" width="2.140625" style="11" customWidth="1"/>
    <col min="8706" max="8706" width="9.140625" style="11"/>
    <col min="8707" max="8707" width="10.140625" style="11" bestFit="1" customWidth="1"/>
    <col min="8708" max="8708" width="19.42578125" style="11" customWidth="1"/>
    <col min="8709" max="8950" width="9.140625" style="11"/>
    <col min="8951" max="8951" width="14.5703125" style="11" customWidth="1"/>
    <col min="8952" max="8952" width="12.140625" style="11" customWidth="1"/>
    <col min="8953" max="8953" width="14.140625" style="11" customWidth="1"/>
    <col min="8954" max="8954" width="10.140625" style="11" bestFit="1" customWidth="1"/>
    <col min="8955" max="8955" width="14.5703125" style="11" customWidth="1"/>
    <col min="8956" max="8956" width="12.140625" style="11" customWidth="1"/>
    <col min="8957" max="8957" width="2.28515625" style="11" customWidth="1"/>
    <col min="8958" max="8958" width="23.28515625" style="11" customWidth="1"/>
    <col min="8959" max="8959" width="20.42578125" style="11" customWidth="1"/>
    <col min="8960" max="8960" width="9.140625" style="11"/>
    <col min="8961" max="8961" width="2.140625" style="11" customWidth="1"/>
    <col min="8962" max="8962" width="9.140625" style="11"/>
    <col min="8963" max="8963" width="10.140625" style="11" bestFit="1" customWidth="1"/>
    <col min="8964" max="8964" width="19.42578125" style="11" customWidth="1"/>
    <col min="8965" max="9206" width="9.140625" style="11"/>
    <col min="9207" max="9207" width="14.5703125" style="11" customWidth="1"/>
    <col min="9208" max="9208" width="12.140625" style="11" customWidth="1"/>
    <col min="9209" max="9209" width="14.140625" style="11" customWidth="1"/>
    <col min="9210" max="9210" width="10.140625" style="11" bestFit="1" customWidth="1"/>
    <col min="9211" max="9211" width="14.5703125" style="11" customWidth="1"/>
    <col min="9212" max="9212" width="12.140625" style="11" customWidth="1"/>
    <col min="9213" max="9213" width="2.28515625" style="11" customWidth="1"/>
    <col min="9214" max="9214" width="23.28515625" style="11" customWidth="1"/>
    <col min="9215" max="9215" width="20.42578125" style="11" customWidth="1"/>
    <col min="9216" max="9216" width="9.140625" style="11"/>
    <col min="9217" max="9217" width="2.140625" style="11" customWidth="1"/>
    <col min="9218" max="9218" width="9.140625" style="11"/>
    <col min="9219" max="9219" width="10.140625" style="11" bestFit="1" customWidth="1"/>
    <col min="9220" max="9220" width="19.42578125" style="11" customWidth="1"/>
    <col min="9221" max="9462" width="9.140625" style="11"/>
    <col min="9463" max="9463" width="14.5703125" style="11" customWidth="1"/>
    <col min="9464" max="9464" width="12.140625" style="11" customWidth="1"/>
    <col min="9465" max="9465" width="14.140625" style="11" customWidth="1"/>
    <col min="9466" max="9466" width="10.140625" style="11" bestFit="1" customWidth="1"/>
    <col min="9467" max="9467" width="14.5703125" style="11" customWidth="1"/>
    <col min="9468" max="9468" width="12.140625" style="11" customWidth="1"/>
    <col min="9469" max="9469" width="2.28515625" style="11" customWidth="1"/>
    <col min="9470" max="9470" width="23.28515625" style="11" customWidth="1"/>
    <col min="9471" max="9471" width="20.42578125" style="11" customWidth="1"/>
    <col min="9472" max="9472" width="9.140625" style="11"/>
    <col min="9473" max="9473" width="2.140625" style="11" customWidth="1"/>
    <col min="9474" max="9474" width="9.140625" style="11"/>
    <col min="9475" max="9475" width="10.140625" style="11" bestFit="1" customWidth="1"/>
    <col min="9476" max="9476" width="19.42578125" style="11" customWidth="1"/>
    <col min="9477" max="9718" width="9.140625" style="11"/>
    <col min="9719" max="9719" width="14.5703125" style="11" customWidth="1"/>
    <col min="9720" max="9720" width="12.140625" style="11" customWidth="1"/>
    <col min="9721" max="9721" width="14.140625" style="11" customWidth="1"/>
    <col min="9722" max="9722" width="10.140625" style="11" bestFit="1" customWidth="1"/>
    <col min="9723" max="9723" width="14.5703125" style="11" customWidth="1"/>
    <col min="9724" max="9724" width="12.140625" style="11" customWidth="1"/>
    <col min="9725" max="9725" width="2.28515625" style="11" customWidth="1"/>
    <col min="9726" max="9726" width="23.28515625" style="11" customWidth="1"/>
    <col min="9727" max="9727" width="20.42578125" style="11" customWidth="1"/>
    <col min="9728" max="9728" width="9.140625" style="11"/>
    <col min="9729" max="9729" width="2.140625" style="11" customWidth="1"/>
    <col min="9730" max="9730" width="9.140625" style="11"/>
    <col min="9731" max="9731" width="10.140625" style="11" bestFit="1" customWidth="1"/>
    <col min="9732" max="9732" width="19.42578125" style="11" customWidth="1"/>
    <col min="9733" max="9974" width="9.140625" style="11"/>
    <col min="9975" max="9975" width="14.5703125" style="11" customWidth="1"/>
    <col min="9976" max="9976" width="12.140625" style="11" customWidth="1"/>
    <col min="9977" max="9977" width="14.140625" style="11" customWidth="1"/>
    <col min="9978" max="9978" width="10.140625" style="11" bestFit="1" customWidth="1"/>
    <col min="9979" max="9979" width="14.5703125" style="11" customWidth="1"/>
    <col min="9980" max="9980" width="12.140625" style="11" customWidth="1"/>
    <col min="9981" max="9981" width="2.28515625" style="11" customWidth="1"/>
    <col min="9982" max="9982" width="23.28515625" style="11" customWidth="1"/>
    <col min="9983" max="9983" width="20.42578125" style="11" customWidth="1"/>
    <col min="9984" max="9984" width="9.140625" style="11"/>
    <col min="9985" max="9985" width="2.140625" style="11" customWidth="1"/>
    <col min="9986" max="9986" width="9.140625" style="11"/>
    <col min="9987" max="9987" width="10.140625" style="11" bestFit="1" customWidth="1"/>
    <col min="9988" max="9988" width="19.42578125" style="11" customWidth="1"/>
    <col min="9989" max="10230" width="9.140625" style="11"/>
    <col min="10231" max="10231" width="14.5703125" style="11" customWidth="1"/>
    <col min="10232" max="10232" width="12.140625" style="11" customWidth="1"/>
    <col min="10233" max="10233" width="14.140625" style="11" customWidth="1"/>
    <col min="10234" max="10234" width="10.140625" style="11" bestFit="1" customWidth="1"/>
    <col min="10235" max="10235" width="14.5703125" style="11" customWidth="1"/>
    <col min="10236" max="10236" width="12.140625" style="11" customWidth="1"/>
    <col min="10237" max="10237" width="2.28515625" style="11" customWidth="1"/>
    <col min="10238" max="10238" width="23.28515625" style="11" customWidth="1"/>
    <col min="10239" max="10239" width="20.42578125" style="11" customWidth="1"/>
    <col min="10240" max="10240" width="9.140625" style="11"/>
    <col min="10241" max="10241" width="2.140625" style="11" customWidth="1"/>
    <col min="10242" max="10242" width="9.140625" style="11"/>
    <col min="10243" max="10243" width="10.140625" style="11" bestFit="1" customWidth="1"/>
    <col min="10244" max="10244" width="19.42578125" style="11" customWidth="1"/>
    <col min="10245" max="10486" width="9.140625" style="11"/>
    <col min="10487" max="10487" width="14.5703125" style="11" customWidth="1"/>
    <col min="10488" max="10488" width="12.140625" style="11" customWidth="1"/>
    <col min="10489" max="10489" width="14.140625" style="11" customWidth="1"/>
    <col min="10490" max="10490" width="10.140625" style="11" bestFit="1" customWidth="1"/>
    <col min="10491" max="10491" width="14.5703125" style="11" customWidth="1"/>
    <col min="10492" max="10492" width="12.140625" style="11" customWidth="1"/>
    <col min="10493" max="10493" width="2.28515625" style="11" customWidth="1"/>
    <col min="10494" max="10494" width="23.28515625" style="11" customWidth="1"/>
    <col min="10495" max="10495" width="20.42578125" style="11" customWidth="1"/>
    <col min="10496" max="10496" width="9.140625" style="11"/>
    <col min="10497" max="10497" width="2.140625" style="11" customWidth="1"/>
    <col min="10498" max="10498" width="9.140625" style="11"/>
    <col min="10499" max="10499" width="10.140625" style="11" bestFit="1" customWidth="1"/>
    <col min="10500" max="10500" width="19.42578125" style="11" customWidth="1"/>
    <col min="10501" max="10742" width="9.140625" style="11"/>
    <col min="10743" max="10743" width="14.5703125" style="11" customWidth="1"/>
    <col min="10744" max="10744" width="12.140625" style="11" customWidth="1"/>
    <col min="10745" max="10745" width="14.140625" style="11" customWidth="1"/>
    <col min="10746" max="10746" width="10.140625" style="11" bestFit="1" customWidth="1"/>
    <col min="10747" max="10747" width="14.5703125" style="11" customWidth="1"/>
    <col min="10748" max="10748" width="12.140625" style="11" customWidth="1"/>
    <col min="10749" max="10749" width="2.28515625" style="11" customWidth="1"/>
    <col min="10750" max="10750" width="23.28515625" style="11" customWidth="1"/>
    <col min="10751" max="10751" width="20.42578125" style="11" customWidth="1"/>
    <col min="10752" max="10752" width="9.140625" style="11"/>
    <col min="10753" max="10753" width="2.140625" style="11" customWidth="1"/>
    <col min="10754" max="10754" width="9.140625" style="11"/>
    <col min="10755" max="10755" width="10.140625" style="11" bestFit="1" customWidth="1"/>
    <col min="10756" max="10756" width="19.42578125" style="11" customWidth="1"/>
    <col min="10757" max="10998" width="9.140625" style="11"/>
    <col min="10999" max="10999" width="14.5703125" style="11" customWidth="1"/>
    <col min="11000" max="11000" width="12.140625" style="11" customWidth="1"/>
    <col min="11001" max="11001" width="14.140625" style="11" customWidth="1"/>
    <col min="11002" max="11002" width="10.140625" style="11" bestFit="1" customWidth="1"/>
    <col min="11003" max="11003" width="14.5703125" style="11" customWidth="1"/>
    <col min="11004" max="11004" width="12.140625" style="11" customWidth="1"/>
    <col min="11005" max="11005" width="2.28515625" style="11" customWidth="1"/>
    <col min="11006" max="11006" width="23.28515625" style="11" customWidth="1"/>
    <col min="11007" max="11007" width="20.42578125" style="11" customWidth="1"/>
    <col min="11008" max="11008" width="9.140625" style="11"/>
    <col min="11009" max="11009" width="2.140625" style="11" customWidth="1"/>
    <col min="11010" max="11010" width="9.140625" style="11"/>
    <col min="11011" max="11011" width="10.140625" style="11" bestFit="1" customWidth="1"/>
    <col min="11012" max="11012" width="19.42578125" style="11" customWidth="1"/>
    <col min="11013" max="11254" width="9.140625" style="11"/>
    <col min="11255" max="11255" width="14.5703125" style="11" customWidth="1"/>
    <col min="11256" max="11256" width="12.140625" style="11" customWidth="1"/>
    <col min="11257" max="11257" width="14.140625" style="11" customWidth="1"/>
    <col min="11258" max="11258" width="10.140625" style="11" bestFit="1" customWidth="1"/>
    <col min="11259" max="11259" width="14.5703125" style="11" customWidth="1"/>
    <col min="11260" max="11260" width="12.140625" style="11" customWidth="1"/>
    <col min="11261" max="11261" width="2.28515625" style="11" customWidth="1"/>
    <col min="11262" max="11262" width="23.28515625" style="11" customWidth="1"/>
    <col min="11263" max="11263" width="20.42578125" style="11" customWidth="1"/>
    <col min="11264" max="11264" width="9.140625" style="11"/>
    <col min="11265" max="11265" width="2.140625" style="11" customWidth="1"/>
    <col min="11266" max="11266" width="9.140625" style="11"/>
    <col min="11267" max="11267" width="10.140625" style="11" bestFit="1" customWidth="1"/>
    <col min="11268" max="11268" width="19.42578125" style="11" customWidth="1"/>
    <col min="11269" max="11510" width="9.140625" style="11"/>
    <col min="11511" max="11511" width="14.5703125" style="11" customWidth="1"/>
    <col min="11512" max="11512" width="12.140625" style="11" customWidth="1"/>
    <col min="11513" max="11513" width="14.140625" style="11" customWidth="1"/>
    <col min="11514" max="11514" width="10.140625" style="11" bestFit="1" customWidth="1"/>
    <col min="11515" max="11515" width="14.5703125" style="11" customWidth="1"/>
    <col min="11516" max="11516" width="12.140625" style="11" customWidth="1"/>
    <col min="11517" max="11517" width="2.28515625" style="11" customWidth="1"/>
    <col min="11518" max="11518" width="23.28515625" style="11" customWidth="1"/>
    <col min="11519" max="11519" width="20.42578125" style="11" customWidth="1"/>
    <col min="11520" max="11520" width="9.140625" style="11"/>
    <col min="11521" max="11521" width="2.140625" style="11" customWidth="1"/>
    <col min="11522" max="11522" width="9.140625" style="11"/>
    <col min="11523" max="11523" width="10.140625" style="11" bestFit="1" customWidth="1"/>
    <col min="11524" max="11524" width="19.42578125" style="11" customWidth="1"/>
    <col min="11525" max="11766" width="9.140625" style="11"/>
    <col min="11767" max="11767" width="14.5703125" style="11" customWidth="1"/>
    <col min="11768" max="11768" width="12.140625" style="11" customWidth="1"/>
    <col min="11769" max="11769" width="14.140625" style="11" customWidth="1"/>
    <col min="11770" max="11770" width="10.140625" style="11" bestFit="1" customWidth="1"/>
    <col min="11771" max="11771" width="14.5703125" style="11" customWidth="1"/>
    <col min="11772" max="11772" width="12.140625" style="11" customWidth="1"/>
    <col min="11773" max="11773" width="2.28515625" style="11" customWidth="1"/>
    <col min="11774" max="11774" width="23.28515625" style="11" customWidth="1"/>
    <col min="11775" max="11775" width="20.42578125" style="11" customWidth="1"/>
    <col min="11776" max="11776" width="9.140625" style="11"/>
    <col min="11777" max="11777" width="2.140625" style="11" customWidth="1"/>
    <col min="11778" max="11778" width="9.140625" style="11"/>
    <col min="11779" max="11779" width="10.140625" style="11" bestFit="1" customWidth="1"/>
    <col min="11780" max="11780" width="19.42578125" style="11" customWidth="1"/>
    <col min="11781" max="12022" width="9.140625" style="11"/>
    <col min="12023" max="12023" width="14.5703125" style="11" customWidth="1"/>
    <col min="12024" max="12024" width="12.140625" style="11" customWidth="1"/>
    <col min="12025" max="12025" width="14.140625" style="11" customWidth="1"/>
    <col min="12026" max="12026" width="10.140625" style="11" bestFit="1" customWidth="1"/>
    <col min="12027" max="12027" width="14.5703125" style="11" customWidth="1"/>
    <col min="12028" max="12028" width="12.140625" style="11" customWidth="1"/>
    <col min="12029" max="12029" width="2.28515625" style="11" customWidth="1"/>
    <col min="12030" max="12030" width="23.28515625" style="11" customWidth="1"/>
    <col min="12031" max="12031" width="20.42578125" style="11" customWidth="1"/>
    <col min="12032" max="12032" width="9.140625" style="11"/>
    <col min="12033" max="12033" width="2.140625" style="11" customWidth="1"/>
    <col min="12034" max="12034" width="9.140625" style="11"/>
    <col min="12035" max="12035" width="10.140625" style="11" bestFit="1" customWidth="1"/>
    <col min="12036" max="12036" width="19.42578125" style="11" customWidth="1"/>
    <col min="12037" max="12278" width="9.140625" style="11"/>
    <col min="12279" max="12279" width="14.5703125" style="11" customWidth="1"/>
    <col min="12280" max="12280" width="12.140625" style="11" customWidth="1"/>
    <col min="12281" max="12281" width="14.140625" style="11" customWidth="1"/>
    <col min="12282" max="12282" width="10.140625" style="11" bestFit="1" customWidth="1"/>
    <col min="12283" max="12283" width="14.5703125" style="11" customWidth="1"/>
    <col min="12284" max="12284" width="12.140625" style="11" customWidth="1"/>
    <col min="12285" max="12285" width="2.28515625" style="11" customWidth="1"/>
    <col min="12286" max="12286" width="23.28515625" style="11" customWidth="1"/>
    <col min="12287" max="12287" width="20.42578125" style="11" customWidth="1"/>
    <col min="12288" max="12288" width="9.140625" style="11"/>
    <col min="12289" max="12289" width="2.140625" style="11" customWidth="1"/>
    <col min="12290" max="12290" width="9.140625" style="11"/>
    <col min="12291" max="12291" width="10.140625" style="11" bestFit="1" customWidth="1"/>
    <col min="12292" max="12292" width="19.42578125" style="11" customWidth="1"/>
    <col min="12293" max="12534" width="9.140625" style="11"/>
    <col min="12535" max="12535" width="14.5703125" style="11" customWidth="1"/>
    <col min="12536" max="12536" width="12.140625" style="11" customWidth="1"/>
    <col min="12537" max="12537" width="14.140625" style="11" customWidth="1"/>
    <col min="12538" max="12538" width="10.140625" style="11" bestFit="1" customWidth="1"/>
    <col min="12539" max="12539" width="14.5703125" style="11" customWidth="1"/>
    <col min="12540" max="12540" width="12.140625" style="11" customWidth="1"/>
    <col min="12541" max="12541" width="2.28515625" style="11" customWidth="1"/>
    <col min="12542" max="12542" width="23.28515625" style="11" customWidth="1"/>
    <col min="12543" max="12543" width="20.42578125" style="11" customWidth="1"/>
    <col min="12544" max="12544" width="9.140625" style="11"/>
    <col min="12545" max="12545" width="2.140625" style="11" customWidth="1"/>
    <col min="12546" max="12546" width="9.140625" style="11"/>
    <col min="12547" max="12547" width="10.140625" style="11" bestFit="1" customWidth="1"/>
    <col min="12548" max="12548" width="19.42578125" style="11" customWidth="1"/>
    <col min="12549" max="12790" width="9.140625" style="11"/>
    <col min="12791" max="12791" width="14.5703125" style="11" customWidth="1"/>
    <col min="12792" max="12792" width="12.140625" style="11" customWidth="1"/>
    <col min="12793" max="12793" width="14.140625" style="11" customWidth="1"/>
    <col min="12794" max="12794" width="10.140625" style="11" bestFit="1" customWidth="1"/>
    <col min="12795" max="12795" width="14.5703125" style="11" customWidth="1"/>
    <col min="12796" max="12796" width="12.140625" style="11" customWidth="1"/>
    <col min="12797" max="12797" width="2.28515625" style="11" customWidth="1"/>
    <col min="12798" max="12798" width="23.28515625" style="11" customWidth="1"/>
    <col min="12799" max="12799" width="20.42578125" style="11" customWidth="1"/>
    <col min="12800" max="12800" width="9.140625" style="11"/>
    <col min="12801" max="12801" width="2.140625" style="11" customWidth="1"/>
    <col min="12802" max="12802" width="9.140625" style="11"/>
    <col min="12803" max="12803" width="10.140625" style="11" bestFit="1" customWidth="1"/>
    <col min="12804" max="12804" width="19.42578125" style="11" customWidth="1"/>
    <col min="12805" max="13046" width="9.140625" style="11"/>
    <col min="13047" max="13047" width="14.5703125" style="11" customWidth="1"/>
    <col min="13048" max="13048" width="12.140625" style="11" customWidth="1"/>
    <col min="13049" max="13049" width="14.140625" style="11" customWidth="1"/>
    <col min="13050" max="13050" width="10.140625" style="11" bestFit="1" customWidth="1"/>
    <col min="13051" max="13051" width="14.5703125" style="11" customWidth="1"/>
    <col min="13052" max="13052" width="12.140625" style="11" customWidth="1"/>
    <col min="13053" max="13053" width="2.28515625" style="11" customWidth="1"/>
    <col min="13054" max="13054" width="23.28515625" style="11" customWidth="1"/>
    <col min="13055" max="13055" width="20.42578125" style="11" customWidth="1"/>
    <col min="13056" max="13056" width="9.140625" style="11"/>
    <col min="13057" max="13057" width="2.140625" style="11" customWidth="1"/>
    <col min="13058" max="13058" width="9.140625" style="11"/>
    <col min="13059" max="13059" width="10.140625" style="11" bestFit="1" customWidth="1"/>
    <col min="13060" max="13060" width="19.42578125" style="11" customWidth="1"/>
    <col min="13061" max="13302" width="9.140625" style="11"/>
    <col min="13303" max="13303" width="14.5703125" style="11" customWidth="1"/>
    <col min="13304" max="13304" width="12.140625" style="11" customWidth="1"/>
    <col min="13305" max="13305" width="14.140625" style="11" customWidth="1"/>
    <col min="13306" max="13306" width="10.140625" style="11" bestFit="1" customWidth="1"/>
    <col min="13307" max="13307" width="14.5703125" style="11" customWidth="1"/>
    <col min="13308" max="13308" width="12.140625" style="11" customWidth="1"/>
    <col min="13309" max="13309" width="2.28515625" style="11" customWidth="1"/>
    <col min="13310" max="13310" width="23.28515625" style="11" customWidth="1"/>
    <col min="13311" max="13311" width="20.42578125" style="11" customWidth="1"/>
    <col min="13312" max="13312" width="9.140625" style="11"/>
    <col min="13313" max="13313" width="2.140625" style="11" customWidth="1"/>
    <col min="13314" max="13314" width="9.140625" style="11"/>
    <col min="13315" max="13315" width="10.140625" style="11" bestFit="1" customWidth="1"/>
    <col min="13316" max="13316" width="19.42578125" style="11" customWidth="1"/>
    <col min="13317" max="13558" width="9.140625" style="11"/>
    <col min="13559" max="13559" width="14.5703125" style="11" customWidth="1"/>
    <col min="13560" max="13560" width="12.140625" style="11" customWidth="1"/>
    <col min="13561" max="13561" width="14.140625" style="11" customWidth="1"/>
    <col min="13562" max="13562" width="10.140625" style="11" bestFit="1" customWidth="1"/>
    <col min="13563" max="13563" width="14.5703125" style="11" customWidth="1"/>
    <col min="13564" max="13564" width="12.140625" style="11" customWidth="1"/>
    <col min="13565" max="13565" width="2.28515625" style="11" customWidth="1"/>
    <col min="13566" max="13566" width="23.28515625" style="11" customWidth="1"/>
    <col min="13567" max="13567" width="20.42578125" style="11" customWidth="1"/>
    <col min="13568" max="13568" width="9.140625" style="11"/>
    <col min="13569" max="13569" width="2.140625" style="11" customWidth="1"/>
    <col min="13570" max="13570" width="9.140625" style="11"/>
    <col min="13571" max="13571" width="10.140625" style="11" bestFit="1" customWidth="1"/>
    <col min="13572" max="13572" width="19.42578125" style="11" customWidth="1"/>
    <col min="13573" max="13814" width="9.140625" style="11"/>
    <col min="13815" max="13815" width="14.5703125" style="11" customWidth="1"/>
    <col min="13816" max="13816" width="12.140625" style="11" customWidth="1"/>
    <col min="13817" max="13817" width="14.140625" style="11" customWidth="1"/>
    <col min="13818" max="13818" width="10.140625" style="11" bestFit="1" customWidth="1"/>
    <col min="13819" max="13819" width="14.5703125" style="11" customWidth="1"/>
    <col min="13820" max="13820" width="12.140625" style="11" customWidth="1"/>
    <col min="13821" max="13821" width="2.28515625" style="11" customWidth="1"/>
    <col min="13822" max="13822" width="23.28515625" style="11" customWidth="1"/>
    <col min="13823" max="13823" width="20.42578125" style="11" customWidth="1"/>
    <col min="13824" max="13824" width="9.140625" style="11"/>
    <col min="13825" max="13825" width="2.140625" style="11" customWidth="1"/>
    <col min="13826" max="13826" width="9.140625" style="11"/>
    <col min="13827" max="13827" width="10.140625" style="11" bestFit="1" customWidth="1"/>
    <col min="13828" max="13828" width="19.42578125" style="11" customWidth="1"/>
    <col min="13829" max="14070" width="9.140625" style="11"/>
    <col min="14071" max="14071" width="14.5703125" style="11" customWidth="1"/>
    <col min="14072" max="14072" width="12.140625" style="11" customWidth="1"/>
    <col min="14073" max="14073" width="14.140625" style="11" customWidth="1"/>
    <col min="14074" max="14074" width="10.140625" style="11" bestFit="1" customWidth="1"/>
    <col min="14075" max="14075" width="14.5703125" style="11" customWidth="1"/>
    <col min="14076" max="14076" width="12.140625" style="11" customWidth="1"/>
    <col min="14077" max="14077" width="2.28515625" style="11" customWidth="1"/>
    <col min="14078" max="14078" width="23.28515625" style="11" customWidth="1"/>
    <col min="14079" max="14079" width="20.42578125" style="11" customWidth="1"/>
    <col min="14080" max="14080" width="9.140625" style="11"/>
    <col min="14081" max="14081" width="2.140625" style="11" customWidth="1"/>
    <col min="14082" max="14082" width="9.140625" style="11"/>
    <col min="14083" max="14083" width="10.140625" style="11" bestFit="1" customWidth="1"/>
    <col min="14084" max="14084" width="19.42578125" style="11" customWidth="1"/>
    <col min="14085" max="14326" width="9.140625" style="11"/>
    <col min="14327" max="14327" width="14.5703125" style="11" customWidth="1"/>
    <col min="14328" max="14328" width="12.140625" style="11" customWidth="1"/>
    <col min="14329" max="14329" width="14.140625" style="11" customWidth="1"/>
    <col min="14330" max="14330" width="10.140625" style="11" bestFit="1" customWidth="1"/>
    <col min="14331" max="14331" width="14.5703125" style="11" customWidth="1"/>
    <col min="14332" max="14332" width="12.140625" style="11" customWidth="1"/>
    <col min="14333" max="14333" width="2.28515625" style="11" customWidth="1"/>
    <col min="14334" max="14334" width="23.28515625" style="11" customWidth="1"/>
    <col min="14335" max="14335" width="20.42578125" style="11" customWidth="1"/>
    <col min="14336" max="14336" width="9.140625" style="11"/>
    <col min="14337" max="14337" width="2.140625" style="11" customWidth="1"/>
    <col min="14338" max="14338" width="9.140625" style="11"/>
    <col min="14339" max="14339" width="10.140625" style="11" bestFit="1" customWidth="1"/>
    <col min="14340" max="14340" width="19.42578125" style="11" customWidth="1"/>
    <col min="14341" max="14582" width="9.140625" style="11"/>
    <col min="14583" max="14583" width="14.5703125" style="11" customWidth="1"/>
    <col min="14584" max="14584" width="12.140625" style="11" customWidth="1"/>
    <col min="14585" max="14585" width="14.140625" style="11" customWidth="1"/>
    <col min="14586" max="14586" width="10.140625" style="11" bestFit="1" customWidth="1"/>
    <col min="14587" max="14587" width="14.5703125" style="11" customWidth="1"/>
    <col min="14588" max="14588" width="12.140625" style="11" customWidth="1"/>
    <col min="14589" max="14589" width="2.28515625" style="11" customWidth="1"/>
    <col min="14590" max="14590" width="23.28515625" style="11" customWidth="1"/>
    <col min="14591" max="14591" width="20.42578125" style="11" customWidth="1"/>
    <col min="14592" max="14592" width="9.140625" style="11"/>
    <col min="14593" max="14593" width="2.140625" style="11" customWidth="1"/>
    <col min="14594" max="14594" width="9.140625" style="11"/>
    <col min="14595" max="14595" width="10.140625" style="11" bestFit="1" customWidth="1"/>
    <col min="14596" max="14596" width="19.42578125" style="11" customWidth="1"/>
    <col min="14597" max="14838" width="9.140625" style="11"/>
    <col min="14839" max="14839" width="14.5703125" style="11" customWidth="1"/>
    <col min="14840" max="14840" width="12.140625" style="11" customWidth="1"/>
    <col min="14841" max="14841" width="14.140625" style="11" customWidth="1"/>
    <col min="14842" max="14842" width="10.140625" style="11" bestFit="1" customWidth="1"/>
    <col min="14843" max="14843" width="14.5703125" style="11" customWidth="1"/>
    <col min="14844" max="14844" width="12.140625" style="11" customWidth="1"/>
    <col min="14845" max="14845" width="2.28515625" style="11" customWidth="1"/>
    <col min="14846" max="14846" width="23.28515625" style="11" customWidth="1"/>
    <col min="14847" max="14847" width="20.42578125" style="11" customWidth="1"/>
    <col min="14848" max="14848" width="9.140625" style="11"/>
    <col min="14849" max="14849" width="2.140625" style="11" customWidth="1"/>
    <col min="14850" max="14850" width="9.140625" style="11"/>
    <col min="14851" max="14851" width="10.140625" style="11" bestFit="1" customWidth="1"/>
    <col min="14852" max="14852" width="19.42578125" style="11" customWidth="1"/>
    <col min="14853" max="15094" width="9.140625" style="11"/>
    <col min="15095" max="15095" width="14.5703125" style="11" customWidth="1"/>
    <col min="15096" max="15096" width="12.140625" style="11" customWidth="1"/>
    <col min="15097" max="15097" width="14.140625" style="11" customWidth="1"/>
    <col min="15098" max="15098" width="10.140625" style="11" bestFit="1" customWidth="1"/>
    <col min="15099" max="15099" width="14.5703125" style="11" customWidth="1"/>
    <col min="15100" max="15100" width="12.140625" style="11" customWidth="1"/>
    <col min="15101" max="15101" width="2.28515625" style="11" customWidth="1"/>
    <col min="15102" max="15102" width="23.28515625" style="11" customWidth="1"/>
    <col min="15103" max="15103" width="20.42578125" style="11" customWidth="1"/>
    <col min="15104" max="15104" width="9.140625" style="11"/>
    <col min="15105" max="15105" width="2.140625" style="11" customWidth="1"/>
    <col min="15106" max="15106" width="9.140625" style="11"/>
    <col min="15107" max="15107" width="10.140625" style="11" bestFit="1" customWidth="1"/>
    <col min="15108" max="15108" width="19.42578125" style="11" customWidth="1"/>
    <col min="15109" max="15350" width="9.140625" style="11"/>
    <col min="15351" max="15351" width="14.5703125" style="11" customWidth="1"/>
    <col min="15352" max="15352" width="12.140625" style="11" customWidth="1"/>
    <col min="15353" max="15353" width="14.140625" style="11" customWidth="1"/>
    <col min="15354" max="15354" width="10.140625" style="11" bestFit="1" customWidth="1"/>
    <col min="15355" max="15355" width="14.5703125" style="11" customWidth="1"/>
    <col min="15356" max="15356" width="12.140625" style="11" customWidth="1"/>
    <col min="15357" max="15357" width="2.28515625" style="11" customWidth="1"/>
    <col min="15358" max="15358" width="23.28515625" style="11" customWidth="1"/>
    <col min="15359" max="15359" width="20.42578125" style="11" customWidth="1"/>
    <col min="15360" max="15360" width="9.140625" style="11"/>
    <col min="15361" max="15361" width="2.140625" style="11" customWidth="1"/>
    <col min="15362" max="15362" width="9.140625" style="11"/>
    <col min="15363" max="15363" width="10.140625" style="11" bestFit="1" customWidth="1"/>
    <col min="15364" max="15364" width="19.42578125" style="11" customWidth="1"/>
    <col min="15365" max="15606" width="9.140625" style="11"/>
    <col min="15607" max="15607" width="14.5703125" style="11" customWidth="1"/>
    <col min="15608" max="15608" width="12.140625" style="11" customWidth="1"/>
    <col min="15609" max="15609" width="14.140625" style="11" customWidth="1"/>
    <col min="15610" max="15610" width="10.140625" style="11" bestFit="1" customWidth="1"/>
    <col min="15611" max="15611" width="14.5703125" style="11" customWidth="1"/>
    <col min="15612" max="15612" width="12.140625" style="11" customWidth="1"/>
    <col min="15613" max="15613" width="2.28515625" style="11" customWidth="1"/>
    <col min="15614" max="15614" width="23.28515625" style="11" customWidth="1"/>
    <col min="15615" max="15615" width="20.42578125" style="11" customWidth="1"/>
    <col min="15616" max="15616" width="9.140625" style="11"/>
    <col min="15617" max="15617" width="2.140625" style="11" customWidth="1"/>
    <col min="15618" max="15618" width="9.140625" style="11"/>
    <col min="15619" max="15619" width="10.140625" style="11" bestFit="1" customWidth="1"/>
    <col min="15620" max="15620" width="19.42578125" style="11" customWidth="1"/>
    <col min="15621" max="15862" width="9.140625" style="11"/>
    <col min="15863" max="15863" width="14.5703125" style="11" customWidth="1"/>
    <col min="15864" max="15864" width="12.140625" style="11" customWidth="1"/>
    <col min="15865" max="15865" width="14.140625" style="11" customWidth="1"/>
    <col min="15866" max="15866" width="10.140625" style="11" bestFit="1" customWidth="1"/>
    <col min="15867" max="15867" width="14.5703125" style="11" customWidth="1"/>
    <col min="15868" max="15868" width="12.140625" style="11" customWidth="1"/>
    <col min="15869" max="15869" width="2.28515625" style="11" customWidth="1"/>
    <col min="15870" max="15870" width="23.28515625" style="11" customWidth="1"/>
    <col min="15871" max="15871" width="20.42578125" style="11" customWidth="1"/>
    <col min="15872" max="15872" width="9.140625" style="11"/>
    <col min="15873" max="15873" width="2.140625" style="11" customWidth="1"/>
    <col min="15874" max="15874" width="9.140625" style="11"/>
    <col min="15875" max="15875" width="10.140625" style="11" bestFit="1" customWidth="1"/>
    <col min="15876" max="15876" width="19.42578125" style="11" customWidth="1"/>
    <col min="15877" max="16118" width="9.140625" style="11"/>
    <col min="16119" max="16119" width="14.5703125" style="11" customWidth="1"/>
    <col min="16120" max="16120" width="12.140625" style="11" customWidth="1"/>
    <col min="16121" max="16121" width="14.140625" style="11" customWidth="1"/>
    <col min="16122" max="16122" width="10.140625" style="11" bestFit="1" customWidth="1"/>
    <col min="16123" max="16123" width="14.5703125" style="11" customWidth="1"/>
    <col min="16124" max="16124" width="12.140625" style="11" customWidth="1"/>
    <col min="16125" max="16125" width="2.28515625" style="11" customWidth="1"/>
    <col min="16126" max="16126" width="23.28515625" style="11" customWidth="1"/>
    <col min="16127" max="16127" width="20.42578125" style="11" customWidth="1"/>
    <col min="16128" max="16128" width="9.140625" style="11"/>
    <col min="16129" max="16129" width="2.140625" style="11" customWidth="1"/>
    <col min="16130" max="16130" width="9.140625" style="11"/>
    <col min="16131" max="16131" width="10.140625" style="11" bestFit="1" customWidth="1"/>
    <col min="16132" max="16132" width="19.42578125" style="11" customWidth="1"/>
    <col min="16133" max="16384" width="9.140625" style="11"/>
  </cols>
  <sheetData>
    <row r="1" spans="1:5" s="22" customFormat="1" ht="24.75" customHeight="1" x14ac:dyDescent="0.2">
      <c r="A1" s="28" t="s">
        <v>71</v>
      </c>
      <c r="B1" s="98" t="s">
        <v>109</v>
      </c>
      <c r="C1" s="99" t="s">
        <v>110</v>
      </c>
      <c r="D1" s="99" t="s">
        <v>111</v>
      </c>
      <c r="E1" s="28" t="s">
        <v>72</v>
      </c>
    </row>
    <row r="2" spans="1:5" s="103" customFormat="1" ht="24.75" customHeight="1" x14ac:dyDescent="0.2">
      <c r="A2" s="100">
        <v>42262</v>
      </c>
      <c r="B2" s="101">
        <v>0.3</v>
      </c>
      <c r="C2" s="102">
        <v>5</v>
      </c>
      <c r="D2" s="103">
        <v>10</v>
      </c>
      <c r="E2" s="104" t="s">
        <v>103</v>
      </c>
    </row>
    <row r="3" spans="1:5" x14ac:dyDescent="0.2">
      <c r="A3" s="29">
        <v>42263</v>
      </c>
      <c r="B3" s="52">
        <v>0.3</v>
      </c>
      <c r="E3" s="30"/>
    </row>
    <row r="4" spans="1:5" x14ac:dyDescent="0.2">
      <c r="A4" s="29">
        <v>42264</v>
      </c>
      <c r="B4" s="52">
        <v>0.3</v>
      </c>
      <c r="E4" s="30"/>
    </row>
    <row r="5" spans="1:5" x14ac:dyDescent="0.2">
      <c r="A5" s="29">
        <v>42265</v>
      </c>
      <c r="B5" s="52">
        <v>0.4</v>
      </c>
      <c r="E5" s="30"/>
    </row>
    <row r="6" spans="1:5" x14ac:dyDescent="0.2">
      <c r="A6" s="29">
        <v>42266</v>
      </c>
      <c r="B6" s="52">
        <v>0.8</v>
      </c>
      <c r="E6" s="30"/>
    </row>
    <row r="7" spans="1:5" x14ac:dyDescent="0.2">
      <c r="A7" s="29">
        <v>42267</v>
      </c>
      <c r="B7" s="52">
        <v>5.4</v>
      </c>
      <c r="E7" s="30"/>
    </row>
    <row r="8" spans="1:5" x14ac:dyDescent="0.2">
      <c r="A8" s="29">
        <v>42268</v>
      </c>
      <c r="B8" s="52">
        <v>1.8</v>
      </c>
      <c r="C8" s="31"/>
      <c r="E8" s="30"/>
    </row>
    <row r="9" spans="1:5" x14ac:dyDescent="0.2">
      <c r="A9" s="29">
        <v>42269</v>
      </c>
      <c r="B9" s="52">
        <v>0.7</v>
      </c>
      <c r="E9" s="30"/>
    </row>
    <row r="10" spans="1:5" x14ac:dyDescent="0.2">
      <c r="A10" s="29">
        <v>42270</v>
      </c>
      <c r="B10" s="52">
        <v>0.5</v>
      </c>
      <c r="E10" s="30"/>
    </row>
    <row r="11" spans="1:5" x14ac:dyDescent="0.2">
      <c r="A11" s="29">
        <v>42271</v>
      </c>
      <c r="B11" s="52">
        <v>0.6</v>
      </c>
      <c r="E11" s="30"/>
    </row>
    <row r="12" spans="1:5" x14ac:dyDescent="0.2">
      <c r="A12" s="29">
        <v>42272</v>
      </c>
      <c r="B12" s="52">
        <v>1.2</v>
      </c>
      <c r="C12" s="11">
        <v>5</v>
      </c>
      <c r="D12" s="11">
        <v>10</v>
      </c>
      <c r="E12" s="30" t="s">
        <v>102</v>
      </c>
    </row>
    <row r="13" spans="1:5" x14ac:dyDescent="0.2">
      <c r="A13" s="29">
        <v>42273</v>
      </c>
      <c r="B13" s="52">
        <v>0.6</v>
      </c>
    </row>
    <row r="14" spans="1:5" x14ac:dyDescent="0.2">
      <c r="A14" s="29">
        <v>42274</v>
      </c>
      <c r="B14" s="52">
        <v>0.4</v>
      </c>
      <c r="E14" s="30"/>
    </row>
    <row r="15" spans="1:5" x14ac:dyDescent="0.2">
      <c r="A15" s="29">
        <v>42275</v>
      </c>
      <c r="B15" s="52">
        <v>0.4</v>
      </c>
      <c r="E15" s="30"/>
    </row>
    <row r="16" spans="1:5" x14ac:dyDescent="0.2">
      <c r="A16" s="29">
        <v>42276</v>
      </c>
      <c r="B16" s="52">
        <v>0.4</v>
      </c>
      <c r="E16" s="30"/>
    </row>
    <row r="17" spans="1:5" x14ac:dyDescent="0.2">
      <c r="A17" s="29">
        <v>42277</v>
      </c>
      <c r="B17" s="52">
        <v>0.4</v>
      </c>
      <c r="E17" s="30"/>
    </row>
    <row r="18" spans="1:5" x14ac:dyDescent="0.2">
      <c r="A18" s="29">
        <v>42278</v>
      </c>
      <c r="B18" s="52">
        <v>0.4</v>
      </c>
      <c r="E18" s="30"/>
    </row>
    <row r="19" spans="1:5" x14ac:dyDescent="0.2">
      <c r="A19" s="29">
        <v>42279</v>
      </c>
      <c r="B19" s="52">
        <v>0.4</v>
      </c>
      <c r="E19" s="30"/>
    </row>
    <row r="20" spans="1:5" x14ac:dyDescent="0.2">
      <c r="A20" s="29">
        <v>42280</v>
      </c>
      <c r="B20" s="52">
        <v>0.5</v>
      </c>
      <c r="E20" s="30"/>
    </row>
    <row r="21" spans="1:5" x14ac:dyDescent="0.2">
      <c r="A21" s="29">
        <v>42281</v>
      </c>
      <c r="B21" s="52">
        <v>0.5</v>
      </c>
      <c r="E21" s="30"/>
    </row>
    <row r="22" spans="1:5" x14ac:dyDescent="0.2">
      <c r="A22" s="29">
        <v>42282</v>
      </c>
      <c r="B22" s="52">
        <v>0.5</v>
      </c>
      <c r="E22" s="30"/>
    </row>
    <row r="23" spans="1:5" x14ac:dyDescent="0.2">
      <c r="A23" s="29">
        <v>42283</v>
      </c>
      <c r="B23" s="52">
        <v>0.5</v>
      </c>
      <c r="C23" s="11">
        <v>5</v>
      </c>
      <c r="E23" s="30"/>
    </row>
    <row r="24" spans="1:5" x14ac:dyDescent="0.2">
      <c r="A24" s="29">
        <v>42284</v>
      </c>
      <c r="B24" s="52">
        <v>2.8</v>
      </c>
      <c r="E24" s="30"/>
    </row>
    <row r="25" spans="1:5" x14ac:dyDescent="0.2">
      <c r="A25" s="29">
        <v>42285</v>
      </c>
      <c r="B25" s="52">
        <v>0.9</v>
      </c>
      <c r="E25" s="30"/>
    </row>
    <row r="26" spans="1:5" x14ac:dyDescent="0.2">
      <c r="A26" s="29">
        <v>42286</v>
      </c>
      <c r="B26" s="52">
        <v>0.5</v>
      </c>
      <c r="E26" s="30"/>
    </row>
    <row r="27" spans="1:5" x14ac:dyDescent="0.2">
      <c r="A27" s="29">
        <v>42287</v>
      </c>
      <c r="B27" s="52">
        <v>2.4</v>
      </c>
      <c r="E27" s="30"/>
    </row>
    <row r="28" spans="1:5" x14ac:dyDescent="0.2">
      <c r="A28" s="29">
        <v>42288</v>
      </c>
      <c r="B28" s="52">
        <v>0.7</v>
      </c>
      <c r="E28" s="30"/>
    </row>
    <row r="29" spans="1:5" x14ac:dyDescent="0.2">
      <c r="A29" s="29">
        <v>42289</v>
      </c>
      <c r="B29" s="52">
        <v>1.1000000000000001</v>
      </c>
      <c r="E29" s="30"/>
    </row>
    <row r="30" spans="1:5" x14ac:dyDescent="0.2">
      <c r="A30" s="29">
        <v>42290</v>
      </c>
      <c r="B30" s="52">
        <v>0.6</v>
      </c>
      <c r="E30" s="30"/>
    </row>
    <row r="31" spans="1:5" x14ac:dyDescent="0.2">
      <c r="A31" s="29">
        <v>42291</v>
      </c>
      <c r="B31" s="52">
        <v>0.4</v>
      </c>
      <c r="C31" s="11">
        <v>5</v>
      </c>
      <c r="E31" s="30"/>
    </row>
    <row r="32" spans="1:5" x14ac:dyDescent="0.2">
      <c r="A32" s="29">
        <v>42292</v>
      </c>
      <c r="B32" s="52">
        <v>0.4</v>
      </c>
      <c r="E32" s="30"/>
    </row>
    <row r="33" spans="1:5" x14ac:dyDescent="0.2">
      <c r="A33" s="29">
        <v>42293</v>
      </c>
      <c r="B33" s="52">
        <v>0.4</v>
      </c>
      <c r="E33" s="30"/>
    </row>
    <row r="34" spans="1:5" x14ac:dyDescent="0.2">
      <c r="A34" s="29">
        <v>42294</v>
      </c>
      <c r="B34" s="52">
        <v>0.4</v>
      </c>
      <c r="E34" s="30"/>
    </row>
    <row r="35" spans="1:5" x14ac:dyDescent="0.2">
      <c r="A35" s="29">
        <v>42295</v>
      </c>
      <c r="B35" s="52">
        <v>0.4</v>
      </c>
      <c r="E35" s="30"/>
    </row>
    <row r="36" spans="1:5" x14ac:dyDescent="0.2">
      <c r="A36" s="29">
        <v>42296</v>
      </c>
      <c r="B36" s="52">
        <v>0.5</v>
      </c>
      <c r="E36" s="30"/>
    </row>
    <row r="37" spans="1:5" x14ac:dyDescent="0.2">
      <c r="A37" s="29">
        <v>42297</v>
      </c>
      <c r="B37" s="52">
        <v>0.5</v>
      </c>
      <c r="E37" s="30"/>
    </row>
    <row r="38" spans="1:5" x14ac:dyDescent="0.2">
      <c r="A38" s="29">
        <v>42298</v>
      </c>
      <c r="B38" s="52">
        <v>0.5</v>
      </c>
      <c r="E38" s="30"/>
    </row>
    <row r="39" spans="1:5" x14ac:dyDescent="0.2">
      <c r="A39" s="29">
        <v>42299</v>
      </c>
      <c r="B39" s="52">
        <v>0.6</v>
      </c>
      <c r="C39" s="11">
        <v>5</v>
      </c>
      <c r="E39" s="30"/>
    </row>
    <row r="40" spans="1:5" x14ac:dyDescent="0.2">
      <c r="A40" s="29">
        <v>42300</v>
      </c>
      <c r="B40" s="52">
        <v>0.5</v>
      </c>
      <c r="E40" s="30"/>
    </row>
    <row r="41" spans="1:5" x14ac:dyDescent="0.2">
      <c r="A41" s="29">
        <v>42301</v>
      </c>
      <c r="B41" s="52">
        <v>0.5</v>
      </c>
      <c r="E41" s="30"/>
    </row>
    <row r="42" spans="1:5" x14ac:dyDescent="0.2">
      <c r="A42" s="29">
        <v>42302</v>
      </c>
      <c r="B42" s="52">
        <v>1.5</v>
      </c>
      <c r="E42" s="30"/>
    </row>
    <row r="43" spans="1:5" x14ac:dyDescent="0.2">
      <c r="A43" s="29">
        <v>42303</v>
      </c>
      <c r="B43" s="52">
        <v>2.1</v>
      </c>
      <c r="E43" s="30"/>
    </row>
    <row r="44" spans="1:5" x14ac:dyDescent="0.2">
      <c r="A44" s="29">
        <v>42304</v>
      </c>
      <c r="B44" s="52">
        <v>0.6</v>
      </c>
      <c r="E44" s="30"/>
    </row>
    <row r="45" spans="1:5" x14ac:dyDescent="0.2">
      <c r="A45" s="29">
        <v>42305</v>
      </c>
      <c r="B45" s="52">
        <v>3.5</v>
      </c>
      <c r="E45" s="30"/>
    </row>
    <row r="46" spans="1:5" x14ac:dyDescent="0.2">
      <c r="A46" s="29">
        <v>42306</v>
      </c>
      <c r="B46" s="52">
        <v>3.9</v>
      </c>
      <c r="C46" s="11">
        <v>5</v>
      </c>
      <c r="E46" s="30"/>
    </row>
    <row r="47" spans="1:5" x14ac:dyDescent="0.2">
      <c r="A47" s="29">
        <v>42307</v>
      </c>
      <c r="B47" s="52">
        <v>5.0999999999999996</v>
      </c>
      <c r="E47" s="30"/>
    </row>
    <row r="48" spans="1:5" x14ac:dyDescent="0.2">
      <c r="A48" s="29">
        <v>42308</v>
      </c>
      <c r="B48" s="52">
        <v>19.3</v>
      </c>
      <c r="E48" s="30"/>
    </row>
    <row r="49" spans="1:5" x14ac:dyDescent="0.2">
      <c r="A49" s="29">
        <v>42309</v>
      </c>
      <c r="B49" s="52">
        <v>11</v>
      </c>
      <c r="E49" s="30"/>
    </row>
    <row r="50" spans="1:5" x14ac:dyDescent="0.2">
      <c r="A50" s="29">
        <v>42310</v>
      </c>
      <c r="B50" s="52">
        <v>5.9</v>
      </c>
      <c r="E50" s="30"/>
    </row>
    <row r="51" spans="1:5" x14ac:dyDescent="0.2">
      <c r="A51" s="29">
        <v>42311</v>
      </c>
      <c r="B51" s="52">
        <v>3.3</v>
      </c>
      <c r="E51" s="30"/>
    </row>
    <row r="52" spans="1:5" x14ac:dyDescent="0.2">
      <c r="A52" s="29">
        <v>42312</v>
      </c>
      <c r="B52" s="52">
        <v>2.1</v>
      </c>
      <c r="E52" s="30"/>
    </row>
    <row r="53" spans="1:5" x14ac:dyDescent="0.2">
      <c r="A53" s="29">
        <v>42313</v>
      </c>
      <c r="B53" s="52">
        <v>2.4</v>
      </c>
      <c r="C53" s="11">
        <v>5</v>
      </c>
      <c r="D53" s="11">
        <v>10</v>
      </c>
      <c r="E53" s="30" t="s">
        <v>74</v>
      </c>
    </row>
    <row r="54" spans="1:5" x14ac:dyDescent="0.2">
      <c r="A54" s="29">
        <v>42314</v>
      </c>
      <c r="B54" s="52">
        <v>2</v>
      </c>
      <c r="E54" s="30"/>
    </row>
    <row r="55" spans="1:5" x14ac:dyDescent="0.2">
      <c r="A55" s="29">
        <v>42315</v>
      </c>
      <c r="B55" s="52">
        <v>9.5</v>
      </c>
      <c r="E55" s="30"/>
    </row>
    <row r="56" spans="1:5" x14ac:dyDescent="0.2">
      <c r="A56" s="29">
        <v>42316</v>
      </c>
      <c r="B56" s="52">
        <v>7.6</v>
      </c>
      <c r="E56" s="30"/>
    </row>
    <row r="57" spans="1:5" x14ac:dyDescent="0.2">
      <c r="A57" s="29">
        <v>42317</v>
      </c>
      <c r="B57" s="52">
        <v>4.5</v>
      </c>
      <c r="E57" s="30"/>
    </row>
    <row r="58" spans="1:5" x14ac:dyDescent="0.2">
      <c r="A58" s="29">
        <v>42318</v>
      </c>
      <c r="B58" s="52">
        <v>3.8</v>
      </c>
      <c r="C58" s="11">
        <v>5</v>
      </c>
      <c r="D58" s="11">
        <v>10</v>
      </c>
      <c r="E58" s="30" t="s">
        <v>73</v>
      </c>
    </row>
    <row r="59" spans="1:5" x14ac:dyDescent="0.2">
      <c r="A59" s="29">
        <v>42319</v>
      </c>
      <c r="B59" s="52">
        <v>4.2</v>
      </c>
      <c r="E59" s="30"/>
    </row>
    <row r="60" spans="1:5" x14ac:dyDescent="0.2">
      <c r="A60" s="29">
        <v>42320</v>
      </c>
      <c r="B60" s="52">
        <v>6</v>
      </c>
      <c r="E60" s="30"/>
    </row>
    <row r="61" spans="1:5" x14ac:dyDescent="0.2">
      <c r="A61" s="29">
        <v>42321</v>
      </c>
      <c r="B61" s="52">
        <v>58.7</v>
      </c>
      <c r="E61" s="30"/>
    </row>
    <row r="62" spans="1:5" x14ac:dyDescent="0.2">
      <c r="A62" s="29">
        <v>42322</v>
      </c>
      <c r="B62" s="52">
        <v>18.3</v>
      </c>
      <c r="E62" s="30"/>
    </row>
    <row r="63" spans="1:5" x14ac:dyDescent="0.2">
      <c r="A63" s="29">
        <v>42323</v>
      </c>
      <c r="B63" s="52">
        <v>2.2000000000000002</v>
      </c>
      <c r="E63" s="30"/>
    </row>
    <row r="64" spans="1:5" x14ac:dyDescent="0.2">
      <c r="A64" s="29">
        <v>42324</v>
      </c>
      <c r="B64" s="52">
        <v>1.2</v>
      </c>
      <c r="E64" s="30"/>
    </row>
    <row r="65" spans="1:5" x14ac:dyDescent="0.2">
      <c r="A65" s="29">
        <v>42325</v>
      </c>
      <c r="B65" s="52">
        <v>49</v>
      </c>
      <c r="D65" s="31"/>
      <c r="E65" s="30"/>
    </row>
    <row r="66" spans="1:5" x14ac:dyDescent="0.2">
      <c r="A66" s="29">
        <v>42326</v>
      </c>
      <c r="B66" s="52">
        <v>4.5999999999999996</v>
      </c>
      <c r="C66" s="11">
        <v>5</v>
      </c>
      <c r="D66" s="11">
        <v>10</v>
      </c>
      <c r="E66" s="30" t="s">
        <v>75</v>
      </c>
    </row>
    <row r="67" spans="1:5" x14ac:dyDescent="0.2">
      <c r="A67" s="29">
        <v>42327</v>
      </c>
      <c r="B67" s="52">
        <v>3.1</v>
      </c>
      <c r="E67" s="30"/>
    </row>
    <row r="68" spans="1:5" x14ac:dyDescent="0.2">
      <c r="A68" s="29">
        <v>42328</v>
      </c>
      <c r="B68" s="52">
        <v>2.7</v>
      </c>
      <c r="E68" s="30"/>
    </row>
    <row r="69" spans="1:5" x14ac:dyDescent="0.2">
      <c r="A69" s="29">
        <v>42329</v>
      </c>
      <c r="B69" s="52">
        <v>4.4000000000000004</v>
      </c>
      <c r="E69" s="30"/>
    </row>
    <row r="70" spans="1:5" x14ac:dyDescent="0.2">
      <c r="A70" s="29">
        <v>42330</v>
      </c>
      <c r="B70" s="52">
        <v>7.8</v>
      </c>
      <c r="E70" s="30"/>
    </row>
    <row r="71" spans="1:5" x14ac:dyDescent="0.2">
      <c r="A71" s="29">
        <v>42331</v>
      </c>
      <c r="B71" s="52">
        <v>13</v>
      </c>
      <c r="C71" s="11">
        <v>5</v>
      </c>
      <c r="D71" s="11">
        <v>10</v>
      </c>
      <c r="E71" s="30" t="s">
        <v>76</v>
      </c>
    </row>
    <row r="72" spans="1:5" x14ac:dyDescent="0.2">
      <c r="A72" s="29">
        <v>42332</v>
      </c>
      <c r="B72" s="52">
        <v>12.4</v>
      </c>
      <c r="E72" s="30"/>
    </row>
    <row r="73" spans="1:5" x14ac:dyDescent="0.2">
      <c r="A73" s="29">
        <v>42333</v>
      </c>
      <c r="B73" s="52">
        <v>8.1</v>
      </c>
      <c r="E73" s="30"/>
    </row>
    <row r="74" spans="1:5" x14ac:dyDescent="0.2">
      <c r="A74" s="29">
        <v>42334</v>
      </c>
      <c r="B74" s="52">
        <v>4.9000000000000004</v>
      </c>
      <c r="E74" s="30"/>
    </row>
    <row r="75" spans="1:5" x14ac:dyDescent="0.2">
      <c r="A75" s="29">
        <v>42335</v>
      </c>
      <c r="B75" s="52">
        <v>3.2</v>
      </c>
      <c r="E75" s="30"/>
    </row>
    <row r="76" spans="1:5" x14ac:dyDescent="0.2">
      <c r="A76" s="29">
        <v>42336</v>
      </c>
      <c r="B76" s="52">
        <v>1.8</v>
      </c>
      <c r="E76" s="30"/>
    </row>
    <row r="77" spans="1:5" x14ac:dyDescent="0.2">
      <c r="A77" s="29">
        <v>42337</v>
      </c>
      <c r="B77" s="52">
        <v>0.9</v>
      </c>
      <c r="E77" s="30"/>
    </row>
    <row r="78" spans="1:5" x14ac:dyDescent="0.2">
      <c r="A78" s="29">
        <v>42338</v>
      </c>
      <c r="B78" s="52">
        <v>0.4</v>
      </c>
      <c r="E78" s="30"/>
    </row>
    <row r="79" spans="1:5" x14ac:dyDescent="0.2">
      <c r="A79" s="29">
        <v>42339</v>
      </c>
      <c r="B79" s="52">
        <v>1.7</v>
      </c>
      <c r="C79" s="11">
        <v>5</v>
      </c>
      <c r="D79" s="31">
        <v>10</v>
      </c>
      <c r="E79" s="30" t="s">
        <v>77</v>
      </c>
    </row>
    <row r="80" spans="1:5" x14ac:dyDescent="0.2">
      <c r="A80" s="29">
        <v>42340</v>
      </c>
      <c r="B80" s="52">
        <v>5.5</v>
      </c>
      <c r="E80" s="30"/>
    </row>
    <row r="81" spans="1:5" x14ac:dyDescent="0.2">
      <c r="A81" s="29">
        <v>42341</v>
      </c>
      <c r="B81" s="52">
        <v>9.3000000000000007</v>
      </c>
      <c r="E81" s="30"/>
    </row>
    <row r="82" spans="1:5" x14ac:dyDescent="0.2">
      <c r="A82" s="29">
        <v>42342</v>
      </c>
      <c r="B82" s="52">
        <v>8.4</v>
      </c>
      <c r="E82" s="30"/>
    </row>
    <row r="83" spans="1:5" x14ac:dyDescent="0.2">
      <c r="A83" s="29">
        <v>42343</v>
      </c>
      <c r="B83" s="52">
        <v>7.3</v>
      </c>
      <c r="E83" s="30"/>
    </row>
    <row r="84" spans="1:5" x14ac:dyDescent="0.2">
      <c r="A84" s="29">
        <v>42344</v>
      </c>
      <c r="B84" s="52">
        <v>8.3000000000000007</v>
      </c>
      <c r="E84" s="30"/>
    </row>
    <row r="85" spans="1:5" x14ac:dyDescent="0.2">
      <c r="A85" s="29">
        <v>42345</v>
      </c>
      <c r="B85" s="52">
        <v>6.5</v>
      </c>
      <c r="E85" s="30"/>
    </row>
    <row r="86" spans="1:5" x14ac:dyDescent="0.2">
      <c r="A86" s="29">
        <v>42346</v>
      </c>
      <c r="B86" s="52">
        <v>18.8</v>
      </c>
      <c r="E86" s="30"/>
    </row>
    <row r="87" spans="1:5" x14ac:dyDescent="0.2">
      <c r="A87" s="29">
        <v>42347</v>
      </c>
      <c r="B87" s="52">
        <v>23.1</v>
      </c>
      <c r="C87" s="11">
        <v>5</v>
      </c>
      <c r="D87" s="11">
        <v>10</v>
      </c>
      <c r="E87" s="30" t="s">
        <v>78</v>
      </c>
    </row>
    <row r="88" spans="1:5" x14ac:dyDescent="0.2">
      <c r="A88" s="29">
        <v>42348</v>
      </c>
      <c r="B88" s="52">
        <v>12.4</v>
      </c>
      <c r="E88" s="30"/>
    </row>
    <row r="89" spans="1:5" x14ac:dyDescent="0.2">
      <c r="A89" s="29">
        <v>42349</v>
      </c>
      <c r="B89" s="52">
        <v>10.3</v>
      </c>
      <c r="E89" s="30"/>
    </row>
    <row r="90" spans="1:5" x14ac:dyDescent="0.2">
      <c r="A90" s="29">
        <v>42350</v>
      </c>
      <c r="B90" s="52">
        <v>10.8</v>
      </c>
      <c r="E90" s="30"/>
    </row>
    <row r="91" spans="1:5" x14ac:dyDescent="0.2">
      <c r="A91" s="29">
        <v>42351</v>
      </c>
      <c r="B91" s="52">
        <v>11.1</v>
      </c>
      <c r="E91" s="30"/>
    </row>
    <row r="92" spans="1:5" x14ac:dyDescent="0.2">
      <c r="A92" s="29">
        <v>42352</v>
      </c>
      <c r="B92" s="52">
        <v>12.6</v>
      </c>
      <c r="C92" s="11">
        <v>5</v>
      </c>
      <c r="D92" s="11">
        <v>10</v>
      </c>
      <c r="E92" s="30" t="s">
        <v>79</v>
      </c>
    </row>
    <row r="93" spans="1:5" x14ac:dyDescent="0.2">
      <c r="A93" s="29">
        <v>42353</v>
      </c>
      <c r="B93" s="52">
        <v>16.3</v>
      </c>
      <c r="E93" s="30"/>
    </row>
    <row r="94" spans="1:5" x14ac:dyDescent="0.2">
      <c r="A94" s="29">
        <v>42354</v>
      </c>
      <c r="B94" s="52">
        <v>20</v>
      </c>
      <c r="E94" s="30"/>
    </row>
    <row r="95" spans="1:5" x14ac:dyDescent="0.2">
      <c r="A95" s="29">
        <v>42355</v>
      </c>
      <c r="B95" s="52">
        <v>31.7</v>
      </c>
      <c r="E95" s="30"/>
    </row>
    <row r="96" spans="1:5" x14ac:dyDescent="0.2">
      <c r="A96" s="29">
        <v>42356</v>
      </c>
      <c r="B96" s="52">
        <v>50.3</v>
      </c>
      <c r="E96" s="30"/>
    </row>
    <row r="97" spans="1:5" x14ac:dyDescent="0.2">
      <c r="A97" s="29">
        <v>42357</v>
      </c>
      <c r="B97" s="52">
        <v>29.5</v>
      </c>
      <c r="E97" s="30"/>
    </row>
    <row r="98" spans="1:5" x14ac:dyDescent="0.2">
      <c r="A98" s="29">
        <v>42358</v>
      </c>
      <c r="B98" s="52">
        <v>31.1</v>
      </c>
      <c r="E98" s="30"/>
    </row>
    <row r="99" spans="1:5" x14ac:dyDescent="0.2">
      <c r="A99" s="29">
        <v>42359</v>
      </c>
      <c r="B99" s="52">
        <v>25.9</v>
      </c>
      <c r="E99" s="30"/>
    </row>
    <row r="100" spans="1:5" x14ac:dyDescent="0.2">
      <c r="A100" s="29">
        <v>42360</v>
      </c>
      <c r="B100" s="52">
        <v>26.3</v>
      </c>
      <c r="E100" s="30"/>
    </row>
    <row r="101" spans="1:5" x14ac:dyDescent="0.2">
      <c r="A101" s="29">
        <v>42361</v>
      </c>
      <c r="B101" s="52">
        <v>28.8</v>
      </c>
      <c r="E101" s="30"/>
    </row>
    <row r="102" spans="1:5" x14ac:dyDescent="0.2">
      <c r="A102" s="29">
        <v>42362</v>
      </c>
      <c r="B102" s="52">
        <v>35.200000000000003</v>
      </c>
      <c r="E102" s="30"/>
    </row>
    <row r="103" spans="1:5" x14ac:dyDescent="0.2">
      <c r="A103" s="29">
        <v>42363</v>
      </c>
      <c r="B103" s="52">
        <v>25.5</v>
      </c>
      <c r="E103" s="30"/>
    </row>
    <row r="104" spans="1:5" x14ac:dyDescent="0.2">
      <c r="A104" s="29">
        <v>42364</v>
      </c>
      <c r="B104" s="52">
        <v>22.1</v>
      </c>
      <c r="E104" s="30"/>
    </row>
    <row r="105" spans="1:5" x14ac:dyDescent="0.2">
      <c r="A105" s="29">
        <v>42365</v>
      </c>
      <c r="B105" s="52">
        <v>29.2</v>
      </c>
      <c r="E105" s="30"/>
    </row>
    <row r="106" spans="1:5" x14ac:dyDescent="0.2">
      <c r="A106" s="29">
        <v>42366</v>
      </c>
      <c r="B106" s="52">
        <v>24.6</v>
      </c>
      <c r="C106" s="11">
        <v>5</v>
      </c>
      <c r="E106" s="30"/>
    </row>
    <row r="107" spans="1:5" x14ac:dyDescent="0.2">
      <c r="A107" s="29">
        <v>42367</v>
      </c>
      <c r="B107" s="52">
        <v>20</v>
      </c>
      <c r="E107" s="30"/>
    </row>
    <row r="108" spans="1:5" x14ac:dyDescent="0.2">
      <c r="A108" s="29">
        <v>42368</v>
      </c>
      <c r="B108" s="52">
        <v>17.3</v>
      </c>
      <c r="D108" s="31"/>
      <c r="E108" s="30"/>
    </row>
    <row r="109" spans="1:5" x14ac:dyDescent="0.2">
      <c r="A109" s="29">
        <v>42369</v>
      </c>
      <c r="B109" s="52">
        <v>15.1</v>
      </c>
      <c r="E109" s="30"/>
    </row>
    <row r="110" spans="1:5" x14ac:dyDescent="0.2">
      <c r="A110" s="29">
        <v>42370</v>
      </c>
      <c r="B110" s="52">
        <v>13.2</v>
      </c>
      <c r="E110" s="30"/>
    </row>
    <row r="111" spans="1:5" x14ac:dyDescent="0.2">
      <c r="A111" s="29">
        <v>42371</v>
      </c>
      <c r="B111" s="52">
        <v>11.6</v>
      </c>
      <c r="E111" s="30"/>
    </row>
    <row r="112" spans="1:5" x14ac:dyDescent="0.2">
      <c r="A112" s="29">
        <v>42372</v>
      </c>
      <c r="B112" s="52">
        <v>10.3</v>
      </c>
      <c r="E112" s="30"/>
    </row>
    <row r="113" spans="1:5" x14ac:dyDescent="0.2">
      <c r="A113" s="29">
        <v>42373</v>
      </c>
      <c r="B113" s="52">
        <v>9.3000000000000007</v>
      </c>
      <c r="E113" s="30"/>
    </row>
    <row r="114" spans="1:5" x14ac:dyDescent="0.2">
      <c r="A114" s="29">
        <v>42374</v>
      </c>
      <c r="B114" s="52">
        <v>9.6999999999999993</v>
      </c>
      <c r="E114" s="30"/>
    </row>
    <row r="115" spans="1:5" x14ac:dyDescent="0.2">
      <c r="A115" s="29">
        <v>42375</v>
      </c>
      <c r="B115" s="52">
        <v>8.4</v>
      </c>
      <c r="E115" s="30"/>
    </row>
    <row r="116" spans="1:5" x14ac:dyDescent="0.2">
      <c r="A116" s="29">
        <v>42376</v>
      </c>
      <c r="B116" s="52">
        <v>7.3</v>
      </c>
      <c r="C116" s="11">
        <v>5</v>
      </c>
      <c r="E116" s="30"/>
    </row>
    <row r="117" spans="1:5" x14ac:dyDescent="0.2">
      <c r="A117" s="29">
        <v>42377</v>
      </c>
      <c r="B117" s="52">
        <v>6.6</v>
      </c>
      <c r="E117" s="30"/>
    </row>
    <row r="118" spans="1:5" x14ac:dyDescent="0.2">
      <c r="A118" s="29">
        <v>42378</v>
      </c>
      <c r="B118" s="52">
        <v>6.1</v>
      </c>
      <c r="E118" s="30"/>
    </row>
    <row r="119" spans="1:5" x14ac:dyDescent="0.2">
      <c r="A119" s="29">
        <v>42379</v>
      </c>
      <c r="B119" s="52">
        <v>5.6</v>
      </c>
      <c r="E119" s="30"/>
    </row>
    <row r="120" spans="1:5" x14ac:dyDescent="0.2">
      <c r="A120" s="29">
        <v>42380</v>
      </c>
      <c r="B120" s="52">
        <v>6.7</v>
      </c>
      <c r="E120" s="30"/>
    </row>
    <row r="121" spans="1:5" x14ac:dyDescent="0.2">
      <c r="A121" s="29">
        <v>42381</v>
      </c>
      <c r="B121" s="52">
        <v>8.1</v>
      </c>
      <c r="C121" s="11">
        <v>5</v>
      </c>
      <c r="E121" s="30"/>
    </row>
    <row r="122" spans="1:5" x14ac:dyDescent="0.2">
      <c r="A122" s="29">
        <v>42382</v>
      </c>
      <c r="B122" s="52">
        <v>7.8</v>
      </c>
      <c r="E122" s="30"/>
    </row>
    <row r="123" spans="1:5" x14ac:dyDescent="0.2">
      <c r="A123" s="29">
        <v>42383</v>
      </c>
      <c r="B123" s="52">
        <v>6.2</v>
      </c>
      <c r="E123" s="30"/>
    </row>
    <row r="124" spans="1:5" x14ac:dyDescent="0.2">
      <c r="A124" s="29">
        <v>42384</v>
      </c>
      <c r="B124" s="52">
        <v>5.7</v>
      </c>
      <c r="E124" s="30"/>
    </row>
    <row r="125" spans="1:5" x14ac:dyDescent="0.2">
      <c r="A125" s="29">
        <v>42385</v>
      </c>
      <c r="B125" s="52">
        <v>11.1</v>
      </c>
      <c r="E125" s="30"/>
    </row>
    <row r="126" spans="1:5" x14ac:dyDescent="0.2">
      <c r="A126" s="29">
        <v>42386</v>
      </c>
      <c r="B126" s="52">
        <v>8.5</v>
      </c>
      <c r="E126" s="30"/>
    </row>
    <row r="127" spans="1:5" x14ac:dyDescent="0.2">
      <c r="A127" s="29">
        <v>42387</v>
      </c>
      <c r="B127" s="52">
        <v>8.1999999999999993</v>
      </c>
      <c r="E127" s="30"/>
    </row>
    <row r="128" spans="1:5" x14ac:dyDescent="0.2">
      <c r="A128" s="29">
        <v>42388</v>
      </c>
      <c r="B128" s="52">
        <v>7.7</v>
      </c>
      <c r="E128" s="30"/>
    </row>
    <row r="129" spans="1:5" x14ac:dyDescent="0.2">
      <c r="A129" s="29">
        <v>42389</v>
      </c>
      <c r="B129" s="52">
        <v>7.6</v>
      </c>
      <c r="C129" s="11">
        <v>5</v>
      </c>
      <c r="E129" s="30"/>
    </row>
    <row r="130" spans="1:5" x14ac:dyDescent="0.2">
      <c r="A130" s="29">
        <v>42390</v>
      </c>
      <c r="B130" s="52">
        <v>11.3</v>
      </c>
      <c r="E130" s="30"/>
    </row>
    <row r="131" spans="1:5" x14ac:dyDescent="0.2">
      <c r="A131" s="29">
        <v>42391</v>
      </c>
      <c r="B131" s="52">
        <v>19.5</v>
      </c>
      <c r="E131" s="30"/>
    </row>
    <row r="132" spans="1:5" x14ac:dyDescent="0.2">
      <c r="A132" s="29">
        <v>42392</v>
      </c>
      <c r="B132" s="52">
        <v>13.2</v>
      </c>
      <c r="E132" s="30"/>
    </row>
    <row r="133" spans="1:5" x14ac:dyDescent="0.2">
      <c r="A133" s="29">
        <v>42393</v>
      </c>
      <c r="B133" s="52">
        <v>12.7</v>
      </c>
      <c r="E133" s="30"/>
    </row>
    <row r="134" spans="1:5" x14ac:dyDescent="0.2">
      <c r="A134" s="29">
        <v>42394</v>
      </c>
      <c r="B134" s="52">
        <v>10.1</v>
      </c>
      <c r="E134" s="30"/>
    </row>
    <row r="135" spans="1:5" x14ac:dyDescent="0.2">
      <c r="A135" s="29">
        <v>42395</v>
      </c>
      <c r="B135" s="52">
        <v>10.7</v>
      </c>
      <c r="C135" s="11">
        <v>5</v>
      </c>
      <c r="E135" s="30"/>
    </row>
    <row r="136" spans="1:5" x14ac:dyDescent="0.2">
      <c r="A136" s="29">
        <v>42396</v>
      </c>
      <c r="B136" s="52">
        <v>10.8</v>
      </c>
      <c r="E136" s="30"/>
    </row>
    <row r="137" spans="1:5" x14ac:dyDescent="0.2">
      <c r="A137" s="29">
        <v>42397</v>
      </c>
      <c r="B137" s="52">
        <v>14.4</v>
      </c>
      <c r="E137" s="30"/>
    </row>
    <row r="138" spans="1:5" x14ac:dyDescent="0.2">
      <c r="A138" s="29">
        <v>42398</v>
      </c>
      <c r="B138" s="52">
        <v>15.3</v>
      </c>
      <c r="E138" s="30"/>
    </row>
    <row r="139" spans="1:5" x14ac:dyDescent="0.2">
      <c r="A139" s="29">
        <v>42399</v>
      </c>
      <c r="B139" s="52">
        <v>19.3</v>
      </c>
      <c r="E139" s="30"/>
    </row>
    <row r="140" spans="1:5" x14ac:dyDescent="0.2">
      <c r="A140" s="29">
        <v>42400</v>
      </c>
      <c r="B140" s="52">
        <v>14.6</v>
      </c>
      <c r="E140" s="30"/>
    </row>
    <row r="141" spans="1:5" x14ac:dyDescent="0.2">
      <c r="A141" s="29">
        <v>42401</v>
      </c>
      <c r="B141" s="52">
        <v>23.9</v>
      </c>
      <c r="E141" s="30"/>
    </row>
    <row r="142" spans="1:5" x14ac:dyDescent="0.2">
      <c r="A142" s="29">
        <v>42402</v>
      </c>
      <c r="B142" s="52">
        <v>15.9</v>
      </c>
      <c r="E142" s="30"/>
    </row>
    <row r="143" spans="1:5" x14ac:dyDescent="0.2">
      <c r="A143" s="29">
        <v>42403</v>
      </c>
      <c r="B143" s="52">
        <v>17.5</v>
      </c>
      <c r="C143" s="11">
        <v>5</v>
      </c>
      <c r="E143" s="30"/>
    </row>
    <row r="144" spans="1:5" x14ac:dyDescent="0.2">
      <c r="A144" s="29">
        <v>42404</v>
      </c>
      <c r="B144" s="52">
        <v>16.8</v>
      </c>
      <c r="E144" s="30"/>
    </row>
    <row r="145" spans="1:5" x14ac:dyDescent="0.2">
      <c r="A145" s="29">
        <v>42405</v>
      </c>
      <c r="B145" s="52">
        <v>15.7</v>
      </c>
      <c r="E145" s="30"/>
    </row>
    <row r="146" spans="1:5" x14ac:dyDescent="0.2">
      <c r="A146" s="29">
        <v>42406</v>
      </c>
      <c r="B146" s="52">
        <v>14</v>
      </c>
      <c r="E146" s="30"/>
    </row>
    <row r="147" spans="1:5" x14ac:dyDescent="0.2">
      <c r="A147" s="29">
        <v>42407</v>
      </c>
      <c r="B147" s="52">
        <v>12.6</v>
      </c>
      <c r="E147" s="30"/>
    </row>
    <row r="148" spans="1:5" x14ac:dyDescent="0.2">
      <c r="A148" s="29">
        <v>42408</v>
      </c>
      <c r="B148" s="52">
        <v>11.9</v>
      </c>
      <c r="E148" s="30"/>
    </row>
    <row r="149" spans="1:5" x14ac:dyDescent="0.2">
      <c r="A149" s="29">
        <v>42409</v>
      </c>
      <c r="B149" s="52">
        <v>11.3</v>
      </c>
      <c r="E149" s="30"/>
    </row>
    <row r="150" spans="1:5" x14ac:dyDescent="0.2">
      <c r="A150" s="29">
        <v>42410</v>
      </c>
      <c r="B150" s="52">
        <v>12.2</v>
      </c>
      <c r="C150" s="11">
        <v>5</v>
      </c>
      <c r="E150" s="30"/>
    </row>
    <row r="151" spans="1:5" x14ac:dyDescent="0.2">
      <c r="A151" s="29">
        <v>42411</v>
      </c>
      <c r="B151" s="52">
        <v>13.3</v>
      </c>
      <c r="E151" s="30"/>
    </row>
    <row r="152" spans="1:5" x14ac:dyDescent="0.2">
      <c r="A152" s="29">
        <v>42412</v>
      </c>
      <c r="B152" s="52">
        <v>25.1</v>
      </c>
      <c r="E152" s="30"/>
    </row>
    <row r="153" spans="1:5" x14ac:dyDescent="0.2">
      <c r="A153" s="29">
        <v>42413</v>
      </c>
      <c r="B153" s="52">
        <v>34.200000000000003</v>
      </c>
      <c r="E153" s="30"/>
    </row>
    <row r="154" spans="1:5" x14ac:dyDescent="0.2">
      <c r="A154" s="29">
        <v>42414</v>
      </c>
      <c r="B154" s="52">
        <v>22.9</v>
      </c>
      <c r="E154" s="30"/>
    </row>
    <row r="155" spans="1:5" x14ac:dyDescent="0.2">
      <c r="A155" s="29">
        <v>42415</v>
      </c>
      <c r="B155" s="52">
        <v>97.8</v>
      </c>
      <c r="E155" s="30"/>
    </row>
    <row r="156" spans="1:5" x14ac:dyDescent="0.2">
      <c r="A156" s="29">
        <v>42416</v>
      </c>
      <c r="B156" s="52">
        <v>58.9</v>
      </c>
      <c r="E156" s="30"/>
    </row>
    <row r="157" spans="1:5" x14ac:dyDescent="0.2">
      <c r="A157" s="29">
        <v>42417</v>
      </c>
      <c r="B157" s="52">
        <v>50.7</v>
      </c>
      <c r="E157" s="30"/>
    </row>
    <row r="158" spans="1:5" x14ac:dyDescent="0.2">
      <c r="A158" s="29">
        <v>42418</v>
      </c>
      <c r="B158" s="52">
        <v>62.5</v>
      </c>
      <c r="C158" s="11">
        <v>5</v>
      </c>
      <c r="E158" s="30"/>
    </row>
    <row r="159" spans="1:5" x14ac:dyDescent="0.2">
      <c r="A159" s="29">
        <v>42419</v>
      </c>
      <c r="B159" s="52">
        <v>46.8</v>
      </c>
      <c r="E159" s="30"/>
    </row>
    <row r="160" spans="1:5" x14ac:dyDescent="0.2">
      <c r="A160" s="29">
        <v>42420</v>
      </c>
      <c r="E160" s="30"/>
    </row>
    <row r="161" spans="1:5" x14ac:dyDescent="0.2">
      <c r="A161" s="29">
        <v>42421</v>
      </c>
      <c r="E161" s="30"/>
    </row>
    <row r="162" spans="1:5" x14ac:dyDescent="0.2">
      <c r="A162" s="29">
        <v>42422</v>
      </c>
      <c r="E162" s="30"/>
    </row>
    <row r="163" spans="1:5" x14ac:dyDescent="0.2">
      <c r="A163" s="29">
        <v>42423</v>
      </c>
      <c r="B163" s="52">
        <v>25.3</v>
      </c>
      <c r="E163" s="30"/>
    </row>
    <row r="164" spans="1:5" x14ac:dyDescent="0.2">
      <c r="A164" s="29">
        <v>42424</v>
      </c>
      <c r="B164" s="52">
        <v>24.5</v>
      </c>
      <c r="E164" s="30"/>
    </row>
    <row r="165" spans="1:5" x14ac:dyDescent="0.2">
      <c r="A165" s="29">
        <v>42425</v>
      </c>
      <c r="B165" s="52">
        <v>21.9</v>
      </c>
      <c r="C165" s="11">
        <v>5</v>
      </c>
      <c r="E165" s="30"/>
    </row>
    <row r="166" spans="1:5" x14ac:dyDescent="0.2">
      <c r="A166" s="29"/>
      <c r="E166" s="30"/>
    </row>
    <row r="167" spans="1:5" x14ac:dyDescent="0.2">
      <c r="A167" s="29" t="s">
        <v>166</v>
      </c>
      <c r="B167" s="52">
        <f>MAX(B2:B165)</f>
        <v>97.8</v>
      </c>
      <c r="E167" s="30"/>
    </row>
    <row r="168" spans="1:5" x14ac:dyDescent="0.2">
      <c r="A168" s="29" t="s">
        <v>165</v>
      </c>
      <c r="B168" s="52">
        <f>AVERAGE(B2:B159, B163:B165)</f>
        <v>11.644099378881988</v>
      </c>
      <c r="E168" s="30"/>
    </row>
    <row r="169" spans="1:5" x14ac:dyDescent="0.2">
      <c r="A169" s="29"/>
      <c r="E169" s="30"/>
    </row>
    <row r="170" spans="1:5" x14ac:dyDescent="0.2">
      <c r="A170" s="29"/>
      <c r="E170" s="30"/>
    </row>
    <row r="171" spans="1:5" x14ac:dyDescent="0.2">
      <c r="A171" s="29"/>
      <c r="E171" s="30"/>
    </row>
    <row r="172" spans="1:5" x14ac:dyDescent="0.2">
      <c r="A172" s="29"/>
      <c r="E172" s="30"/>
    </row>
    <row r="173" spans="1:5" x14ac:dyDescent="0.2">
      <c r="A173" s="29"/>
      <c r="E173" s="30"/>
    </row>
    <row r="174" spans="1:5" x14ac:dyDescent="0.2">
      <c r="A174" s="29"/>
      <c r="E174" s="30"/>
    </row>
    <row r="175" spans="1:5" x14ac:dyDescent="0.2">
      <c r="A175" s="29"/>
      <c r="E175" s="30"/>
    </row>
    <row r="176" spans="1:5" x14ac:dyDescent="0.2">
      <c r="A176" s="29"/>
      <c r="E176" s="30"/>
    </row>
    <row r="177" spans="1:8" x14ac:dyDescent="0.2">
      <c r="A177" s="29"/>
      <c r="E177" s="30"/>
    </row>
    <row r="178" spans="1:8" x14ac:dyDescent="0.2">
      <c r="A178" s="29"/>
      <c r="E178" s="30"/>
    </row>
    <row r="179" spans="1:8" x14ac:dyDescent="0.2">
      <c r="A179" s="29"/>
      <c r="E179" s="30"/>
    </row>
    <row r="180" spans="1:8" x14ac:dyDescent="0.2">
      <c r="A180" s="29"/>
      <c r="E180" s="30"/>
    </row>
    <row r="181" spans="1:8" x14ac:dyDescent="0.2">
      <c r="A181" s="29"/>
      <c r="E181" s="30"/>
    </row>
    <row r="182" spans="1:8" x14ac:dyDescent="0.2">
      <c r="A182" s="29"/>
      <c r="E182" s="30"/>
    </row>
    <row r="183" spans="1:8" x14ac:dyDescent="0.2">
      <c r="A183" s="29"/>
      <c r="E183" s="30"/>
    </row>
    <row r="184" spans="1:8" x14ac:dyDescent="0.2">
      <c r="A184" s="29"/>
      <c r="E184" s="30"/>
    </row>
    <row r="185" spans="1:8" x14ac:dyDescent="0.2">
      <c r="A185" s="29"/>
      <c r="E185" s="30"/>
    </row>
    <row r="186" spans="1:8" x14ac:dyDescent="0.2">
      <c r="A186" s="29"/>
      <c r="E186" s="30"/>
      <c r="G186" s="23"/>
      <c r="H186" s="23"/>
    </row>
    <row r="187" spans="1:8" x14ac:dyDescent="0.2">
      <c r="A187" s="29"/>
      <c r="E187" s="30"/>
      <c r="G187" s="25"/>
      <c r="H187" s="25"/>
    </row>
    <row r="188" spans="1:8" x14ac:dyDescent="0.2">
      <c r="A188" s="29"/>
      <c r="E188" s="30"/>
      <c r="G188" s="18"/>
      <c r="H188" s="18"/>
    </row>
    <row r="189" spans="1:8" x14ac:dyDescent="0.2">
      <c r="A189" s="29"/>
      <c r="E189" s="30"/>
      <c r="G189" s="18"/>
      <c r="H189" s="18"/>
    </row>
    <row r="190" spans="1:8" ht="13.5" thickBot="1" x14ac:dyDescent="0.25">
      <c r="A190" s="29"/>
      <c r="E190" s="30"/>
      <c r="G190" s="18"/>
      <c r="H190" s="18"/>
    </row>
    <row r="191" spans="1:8" ht="13.5" thickTop="1" x14ac:dyDescent="0.2">
      <c r="A191" s="29"/>
      <c r="E191" s="32"/>
      <c r="G191" s="18"/>
      <c r="H191" s="18"/>
    </row>
    <row r="192" spans="1:8" x14ac:dyDescent="0.2">
      <c r="A192" s="29"/>
      <c r="E192" s="30"/>
      <c r="G192" s="18"/>
      <c r="H192" s="18"/>
    </row>
    <row r="193" spans="1:8" x14ac:dyDescent="0.2">
      <c r="A193" s="29"/>
      <c r="E193" s="30"/>
      <c r="G193" s="18"/>
      <c r="H193" s="18"/>
    </row>
    <row r="194" spans="1:8" x14ac:dyDescent="0.2">
      <c r="A194" s="29"/>
      <c r="E194" s="30"/>
      <c r="G194" s="18"/>
      <c r="H194" s="18"/>
    </row>
    <row r="195" spans="1:8" x14ac:dyDescent="0.2">
      <c r="A195" s="29"/>
      <c r="E195" s="30"/>
      <c r="G195" s="18"/>
      <c r="H195" s="18"/>
    </row>
    <row r="196" spans="1:8" x14ac:dyDescent="0.2">
      <c r="A196" s="29"/>
      <c r="E196" s="30"/>
      <c r="G196" s="18"/>
      <c r="H196" s="18"/>
    </row>
    <row r="197" spans="1:8" x14ac:dyDescent="0.2">
      <c r="A197" s="29"/>
      <c r="E197" s="30"/>
      <c r="G197" s="18"/>
      <c r="H197" s="18"/>
    </row>
    <row r="198" spans="1:8" x14ac:dyDescent="0.2">
      <c r="A198" s="29"/>
      <c r="E198" s="30"/>
      <c r="G198" s="18"/>
      <c r="H198" s="18"/>
    </row>
    <row r="199" spans="1:8" x14ac:dyDescent="0.2">
      <c r="A199" s="29"/>
      <c r="E199" s="30"/>
      <c r="G199" s="24"/>
      <c r="H199" s="24"/>
    </row>
    <row r="200" spans="1:8" x14ac:dyDescent="0.2">
      <c r="A200" s="29"/>
      <c r="E200" s="30"/>
      <c r="G200" s="24"/>
      <c r="H200" s="24"/>
    </row>
    <row r="201" spans="1:8" x14ac:dyDescent="0.2">
      <c r="A201" s="29"/>
      <c r="E201" s="30"/>
      <c r="G201" s="24"/>
      <c r="H201" s="24"/>
    </row>
    <row r="202" spans="1:8" x14ac:dyDescent="0.2">
      <c r="A202" s="29"/>
      <c r="E202" s="30"/>
      <c r="G202" s="24"/>
      <c r="H202" s="24"/>
    </row>
    <row r="203" spans="1:8" x14ac:dyDescent="0.2">
      <c r="A203" s="29"/>
      <c r="E203" s="30"/>
      <c r="G203" s="24"/>
      <c r="H203" s="24"/>
    </row>
    <row r="204" spans="1:8" x14ac:dyDescent="0.2">
      <c r="A204" s="29"/>
      <c r="E204" s="30"/>
      <c r="G204" s="24"/>
      <c r="H204" s="24"/>
    </row>
    <row r="205" spans="1:8" x14ac:dyDescent="0.2">
      <c r="A205" s="29"/>
      <c r="E205" s="30"/>
      <c r="G205" s="24"/>
      <c r="H205" s="24"/>
    </row>
    <row r="206" spans="1:8" x14ac:dyDescent="0.2">
      <c r="A206" s="29"/>
      <c r="E206" s="30"/>
      <c r="G206" s="24"/>
      <c r="H206" s="24"/>
    </row>
    <row r="207" spans="1:8" x14ac:dyDescent="0.2">
      <c r="A207" s="29"/>
      <c r="G207" s="24"/>
      <c r="H207" s="24"/>
    </row>
    <row r="208" spans="1:8" x14ac:dyDescent="0.2">
      <c r="A208" s="29"/>
      <c r="G208" s="24"/>
      <c r="H208" s="24"/>
    </row>
    <row r="209" spans="1:8" x14ac:dyDescent="0.2">
      <c r="A209" s="29"/>
      <c r="G209" s="24"/>
      <c r="H209" s="24"/>
    </row>
    <row r="210" spans="1:8" x14ac:dyDescent="0.2">
      <c r="A210" s="29"/>
      <c r="G210" s="24"/>
      <c r="H210" s="24"/>
    </row>
    <row r="211" spans="1:8" x14ac:dyDescent="0.2">
      <c r="A211" s="29"/>
      <c r="G211" s="24"/>
      <c r="H211" s="24"/>
    </row>
    <row r="212" spans="1:8" x14ac:dyDescent="0.2">
      <c r="A212" s="29"/>
      <c r="G212" s="24"/>
      <c r="H212" s="24"/>
    </row>
    <row r="213" spans="1:8" x14ac:dyDescent="0.2">
      <c r="A213" s="29"/>
      <c r="G213" s="24"/>
      <c r="H213" s="24"/>
    </row>
    <row r="214" spans="1:8" x14ac:dyDescent="0.2">
      <c r="A214" s="29"/>
      <c r="G214" s="24"/>
      <c r="H214" s="24"/>
    </row>
    <row r="215" spans="1:8" x14ac:dyDescent="0.2">
      <c r="A215" s="29"/>
      <c r="G215" s="24"/>
      <c r="H215" s="24"/>
    </row>
    <row r="216" spans="1:8" x14ac:dyDescent="0.2">
      <c r="A216" s="29"/>
      <c r="G216" s="24"/>
      <c r="H216" s="24"/>
    </row>
    <row r="217" spans="1:8" x14ac:dyDescent="0.2">
      <c r="A217" s="29"/>
    </row>
    <row r="218" spans="1:8" x14ac:dyDescent="0.2">
      <c r="A218" s="29"/>
    </row>
    <row r="219" spans="1:8" x14ac:dyDescent="0.2">
      <c r="A219" s="29"/>
    </row>
    <row r="220" spans="1:8" x14ac:dyDescent="0.2">
      <c r="A220" s="29"/>
    </row>
    <row r="221" spans="1:8" x14ac:dyDescent="0.2">
      <c r="A221" s="29"/>
    </row>
    <row r="222" spans="1:8" x14ac:dyDescent="0.2">
      <c r="A222" s="29"/>
    </row>
    <row r="223" spans="1:8" x14ac:dyDescent="0.2">
      <c r="A223" s="29"/>
    </row>
    <row r="224" spans="1:8" x14ac:dyDescent="0.2">
      <c r="A224" s="29"/>
    </row>
    <row r="225" spans="1:1" x14ac:dyDescent="0.2">
      <c r="A225" s="29"/>
    </row>
    <row r="226" spans="1:1" x14ac:dyDescent="0.2">
      <c r="A226" s="29"/>
    </row>
    <row r="227" spans="1:1" x14ac:dyDescent="0.2">
      <c r="A227" s="29"/>
    </row>
    <row r="228" spans="1:1" x14ac:dyDescent="0.2">
      <c r="A228" s="29"/>
    </row>
    <row r="229" spans="1:1" x14ac:dyDescent="0.2">
      <c r="A229" s="29"/>
    </row>
    <row r="230" spans="1:1" x14ac:dyDescent="0.2">
      <c r="A230" s="29"/>
    </row>
    <row r="231" spans="1:1" x14ac:dyDescent="0.2">
      <c r="A231" s="29"/>
    </row>
    <row r="232" spans="1:1" x14ac:dyDescent="0.2">
      <c r="A232" s="29"/>
    </row>
    <row r="233" spans="1:1" x14ac:dyDescent="0.2">
      <c r="A233" s="29"/>
    </row>
    <row r="234" spans="1:1" x14ac:dyDescent="0.2">
      <c r="A234" s="29"/>
    </row>
    <row r="235" spans="1:1" x14ac:dyDescent="0.2">
      <c r="A235" s="29"/>
    </row>
    <row r="236" spans="1:1" x14ac:dyDescent="0.2">
      <c r="A236" s="29"/>
    </row>
    <row r="237" spans="1:1" x14ac:dyDescent="0.2">
      <c r="A237" s="29"/>
    </row>
    <row r="238" spans="1:1" x14ac:dyDescent="0.2">
      <c r="A238" s="29"/>
    </row>
    <row r="239" spans="1:1" x14ac:dyDescent="0.2">
      <c r="A239" s="29"/>
    </row>
    <row r="240" spans="1:1" x14ac:dyDescent="0.2">
      <c r="A240" s="29"/>
    </row>
    <row r="241" spans="1:1" x14ac:dyDescent="0.2">
      <c r="A241" s="29"/>
    </row>
    <row r="242" spans="1:1" x14ac:dyDescent="0.2">
      <c r="A242" s="29"/>
    </row>
    <row r="243" spans="1:1" x14ac:dyDescent="0.2">
      <c r="A243" s="29"/>
    </row>
    <row r="244" spans="1:1" x14ac:dyDescent="0.2">
      <c r="A244" s="29"/>
    </row>
    <row r="245" spans="1:1" x14ac:dyDescent="0.2">
      <c r="A245" s="29"/>
    </row>
    <row r="246" spans="1:1" x14ac:dyDescent="0.2">
      <c r="A246" s="29"/>
    </row>
    <row r="247" spans="1:1" x14ac:dyDescent="0.2">
      <c r="A247" s="29"/>
    </row>
    <row r="248" spans="1:1" x14ac:dyDescent="0.2">
      <c r="A248" s="29"/>
    </row>
    <row r="249" spans="1:1" x14ac:dyDescent="0.2">
      <c r="A249" s="29"/>
    </row>
    <row r="250" spans="1:1" x14ac:dyDescent="0.2">
      <c r="A250" s="29"/>
    </row>
    <row r="251" spans="1:1" x14ac:dyDescent="0.2">
      <c r="A251" s="29"/>
    </row>
    <row r="252" spans="1:1" x14ac:dyDescent="0.2">
      <c r="A252" s="29"/>
    </row>
    <row r="253" spans="1:1" x14ac:dyDescent="0.2">
      <c r="A253" s="29"/>
    </row>
    <row r="254" spans="1:1" x14ac:dyDescent="0.2">
      <c r="A254" s="29"/>
    </row>
    <row r="255" spans="1:1" x14ac:dyDescent="0.2">
      <c r="A255" s="29"/>
    </row>
    <row r="256" spans="1:1" x14ac:dyDescent="0.2">
      <c r="A256" s="29"/>
    </row>
    <row r="257" spans="1:1" x14ac:dyDescent="0.2">
      <c r="A257" s="29"/>
    </row>
    <row r="258" spans="1:1" x14ac:dyDescent="0.2">
      <c r="A258" s="29"/>
    </row>
    <row r="259" spans="1:1" x14ac:dyDescent="0.2">
      <c r="A259" s="29"/>
    </row>
    <row r="260" spans="1:1" x14ac:dyDescent="0.2">
      <c r="A260" s="29"/>
    </row>
    <row r="261" spans="1:1" x14ac:dyDescent="0.2">
      <c r="A261" s="29"/>
    </row>
    <row r="262" spans="1:1" x14ac:dyDescent="0.2">
      <c r="A262" s="29"/>
    </row>
    <row r="263" spans="1:1" x14ac:dyDescent="0.2">
      <c r="A263" s="29"/>
    </row>
    <row r="264" spans="1:1" x14ac:dyDescent="0.2">
      <c r="A264" s="29"/>
    </row>
    <row r="265" spans="1:1" x14ac:dyDescent="0.2">
      <c r="A265" s="29"/>
    </row>
    <row r="266" spans="1:1" x14ac:dyDescent="0.2">
      <c r="A266" s="29"/>
    </row>
    <row r="267" spans="1:1" x14ac:dyDescent="0.2">
      <c r="A267" s="29"/>
    </row>
    <row r="268" spans="1:1" x14ac:dyDescent="0.2">
      <c r="A268" s="29"/>
    </row>
    <row r="269" spans="1:1" x14ac:dyDescent="0.2">
      <c r="A269" s="29"/>
    </row>
    <row r="270" spans="1:1" x14ac:dyDescent="0.2">
      <c r="A270" s="29"/>
    </row>
    <row r="271" spans="1:1" x14ac:dyDescent="0.2">
      <c r="A271" s="29"/>
    </row>
    <row r="272" spans="1:1" x14ac:dyDescent="0.2">
      <c r="A272" s="29"/>
    </row>
    <row r="273" spans="1:1" x14ac:dyDescent="0.2">
      <c r="A273" s="29"/>
    </row>
    <row r="274" spans="1:1" x14ac:dyDescent="0.2">
      <c r="A274" s="29"/>
    </row>
    <row r="275" spans="1:1" x14ac:dyDescent="0.2">
      <c r="A275" s="29"/>
    </row>
    <row r="276" spans="1:1" x14ac:dyDescent="0.2">
      <c r="A276" s="29"/>
    </row>
    <row r="277" spans="1:1" x14ac:dyDescent="0.2">
      <c r="A277" s="29"/>
    </row>
    <row r="278" spans="1:1" x14ac:dyDescent="0.2">
      <c r="A278" s="29"/>
    </row>
    <row r="279" spans="1:1" x14ac:dyDescent="0.2">
      <c r="A279" s="29"/>
    </row>
    <row r="280" spans="1:1" x14ac:dyDescent="0.2">
      <c r="A280" s="29"/>
    </row>
    <row r="281" spans="1:1" x14ac:dyDescent="0.2">
      <c r="A281" s="29"/>
    </row>
    <row r="282" spans="1:1" x14ac:dyDescent="0.2">
      <c r="A282" s="29"/>
    </row>
    <row r="283" spans="1:1" x14ac:dyDescent="0.2">
      <c r="A283" s="29"/>
    </row>
    <row r="284" spans="1:1" x14ac:dyDescent="0.2">
      <c r="A284" s="29"/>
    </row>
    <row r="285" spans="1:1" x14ac:dyDescent="0.2">
      <c r="A285" s="29"/>
    </row>
    <row r="286" spans="1:1" x14ac:dyDescent="0.2">
      <c r="A286" s="29"/>
    </row>
    <row r="287" spans="1:1" x14ac:dyDescent="0.2">
      <c r="A287" s="29"/>
    </row>
    <row r="288" spans="1:1" x14ac:dyDescent="0.2">
      <c r="A288" s="29"/>
    </row>
    <row r="289" spans="1:1" x14ac:dyDescent="0.2">
      <c r="A289" s="29"/>
    </row>
    <row r="290" spans="1:1" x14ac:dyDescent="0.2">
      <c r="A290" s="29"/>
    </row>
    <row r="291" spans="1:1" x14ac:dyDescent="0.2">
      <c r="A291" s="29"/>
    </row>
    <row r="292" spans="1:1" x14ac:dyDescent="0.2">
      <c r="A292" s="29"/>
    </row>
    <row r="293" spans="1:1" x14ac:dyDescent="0.2">
      <c r="A293" s="29"/>
    </row>
    <row r="294" spans="1:1" x14ac:dyDescent="0.2">
      <c r="A294" s="29"/>
    </row>
    <row r="295" spans="1:1" x14ac:dyDescent="0.2">
      <c r="A295" s="29"/>
    </row>
    <row r="296" spans="1:1" x14ac:dyDescent="0.2">
      <c r="A296" s="29"/>
    </row>
    <row r="297" spans="1:1" x14ac:dyDescent="0.2">
      <c r="A297" s="29"/>
    </row>
    <row r="298" spans="1:1" x14ac:dyDescent="0.2">
      <c r="A298" s="29"/>
    </row>
    <row r="299" spans="1:1" x14ac:dyDescent="0.2">
      <c r="A299" s="29"/>
    </row>
    <row r="300" spans="1:1" x14ac:dyDescent="0.2">
      <c r="A300" s="29"/>
    </row>
    <row r="301" spans="1:1" x14ac:dyDescent="0.2">
      <c r="A301" s="29"/>
    </row>
    <row r="302" spans="1:1" x14ac:dyDescent="0.2">
      <c r="A302" s="29"/>
    </row>
    <row r="303" spans="1:1" x14ac:dyDescent="0.2">
      <c r="A303" s="29"/>
    </row>
    <row r="304" spans="1:1" x14ac:dyDescent="0.2">
      <c r="A304" s="29"/>
    </row>
    <row r="305" spans="1:1" x14ac:dyDescent="0.2">
      <c r="A305" s="29"/>
    </row>
    <row r="306" spans="1:1" x14ac:dyDescent="0.2">
      <c r="A306" s="29"/>
    </row>
    <row r="307" spans="1:1" x14ac:dyDescent="0.2">
      <c r="A307" s="29"/>
    </row>
    <row r="308" spans="1:1" x14ac:dyDescent="0.2">
      <c r="A308" s="29"/>
    </row>
    <row r="309" spans="1:1" x14ac:dyDescent="0.2">
      <c r="A309" s="29"/>
    </row>
    <row r="310" spans="1:1" x14ac:dyDescent="0.2">
      <c r="A310" s="29"/>
    </row>
    <row r="311" spans="1:1" x14ac:dyDescent="0.2">
      <c r="A311" s="29"/>
    </row>
    <row r="312" spans="1:1" x14ac:dyDescent="0.2">
      <c r="A312" s="29"/>
    </row>
    <row r="313" spans="1:1" x14ac:dyDescent="0.2">
      <c r="A313" s="29"/>
    </row>
    <row r="314" spans="1:1" x14ac:dyDescent="0.2">
      <c r="A314" s="29"/>
    </row>
    <row r="315" spans="1:1" x14ac:dyDescent="0.2">
      <c r="A315" s="29"/>
    </row>
    <row r="316" spans="1:1" x14ac:dyDescent="0.2">
      <c r="A316" s="29"/>
    </row>
    <row r="317" spans="1:1" x14ac:dyDescent="0.2">
      <c r="A317" s="29"/>
    </row>
    <row r="318" spans="1:1" x14ac:dyDescent="0.2">
      <c r="A318" s="29"/>
    </row>
    <row r="319" spans="1:1" x14ac:dyDescent="0.2">
      <c r="A319" s="29"/>
    </row>
    <row r="320" spans="1:1" x14ac:dyDescent="0.2">
      <c r="A320" s="29"/>
    </row>
    <row r="321" spans="1:1" x14ac:dyDescent="0.2">
      <c r="A321" s="29"/>
    </row>
    <row r="322" spans="1:1" x14ac:dyDescent="0.2">
      <c r="A322" s="29"/>
    </row>
    <row r="323" spans="1:1" x14ac:dyDescent="0.2">
      <c r="A323" s="29"/>
    </row>
    <row r="324" spans="1:1" x14ac:dyDescent="0.2">
      <c r="A324" s="29"/>
    </row>
    <row r="325" spans="1:1" x14ac:dyDescent="0.2">
      <c r="A325" s="29"/>
    </row>
    <row r="326" spans="1:1" x14ac:dyDescent="0.2">
      <c r="A326" s="29"/>
    </row>
    <row r="327" spans="1:1" x14ac:dyDescent="0.2">
      <c r="A327" s="29"/>
    </row>
    <row r="328" spans="1:1" x14ac:dyDescent="0.2">
      <c r="A328" s="29"/>
    </row>
    <row r="329" spans="1:1" x14ac:dyDescent="0.2">
      <c r="A329" s="29"/>
    </row>
    <row r="330" spans="1:1" x14ac:dyDescent="0.2">
      <c r="A330" s="29"/>
    </row>
    <row r="331" spans="1:1" x14ac:dyDescent="0.2">
      <c r="A331" s="29"/>
    </row>
    <row r="332" spans="1:1" x14ac:dyDescent="0.2">
      <c r="A332" s="29"/>
    </row>
    <row r="333" spans="1:1" x14ac:dyDescent="0.2">
      <c r="A333" s="29"/>
    </row>
    <row r="334" spans="1:1" x14ac:dyDescent="0.2">
      <c r="A334" s="29"/>
    </row>
    <row r="335" spans="1:1" x14ac:dyDescent="0.2">
      <c r="A335" s="29"/>
    </row>
    <row r="336" spans="1:1" x14ac:dyDescent="0.2">
      <c r="A336" s="29"/>
    </row>
    <row r="337" spans="1:1" x14ac:dyDescent="0.2">
      <c r="A337" s="29"/>
    </row>
    <row r="338" spans="1:1" x14ac:dyDescent="0.2">
      <c r="A338" s="29"/>
    </row>
    <row r="339" spans="1:1" x14ac:dyDescent="0.2">
      <c r="A339" s="29"/>
    </row>
    <row r="340" spans="1:1" x14ac:dyDescent="0.2">
      <c r="A340" s="29"/>
    </row>
    <row r="341" spans="1:1" x14ac:dyDescent="0.2">
      <c r="A341" s="29"/>
    </row>
    <row r="342" spans="1:1" x14ac:dyDescent="0.2">
      <c r="A342" s="29"/>
    </row>
    <row r="343" spans="1:1" x14ac:dyDescent="0.2">
      <c r="A343" s="29"/>
    </row>
    <row r="344" spans="1:1" x14ac:dyDescent="0.2">
      <c r="A344" s="29"/>
    </row>
    <row r="345" spans="1:1" x14ac:dyDescent="0.2">
      <c r="A345" s="29"/>
    </row>
    <row r="346" spans="1:1" x14ac:dyDescent="0.2">
      <c r="A346" s="29"/>
    </row>
    <row r="347" spans="1:1" x14ac:dyDescent="0.2">
      <c r="A347" s="29"/>
    </row>
    <row r="348" spans="1:1" x14ac:dyDescent="0.2">
      <c r="A348" s="29"/>
    </row>
    <row r="349" spans="1:1" x14ac:dyDescent="0.2">
      <c r="A349" s="29"/>
    </row>
    <row r="350" spans="1:1" x14ac:dyDescent="0.2">
      <c r="A350" s="29"/>
    </row>
    <row r="351" spans="1:1" x14ac:dyDescent="0.2">
      <c r="A351" s="29"/>
    </row>
    <row r="352" spans="1:1" x14ac:dyDescent="0.2">
      <c r="A352" s="29"/>
    </row>
    <row r="353" spans="1:1" x14ac:dyDescent="0.2">
      <c r="A353" s="29"/>
    </row>
    <row r="354" spans="1:1" x14ac:dyDescent="0.2">
      <c r="A354" s="29"/>
    </row>
    <row r="355" spans="1:1" x14ac:dyDescent="0.2">
      <c r="A355" s="29"/>
    </row>
    <row r="356" spans="1:1" x14ac:dyDescent="0.2">
      <c r="A356" s="29"/>
    </row>
    <row r="357" spans="1:1" x14ac:dyDescent="0.2">
      <c r="A357" s="29"/>
    </row>
    <row r="358" spans="1:1" x14ac:dyDescent="0.2">
      <c r="A358" s="29"/>
    </row>
    <row r="359" spans="1:1" x14ac:dyDescent="0.2">
      <c r="A359" s="29"/>
    </row>
    <row r="360" spans="1:1" x14ac:dyDescent="0.2">
      <c r="A360" s="29"/>
    </row>
    <row r="361" spans="1:1" x14ac:dyDescent="0.2">
      <c r="A361" s="29"/>
    </row>
    <row r="362" spans="1:1" x14ac:dyDescent="0.2">
      <c r="A362" s="29"/>
    </row>
    <row r="363" spans="1:1" x14ac:dyDescent="0.2">
      <c r="A363" s="29"/>
    </row>
    <row r="364" spans="1:1" x14ac:dyDescent="0.2">
      <c r="A364" s="29"/>
    </row>
    <row r="365" spans="1:1" x14ac:dyDescent="0.2">
      <c r="A365" s="29"/>
    </row>
    <row r="366" spans="1:1" x14ac:dyDescent="0.2">
      <c r="A366" s="29"/>
    </row>
    <row r="367" spans="1:1" x14ac:dyDescent="0.2">
      <c r="A367" s="29"/>
    </row>
    <row r="368" spans="1:1" x14ac:dyDescent="0.2">
      <c r="A368" s="29"/>
    </row>
    <row r="369" spans="1:1" x14ac:dyDescent="0.2">
      <c r="A369" s="29"/>
    </row>
    <row r="370" spans="1:1" x14ac:dyDescent="0.2">
      <c r="A370" s="29"/>
    </row>
    <row r="371" spans="1:1" x14ac:dyDescent="0.2">
      <c r="A371" s="29"/>
    </row>
    <row r="372" spans="1:1" x14ac:dyDescent="0.2">
      <c r="A372" s="29"/>
    </row>
    <row r="373" spans="1:1" x14ac:dyDescent="0.2">
      <c r="A373" s="29"/>
    </row>
    <row r="374" spans="1:1" x14ac:dyDescent="0.2">
      <c r="A374" s="29"/>
    </row>
    <row r="375" spans="1:1" x14ac:dyDescent="0.2">
      <c r="A375" s="29"/>
    </row>
    <row r="376" spans="1:1" x14ac:dyDescent="0.2">
      <c r="A376" s="29"/>
    </row>
    <row r="377" spans="1:1" x14ac:dyDescent="0.2">
      <c r="A377" s="29"/>
    </row>
    <row r="378" spans="1:1" x14ac:dyDescent="0.2">
      <c r="A378" s="29"/>
    </row>
    <row r="379" spans="1:1" x14ac:dyDescent="0.2">
      <c r="A379" s="29"/>
    </row>
    <row r="380" spans="1:1" x14ac:dyDescent="0.2">
      <c r="A380" s="29"/>
    </row>
    <row r="381" spans="1:1" x14ac:dyDescent="0.2">
      <c r="A381" s="29"/>
    </row>
    <row r="382" spans="1:1" x14ac:dyDescent="0.2">
      <c r="A382" s="29"/>
    </row>
    <row r="383" spans="1:1" x14ac:dyDescent="0.2">
      <c r="A383" s="29"/>
    </row>
    <row r="384" spans="1:1" x14ac:dyDescent="0.2">
      <c r="A384" s="29"/>
    </row>
    <row r="385" spans="1:1" x14ac:dyDescent="0.2">
      <c r="A385" s="29"/>
    </row>
    <row r="386" spans="1:1" x14ac:dyDescent="0.2">
      <c r="A386" s="29"/>
    </row>
    <row r="387" spans="1:1" x14ac:dyDescent="0.2">
      <c r="A387" s="29"/>
    </row>
    <row r="388" spans="1:1" x14ac:dyDescent="0.2">
      <c r="A388" s="29"/>
    </row>
    <row r="389" spans="1:1" x14ac:dyDescent="0.2">
      <c r="A389" s="29"/>
    </row>
    <row r="390" spans="1:1" x14ac:dyDescent="0.2">
      <c r="A390" s="29"/>
    </row>
    <row r="391" spans="1:1" x14ac:dyDescent="0.2">
      <c r="A391" s="29"/>
    </row>
    <row r="392" spans="1:1" x14ac:dyDescent="0.2">
      <c r="A392" s="29"/>
    </row>
    <row r="393" spans="1:1" x14ac:dyDescent="0.2">
      <c r="A393" s="29"/>
    </row>
    <row r="394" spans="1:1" x14ac:dyDescent="0.2">
      <c r="A394" s="29"/>
    </row>
    <row r="395" spans="1:1" x14ac:dyDescent="0.2">
      <c r="A395" s="29"/>
    </row>
    <row r="396" spans="1:1" x14ac:dyDescent="0.2">
      <c r="A396" s="29"/>
    </row>
    <row r="397" spans="1:1" x14ac:dyDescent="0.2">
      <c r="A397" s="29"/>
    </row>
    <row r="398" spans="1:1" x14ac:dyDescent="0.2">
      <c r="A398" s="29"/>
    </row>
    <row r="399" spans="1:1" x14ac:dyDescent="0.2">
      <c r="A399" s="29"/>
    </row>
    <row r="400" spans="1:1" x14ac:dyDescent="0.2">
      <c r="A400" s="29"/>
    </row>
    <row r="401" spans="1:1" x14ac:dyDescent="0.2">
      <c r="A401" s="29"/>
    </row>
    <row r="402" spans="1:1" x14ac:dyDescent="0.2">
      <c r="A402" s="29"/>
    </row>
    <row r="403" spans="1:1" x14ac:dyDescent="0.2">
      <c r="A403" s="29"/>
    </row>
    <row r="404" spans="1:1" x14ac:dyDescent="0.2">
      <c r="A404" s="29"/>
    </row>
    <row r="405" spans="1:1" x14ac:dyDescent="0.2">
      <c r="A405" s="29"/>
    </row>
    <row r="406" spans="1:1" x14ac:dyDescent="0.2">
      <c r="A406" s="29"/>
    </row>
    <row r="407" spans="1:1" x14ac:dyDescent="0.2">
      <c r="A407" s="29"/>
    </row>
    <row r="408" spans="1:1" x14ac:dyDescent="0.2">
      <c r="A408" s="29"/>
    </row>
    <row r="409" spans="1:1" x14ac:dyDescent="0.2">
      <c r="A409" s="29"/>
    </row>
    <row r="410" spans="1:1" x14ac:dyDescent="0.2">
      <c r="A410" s="29"/>
    </row>
    <row r="411" spans="1:1" x14ac:dyDescent="0.2">
      <c r="A411" s="29"/>
    </row>
    <row r="412" spans="1:1" x14ac:dyDescent="0.2">
      <c r="A412" s="29"/>
    </row>
    <row r="413" spans="1:1" x14ac:dyDescent="0.2">
      <c r="A413" s="29"/>
    </row>
    <row r="414" spans="1:1" x14ac:dyDescent="0.2">
      <c r="A414" s="29"/>
    </row>
    <row r="415" spans="1:1" x14ac:dyDescent="0.2">
      <c r="A415" s="29"/>
    </row>
    <row r="416" spans="1:1" x14ac:dyDescent="0.2">
      <c r="A416" s="29"/>
    </row>
    <row r="417" spans="1:1" x14ac:dyDescent="0.2">
      <c r="A417" s="29"/>
    </row>
    <row r="418" spans="1:1" x14ac:dyDescent="0.2">
      <c r="A418" s="29"/>
    </row>
    <row r="419" spans="1:1" x14ac:dyDescent="0.2">
      <c r="A419" s="29"/>
    </row>
    <row r="420" spans="1:1" x14ac:dyDescent="0.2">
      <c r="A420" s="29"/>
    </row>
    <row r="421" spans="1:1" x14ac:dyDescent="0.2">
      <c r="A421" s="29"/>
    </row>
    <row r="422" spans="1:1" x14ac:dyDescent="0.2">
      <c r="A422" s="29"/>
    </row>
    <row r="423" spans="1:1" x14ac:dyDescent="0.2">
      <c r="A423" s="29"/>
    </row>
    <row r="424" spans="1:1" x14ac:dyDescent="0.2">
      <c r="A424" s="29"/>
    </row>
    <row r="425" spans="1:1" x14ac:dyDescent="0.2">
      <c r="A425" s="29"/>
    </row>
    <row r="426" spans="1:1" x14ac:dyDescent="0.2">
      <c r="A426" s="29"/>
    </row>
    <row r="427" spans="1:1" x14ac:dyDescent="0.2">
      <c r="A427" s="29"/>
    </row>
    <row r="428" spans="1:1" x14ac:dyDescent="0.2">
      <c r="A428" s="29"/>
    </row>
    <row r="429" spans="1:1" x14ac:dyDescent="0.2">
      <c r="A429" s="29"/>
    </row>
    <row r="430" spans="1:1" x14ac:dyDescent="0.2">
      <c r="A430" s="29"/>
    </row>
    <row r="431" spans="1:1" x14ac:dyDescent="0.2">
      <c r="A431" s="29"/>
    </row>
    <row r="432" spans="1:1" x14ac:dyDescent="0.2">
      <c r="A432" s="29"/>
    </row>
    <row r="433" spans="1:1" x14ac:dyDescent="0.2">
      <c r="A433" s="29"/>
    </row>
    <row r="434" spans="1:1" x14ac:dyDescent="0.2">
      <c r="A434" s="29"/>
    </row>
    <row r="435" spans="1:1" x14ac:dyDescent="0.2">
      <c r="A435" s="29"/>
    </row>
    <row r="436" spans="1:1" x14ac:dyDescent="0.2">
      <c r="A436" s="29"/>
    </row>
    <row r="437" spans="1:1" x14ac:dyDescent="0.2">
      <c r="A437" s="29"/>
    </row>
    <row r="438" spans="1:1" x14ac:dyDescent="0.2">
      <c r="A438" s="29"/>
    </row>
    <row r="439" spans="1:1" x14ac:dyDescent="0.2">
      <c r="A439" s="29"/>
    </row>
    <row r="440" spans="1:1" x14ac:dyDescent="0.2">
      <c r="A440" s="29"/>
    </row>
    <row r="441" spans="1:1" x14ac:dyDescent="0.2">
      <c r="A441" s="29"/>
    </row>
    <row r="442" spans="1:1" x14ac:dyDescent="0.2">
      <c r="A442" s="29"/>
    </row>
    <row r="443" spans="1:1" x14ac:dyDescent="0.2">
      <c r="A443" s="29"/>
    </row>
    <row r="444" spans="1:1" x14ac:dyDescent="0.2">
      <c r="A444" s="29"/>
    </row>
    <row r="445" spans="1:1" x14ac:dyDescent="0.2">
      <c r="A445" s="29"/>
    </row>
    <row r="446" spans="1:1" x14ac:dyDescent="0.2">
      <c r="A446" s="29"/>
    </row>
    <row r="447" spans="1:1" x14ac:dyDescent="0.2">
      <c r="A447" s="29"/>
    </row>
    <row r="448" spans="1:1" x14ac:dyDescent="0.2">
      <c r="A448" s="29"/>
    </row>
    <row r="449" spans="1:1" x14ac:dyDescent="0.2">
      <c r="A449" s="29"/>
    </row>
    <row r="450" spans="1:1" x14ac:dyDescent="0.2">
      <c r="A450" s="29"/>
    </row>
    <row r="451" spans="1:1" x14ac:dyDescent="0.2">
      <c r="A451" s="29"/>
    </row>
    <row r="452" spans="1:1" x14ac:dyDescent="0.2">
      <c r="A452" s="29"/>
    </row>
    <row r="453" spans="1:1" x14ac:dyDescent="0.2">
      <c r="A453" s="29"/>
    </row>
    <row r="454" spans="1:1" x14ac:dyDescent="0.2">
      <c r="A454" s="29"/>
    </row>
    <row r="455" spans="1:1" x14ac:dyDescent="0.2">
      <c r="A455" s="29"/>
    </row>
    <row r="456" spans="1:1" x14ac:dyDescent="0.2">
      <c r="A456" s="29"/>
    </row>
    <row r="457" spans="1:1" x14ac:dyDescent="0.2">
      <c r="A457" s="29"/>
    </row>
    <row r="458" spans="1:1" x14ac:dyDescent="0.2">
      <c r="A458" s="29"/>
    </row>
    <row r="459" spans="1:1" x14ac:dyDescent="0.2">
      <c r="A459" s="29"/>
    </row>
    <row r="460" spans="1:1" x14ac:dyDescent="0.2">
      <c r="A460" s="29"/>
    </row>
    <row r="461" spans="1:1" x14ac:dyDescent="0.2">
      <c r="A461" s="29"/>
    </row>
    <row r="462" spans="1:1" x14ac:dyDescent="0.2">
      <c r="A462" s="29"/>
    </row>
    <row r="463" spans="1:1" x14ac:dyDescent="0.2">
      <c r="A463" s="29"/>
    </row>
    <row r="464" spans="1:1" x14ac:dyDescent="0.2">
      <c r="A464" s="29"/>
    </row>
    <row r="465" spans="1:1" x14ac:dyDescent="0.2">
      <c r="A465" s="29"/>
    </row>
    <row r="466" spans="1:1" x14ac:dyDescent="0.2">
      <c r="A466" s="29"/>
    </row>
    <row r="467" spans="1:1" x14ac:dyDescent="0.2">
      <c r="A467" s="29"/>
    </row>
    <row r="468" spans="1:1" x14ac:dyDescent="0.2">
      <c r="A468" s="29"/>
    </row>
    <row r="469" spans="1:1" x14ac:dyDescent="0.2">
      <c r="A469" s="29"/>
    </row>
    <row r="470" spans="1:1" x14ac:dyDescent="0.2">
      <c r="A470" s="29"/>
    </row>
    <row r="471" spans="1:1" x14ac:dyDescent="0.2">
      <c r="A471" s="29"/>
    </row>
    <row r="472" spans="1:1" x14ac:dyDescent="0.2">
      <c r="A472" s="29"/>
    </row>
    <row r="473" spans="1:1" x14ac:dyDescent="0.2">
      <c r="A473" s="29"/>
    </row>
    <row r="474" spans="1:1" x14ac:dyDescent="0.2">
      <c r="A474" s="29"/>
    </row>
    <row r="475" spans="1:1" x14ac:dyDescent="0.2">
      <c r="A475" s="29"/>
    </row>
    <row r="476" spans="1:1" x14ac:dyDescent="0.2">
      <c r="A476" s="29"/>
    </row>
    <row r="477" spans="1:1" x14ac:dyDescent="0.2">
      <c r="A477" s="29"/>
    </row>
    <row r="478" spans="1:1" x14ac:dyDescent="0.2">
      <c r="A478" s="29"/>
    </row>
    <row r="479" spans="1:1" x14ac:dyDescent="0.2">
      <c r="A479" s="29"/>
    </row>
    <row r="480" spans="1:1" x14ac:dyDescent="0.2">
      <c r="A480" s="29"/>
    </row>
    <row r="481" spans="1:1" x14ac:dyDescent="0.2">
      <c r="A481" s="29"/>
    </row>
    <row r="482" spans="1:1" x14ac:dyDescent="0.2">
      <c r="A482" s="29"/>
    </row>
    <row r="483" spans="1:1" x14ac:dyDescent="0.2">
      <c r="A483" s="29"/>
    </row>
    <row r="484" spans="1:1" x14ac:dyDescent="0.2">
      <c r="A484" s="29"/>
    </row>
    <row r="485" spans="1:1" x14ac:dyDescent="0.2">
      <c r="A485" s="29"/>
    </row>
    <row r="486" spans="1:1" x14ac:dyDescent="0.2">
      <c r="A486" s="29"/>
    </row>
    <row r="487" spans="1:1" x14ac:dyDescent="0.2">
      <c r="A487" s="29"/>
    </row>
    <row r="488" spans="1:1" x14ac:dyDescent="0.2">
      <c r="A488" s="29"/>
    </row>
    <row r="489" spans="1:1" x14ac:dyDescent="0.2">
      <c r="A489" s="29"/>
    </row>
    <row r="490" spans="1:1" x14ac:dyDescent="0.2">
      <c r="A490" s="29"/>
    </row>
    <row r="491" spans="1:1" x14ac:dyDescent="0.2">
      <c r="A491" s="29"/>
    </row>
    <row r="492" spans="1:1" x14ac:dyDescent="0.2">
      <c r="A492" s="29"/>
    </row>
    <row r="493" spans="1:1" x14ac:dyDescent="0.2">
      <c r="A493" s="29"/>
    </row>
    <row r="494" spans="1:1" x14ac:dyDescent="0.2">
      <c r="A494" s="29"/>
    </row>
    <row r="495" spans="1:1" x14ac:dyDescent="0.2">
      <c r="A495" s="29"/>
    </row>
    <row r="496" spans="1:1" x14ac:dyDescent="0.2">
      <c r="A496" s="29"/>
    </row>
    <row r="497" spans="1:1" x14ac:dyDescent="0.2">
      <c r="A497" s="29"/>
    </row>
    <row r="498" spans="1:1" x14ac:dyDescent="0.2">
      <c r="A498" s="29"/>
    </row>
    <row r="499" spans="1:1" x14ac:dyDescent="0.2">
      <c r="A499" s="29"/>
    </row>
    <row r="500" spans="1:1" x14ac:dyDescent="0.2">
      <c r="A500" s="29"/>
    </row>
    <row r="501" spans="1:1" x14ac:dyDescent="0.2">
      <c r="A501" s="29"/>
    </row>
    <row r="502" spans="1:1" x14ac:dyDescent="0.2">
      <c r="A502" s="29"/>
    </row>
    <row r="503" spans="1:1" x14ac:dyDescent="0.2">
      <c r="A503" s="29"/>
    </row>
    <row r="504" spans="1:1" x14ac:dyDescent="0.2">
      <c r="A504" s="29"/>
    </row>
    <row r="505" spans="1:1" x14ac:dyDescent="0.2">
      <c r="A505" s="29"/>
    </row>
    <row r="506" spans="1:1" x14ac:dyDescent="0.2">
      <c r="A506" s="29"/>
    </row>
    <row r="507" spans="1:1" x14ac:dyDescent="0.2">
      <c r="A507" s="29"/>
    </row>
    <row r="508" spans="1:1" x14ac:dyDescent="0.2">
      <c r="A508" s="29"/>
    </row>
    <row r="509" spans="1:1" x14ac:dyDescent="0.2">
      <c r="A509" s="29"/>
    </row>
    <row r="510" spans="1:1" x14ac:dyDescent="0.2">
      <c r="A510" s="29"/>
    </row>
    <row r="511" spans="1:1" x14ac:dyDescent="0.2">
      <c r="A511" s="29"/>
    </row>
    <row r="512" spans="1:1" x14ac:dyDescent="0.2">
      <c r="A512" s="29"/>
    </row>
    <row r="513" spans="1:1" x14ac:dyDescent="0.2">
      <c r="A513" s="29"/>
    </row>
    <row r="514" spans="1:1" x14ac:dyDescent="0.2">
      <c r="A514" s="29"/>
    </row>
    <row r="515" spans="1:1" x14ac:dyDescent="0.2">
      <c r="A515" s="29"/>
    </row>
    <row r="516" spans="1:1" x14ac:dyDescent="0.2">
      <c r="A516" s="29"/>
    </row>
    <row r="517" spans="1:1" x14ac:dyDescent="0.2">
      <c r="A517" s="29"/>
    </row>
    <row r="518" spans="1:1" x14ac:dyDescent="0.2">
      <c r="A518" s="29"/>
    </row>
    <row r="519" spans="1:1" x14ac:dyDescent="0.2">
      <c r="A519" s="29"/>
    </row>
    <row r="520" spans="1:1" x14ac:dyDescent="0.2">
      <c r="A520" s="29"/>
    </row>
    <row r="521" spans="1:1" x14ac:dyDescent="0.2">
      <c r="A521" s="29"/>
    </row>
    <row r="522" spans="1:1" x14ac:dyDescent="0.2">
      <c r="A522" s="29"/>
    </row>
    <row r="523" spans="1:1" x14ac:dyDescent="0.2">
      <c r="A523" s="29"/>
    </row>
    <row r="524" spans="1:1" x14ac:dyDescent="0.2">
      <c r="A524" s="29"/>
    </row>
    <row r="525" spans="1:1" x14ac:dyDescent="0.2">
      <c r="A525" s="29"/>
    </row>
    <row r="526" spans="1:1" x14ac:dyDescent="0.2">
      <c r="A526" s="29"/>
    </row>
    <row r="527" spans="1:1" x14ac:dyDescent="0.2">
      <c r="A527" s="29"/>
    </row>
    <row r="528" spans="1:1" x14ac:dyDescent="0.2">
      <c r="A528" s="29"/>
    </row>
    <row r="529" spans="1:1" x14ac:dyDescent="0.2">
      <c r="A529" s="29"/>
    </row>
    <row r="530" spans="1:1" x14ac:dyDescent="0.2">
      <c r="A530" s="29"/>
    </row>
    <row r="531" spans="1:1" x14ac:dyDescent="0.2">
      <c r="A531" s="29"/>
    </row>
    <row r="532" spans="1:1" x14ac:dyDescent="0.2">
      <c r="A532" s="29"/>
    </row>
    <row r="533" spans="1:1" x14ac:dyDescent="0.2">
      <c r="A533" s="29"/>
    </row>
    <row r="534" spans="1:1" x14ac:dyDescent="0.2">
      <c r="A534" s="29"/>
    </row>
    <row r="535" spans="1:1" x14ac:dyDescent="0.2">
      <c r="A535" s="29"/>
    </row>
    <row r="536" spans="1:1" x14ac:dyDescent="0.2">
      <c r="A536" s="29"/>
    </row>
    <row r="537" spans="1:1" x14ac:dyDescent="0.2">
      <c r="A537" s="29"/>
    </row>
    <row r="538" spans="1:1" x14ac:dyDescent="0.2">
      <c r="A538" s="29"/>
    </row>
    <row r="539" spans="1:1" x14ac:dyDescent="0.2">
      <c r="A539" s="29"/>
    </row>
    <row r="540" spans="1:1" x14ac:dyDescent="0.2">
      <c r="A540" s="29"/>
    </row>
    <row r="541" spans="1:1" x14ac:dyDescent="0.2">
      <c r="A541" s="29"/>
    </row>
    <row r="542" spans="1:1" x14ac:dyDescent="0.2">
      <c r="A542" s="29"/>
    </row>
    <row r="543" spans="1:1" x14ac:dyDescent="0.2">
      <c r="A543" s="29"/>
    </row>
    <row r="544" spans="1:1" x14ac:dyDescent="0.2">
      <c r="A544" s="29"/>
    </row>
    <row r="545" spans="1:1" x14ac:dyDescent="0.2">
      <c r="A545" s="29"/>
    </row>
    <row r="546" spans="1:1" x14ac:dyDescent="0.2">
      <c r="A546" s="29"/>
    </row>
    <row r="547" spans="1:1" x14ac:dyDescent="0.2">
      <c r="A547" s="29"/>
    </row>
    <row r="548" spans="1:1" x14ac:dyDescent="0.2">
      <c r="A548" s="29"/>
    </row>
    <row r="549" spans="1:1" x14ac:dyDescent="0.2">
      <c r="A549" s="29"/>
    </row>
    <row r="550" spans="1:1" x14ac:dyDescent="0.2">
      <c r="A550" s="29"/>
    </row>
    <row r="551" spans="1:1" x14ac:dyDescent="0.2">
      <c r="A551" s="29"/>
    </row>
    <row r="552" spans="1:1" x14ac:dyDescent="0.2">
      <c r="A552" s="29"/>
    </row>
    <row r="553" spans="1:1" x14ac:dyDescent="0.2">
      <c r="A553" s="29"/>
    </row>
    <row r="554" spans="1:1" x14ac:dyDescent="0.2">
      <c r="A554" s="29"/>
    </row>
    <row r="555" spans="1:1" x14ac:dyDescent="0.2">
      <c r="A555" s="29"/>
    </row>
    <row r="556" spans="1:1" x14ac:dyDescent="0.2">
      <c r="A556" s="29"/>
    </row>
    <row r="557" spans="1:1" x14ac:dyDescent="0.2">
      <c r="A557" s="29"/>
    </row>
    <row r="558" spans="1:1" x14ac:dyDescent="0.2">
      <c r="A558" s="29"/>
    </row>
    <row r="559" spans="1:1" x14ac:dyDescent="0.2">
      <c r="A559" s="29"/>
    </row>
    <row r="560" spans="1:1" x14ac:dyDescent="0.2">
      <c r="A560" s="29"/>
    </row>
    <row r="561" spans="1:1" x14ac:dyDescent="0.2">
      <c r="A561" s="29"/>
    </row>
    <row r="562" spans="1:1" x14ac:dyDescent="0.2">
      <c r="A562" s="29"/>
    </row>
    <row r="563" spans="1:1" x14ac:dyDescent="0.2">
      <c r="A563" s="29"/>
    </row>
    <row r="564" spans="1:1" x14ac:dyDescent="0.2">
      <c r="A564" s="29"/>
    </row>
    <row r="565" spans="1:1" x14ac:dyDescent="0.2">
      <c r="A565" s="29"/>
    </row>
    <row r="566" spans="1:1" x14ac:dyDescent="0.2">
      <c r="A566" s="29"/>
    </row>
    <row r="567" spans="1:1" x14ac:dyDescent="0.2">
      <c r="A567" s="29"/>
    </row>
    <row r="568" spans="1:1" x14ac:dyDescent="0.2">
      <c r="A568" s="29"/>
    </row>
    <row r="569" spans="1:1" x14ac:dyDescent="0.2">
      <c r="A569" s="29"/>
    </row>
    <row r="570" spans="1:1" x14ac:dyDescent="0.2">
      <c r="A570" s="29"/>
    </row>
    <row r="571" spans="1:1" x14ac:dyDescent="0.2">
      <c r="A571" s="29"/>
    </row>
    <row r="572" spans="1:1" x14ac:dyDescent="0.2">
      <c r="A572" s="29"/>
    </row>
    <row r="573" spans="1:1" x14ac:dyDescent="0.2">
      <c r="A573" s="29"/>
    </row>
    <row r="574" spans="1:1" x14ac:dyDescent="0.2">
      <c r="A574" s="29"/>
    </row>
    <row r="575" spans="1:1" x14ac:dyDescent="0.2">
      <c r="A575" s="29"/>
    </row>
    <row r="576" spans="1:1" x14ac:dyDescent="0.2">
      <c r="A576" s="29"/>
    </row>
    <row r="577" spans="1:1" x14ac:dyDescent="0.2">
      <c r="A577" s="29"/>
    </row>
    <row r="578" spans="1:1" x14ac:dyDescent="0.2">
      <c r="A578" s="29"/>
    </row>
    <row r="579" spans="1:1" x14ac:dyDescent="0.2">
      <c r="A579" s="29"/>
    </row>
    <row r="580" spans="1:1" x14ac:dyDescent="0.2">
      <c r="A580" s="29"/>
    </row>
    <row r="581" spans="1:1" x14ac:dyDescent="0.2">
      <c r="A581" s="29"/>
    </row>
    <row r="582" spans="1:1" x14ac:dyDescent="0.2">
      <c r="A582" s="29"/>
    </row>
    <row r="583" spans="1:1" x14ac:dyDescent="0.2">
      <c r="A583" s="29"/>
    </row>
    <row r="584" spans="1:1" x14ac:dyDescent="0.2">
      <c r="A584" s="29"/>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6"/>
  <sheetViews>
    <sheetView topLeftCell="A391" workbookViewId="0">
      <selection activeCell="A418" sqref="A418:B581"/>
    </sheetView>
  </sheetViews>
  <sheetFormatPr defaultRowHeight="12.75" x14ac:dyDescent="0.2"/>
  <cols>
    <col min="1" max="1" width="53.5703125" bestFit="1" customWidth="1"/>
    <col min="2" max="2" width="32.5703125" bestFit="1" customWidth="1"/>
  </cols>
  <sheetData>
    <row r="1" spans="1:2" x14ac:dyDescent="0.2">
      <c r="A1" t="s">
        <v>93</v>
      </c>
    </row>
    <row r="2" spans="1:2" x14ac:dyDescent="0.2">
      <c r="A2" t="s">
        <v>94</v>
      </c>
    </row>
    <row r="3" spans="1:2" x14ac:dyDescent="0.2">
      <c r="A3" t="s">
        <v>95</v>
      </c>
    </row>
    <row r="4" spans="1:2" x14ac:dyDescent="0.2">
      <c r="A4" t="s">
        <v>96</v>
      </c>
    </row>
    <row r="5" spans="1:2" x14ac:dyDescent="0.2">
      <c r="B5" t="s">
        <v>97</v>
      </c>
    </row>
    <row r="6" spans="1:2" x14ac:dyDescent="0.2">
      <c r="A6" t="s">
        <v>98</v>
      </c>
      <c r="B6" t="s">
        <v>99</v>
      </c>
    </row>
    <row r="7" spans="1:2" x14ac:dyDescent="0.2">
      <c r="A7" t="s">
        <v>100</v>
      </c>
      <c r="B7" t="s">
        <v>101</v>
      </c>
    </row>
    <row r="8" spans="1:2" x14ac:dyDescent="0.2">
      <c r="A8" s="44">
        <v>41852</v>
      </c>
      <c r="B8">
        <v>0.3</v>
      </c>
    </row>
    <row r="9" spans="1:2" x14ac:dyDescent="0.2">
      <c r="A9" s="44">
        <v>41853</v>
      </c>
      <c r="B9">
        <v>0.3</v>
      </c>
    </row>
    <row r="10" spans="1:2" x14ac:dyDescent="0.2">
      <c r="A10" s="44">
        <v>41854</v>
      </c>
      <c r="B10">
        <v>0.3</v>
      </c>
    </row>
    <row r="11" spans="1:2" x14ac:dyDescent="0.2">
      <c r="A11" s="44">
        <v>41855</v>
      </c>
      <c r="B11">
        <v>0.4</v>
      </c>
    </row>
    <row r="12" spans="1:2" x14ac:dyDescent="0.2">
      <c r="A12" s="44">
        <v>41856</v>
      </c>
      <c r="B12">
        <v>0.3</v>
      </c>
    </row>
    <row r="13" spans="1:2" x14ac:dyDescent="0.2">
      <c r="A13" s="44">
        <v>41857</v>
      </c>
      <c r="B13">
        <v>0.3</v>
      </c>
    </row>
    <row r="14" spans="1:2" x14ac:dyDescent="0.2">
      <c r="A14" s="44">
        <v>41858</v>
      </c>
      <c r="B14">
        <v>0.3</v>
      </c>
    </row>
    <row r="15" spans="1:2" x14ac:dyDescent="0.2">
      <c r="A15" s="44">
        <v>41859</v>
      </c>
      <c r="B15">
        <v>0.3</v>
      </c>
    </row>
    <row r="16" spans="1:2" x14ac:dyDescent="0.2">
      <c r="A16" s="44">
        <v>41860</v>
      </c>
      <c r="B16">
        <v>0.3</v>
      </c>
    </row>
    <row r="17" spans="1:2" x14ac:dyDescent="0.2">
      <c r="A17" s="44">
        <v>41861</v>
      </c>
      <c r="B17">
        <v>0.3</v>
      </c>
    </row>
    <row r="18" spans="1:2" x14ac:dyDescent="0.2">
      <c r="A18" s="44">
        <v>41862</v>
      </c>
      <c r="B18">
        <v>0.3</v>
      </c>
    </row>
    <row r="19" spans="1:2" x14ac:dyDescent="0.2">
      <c r="A19" s="44">
        <v>41863</v>
      </c>
      <c r="B19">
        <v>0.3</v>
      </c>
    </row>
    <row r="20" spans="1:2" x14ac:dyDescent="0.2">
      <c r="A20" s="44">
        <v>41864</v>
      </c>
      <c r="B20">
        <v>2.6</v>
      </c>
    </row>
    <row r="21" spans="1:2" x14ac:dyDescent="0.2">
      <c r="A21" s="44">
        <v>41865</v>
      </c>
      <c r="B21">
        <v>1.5</v>
      </c>
    </row>
    <row r="22" spans="1:2" x14ac:dyDescent="0.2">
      <c r="A22" s="44">
        <v>41866</v>
      </c>
      <c r="B22">
        <v>0.7</v>
      </c>
    </row>
    <row r="23" spans="1:2" x14ac:dyDescent="0.2">
      <c r="A23" s="44">
        <v>41867</v>
      </c>
      <c r="B23">
        <v>0.4</v>
      </c>
    </row>
    <row r="24" spans="1:2" x14ac:dyDescent="0.2">
      <c r="A24" s="44">
        <v>41868</v>
      </c>
      <c r="B24">
        <v>0.4</v>
      </c>
    </row>
    <row r="25" spans="1:2" x14ac:dyDescent="0.2">
      <c r="A25" s="44">
        <v>41869</v>
      </c>
      <c r="B25">
        <v>0.3</v>
      </c>
    </row>
    <row r="26" spans="1:2" x14ac:dyDescent="0.2">
      <c r="A26" s="44">
        <v>41870</v>
      </c>
      <c r="B26">
        <v>0.3</v>
      </c>
    </row>
    <row r="27" spans="1:2" x14ac:dyDescent="0.2">
      <c r="A27" s="44">
        <v>41871</v>
      </c>
      <c r="B27">
        <v>0.3</v>
      </c>
    </row>
    <row r="28" spans="1:2" x14ac:dyDescent="0.2">
      <c r="A28" s="44">
        <v>41872</v>
      </c>
      <c r="B28">
        <v>0.3</v>
      </c>
    </row>
    <row r="29" spans="1:2" x14ac:dyDescent="0.2">
      <c r="A29" s="44">
        <v>41873</v>
      </c>
      <c r="B29">
        <v>0.3</v>
      </c>
    </row>
    <row r="30" spans="1:2" x14ac:dyDescent="0.2">
      <c r="A30" s="44">
        <v>41874</v>
      </c>
      <c r="B30">
        <v>0.3</v>
      </c>
    </row>
    <row r="31" spans="1:2" x14ac:dyDescent="0.2">
      <c r="A31" s="44">
        <v>41875</v>
      </c>
      <c r="B31">
        <v>0.3</v>
      </c>
    </row>
    <row r="32" spans="1:2" x14ac:dyDescent="0.2">
      <c r="A32" s="44">
        <v>41876</v>
      </c>
      <c r="B32">
        <v>0.3</v>
      </c>
    </row>
    <row r="33" spans="1:2" x14ac:dyDescent="0.2">
      <c r="A33" s="44">
        <v>41877</v>
      </c>
      <c r="B33">
        <v>0.3</v>
      </c>
    </row>
    <row r="34" spans="1:2" x14ac:dyDescent="0.2">
      <c r="A34" s="44">
        <v>41878</v>
      </c>
      <c r="B34">
        <v>0.3</v>
      </c>
    </row>
    <row r="35" spans="1:2" x14ac:dyDescent="0.2">
      <c r="A35" s="44">
        <v>41879</v>
      </c>
      <c r="B35">
        <v>0.3</v>
      </c>
    </row>
    <row r="36" spans="1:2" x14ac:dyDescent="0.2">
      <c r="A36" s="44">
        <v>41880</v>
      </c>
      <c r="B36">
        <v>0.3</v>
      </c>
    </row>
    <row r="37" spans="1:2" x14ac:dyDescent="0.2">
      <c r="A37" s="44">
        <v>41881</v>
      </c>
      <c r="B37">
        <v>0.3</v>
      </c>
    </row>
    <row r="38" spans="1:2" x14ac:dyDescent="0.2">
      <c r="A38" s="44">
        <v>41882</v>
      </c>
      <c r="B38">
        <v>0.6</v>
      </c>
    </row>
    <row r="39" spans="1:2" x14ac:dyDescent="0.2">
      <c r="A39" s="44">
        <v>41883</v>
      </c>
      <c r="B39">
        <v>0.3</v>
      </c>
    </row>
    <row r="40" spans="1:2" x14ac:dyDescent="0.2">
      <c r="A40" s="44">
        <v>41884</v>
      </c>
      <c r="B40">
        <v>7.5</v>
      </c>
    </row>
    <row r="41" spans="1:2" x14ac:dyDescent="0.2">
      <c r="A41" s="44">
        <v>41885</v>
      </c>
      <c r="B41">
        <v>2.2999999999999998</v>
      </c>
    </row>
    <row r="42" spans="1:2" x14ac:dyDescent="0.2">
      <c r="A42" s="44">
        <v>41886</v>
      </c>
      <c r="B42">
        <v>0.6</v>
      </c>
    </row>
    <row r="43" spans="1:2" x14ac:dyDescent="0.2">
      <c r="A43" s="44">
        <v>41887</v>
      </c>
    </row>
    <row r="44" spans="1:2" x14ac:dyDescent="0.2">
      <c r="A44" s="44">
        <v>41888</v>
      </c>
    </row>
    <row r="45" spans="1:2" x14ac:dyDescent="0.2">
      <c r="A45" s="44">
        <v>41889</v>
      </c>
    </row>
    <row r="46" spans="1:2" x14ac:dyDescent="0.2">
      <c r="A46" s="44">
        <v>41890</v>
      </c>
    </row>
    <row r="47" spans="1:2" x14ac:dyDescent="0.2">
      <c r="A47" s="44">
        <v>41891</v>
      </c>
      <c r="B47">
        <v>0.4</v>
      </c>
    </row>
    <row r="48" spans="1:2" x14ac:dyDescent="0.2">
      <c r="A48" s="44">
        <v>41892</v>
      </c>
      <c r="B48">
        <v>0.4</v>
      </c>
    </row>
    <row r="49" spans="1:2" x14ac:dyDescent="0.2">
      <c r="A49" s="44">
        <v>41893</v>
      </c>
      <c r="B49">
        <v>0.4</v>
      </c>
    </row>
    <row r="50" spans="1:2" x14ac:dyDescent="0.2">
      <c r="A50" s="44">
        <v>41894</v>
      </c>
      <c r="B50">
        <v>0.4</v>
      </c>
    </row>
    <row r="51" spans="1:2" x14ac:dyDescent="0.2">
      <c r="A51" s="44">
        <v>41895</v>
      </c>
      <c r="B51">
        <v>0.4</v>
      </c>
    </row>
    <row r="52" spans="1:2" x14ac:dyDescent="0.2">
      <c r="A52" s="44">
        <v>41896</v>
      </c>
      <c r="B52">
        <v>0.4</v>
      </c>
    </row>
    <row r="53" spans="1:2" x14ac:dyDescent="0.2">
      <c r="A53" s="45">
        <v>41897</v>
      </c>
      <c r="B53" s="10">
        <v>0.4</v>
      </c>
    </row>
    <row r="54" spans="1:2" x14ac:dyDescent="0.2">
      <c r="A54" s="45">
        <v>41898</v>
      </c>
      <c r="B54" s="10">
        <v>0.4</v>
      </c>
    </row>
    <row r="55" spans="1:2" x14ac:dyDescent="0.2">
      <c r="A55" s="45">
        <v>41899</v>
      </c>
      <c r="B55" s="10">
        <v>0.4</v>
      </c>
    </row>
    <row r="56" spans="1:2" x14ac:dyDescent="0.2">
      <c r="A56" s="45">
        <v>41900</v>
      </c>
      <c r="B56" s="10">
        <v>1.3</v>
      </c>
    </row>
    <row r="57" spans="1:2" x14ac:dyDescent="0.2">
      <c r="A57" s="45">
        <v>41901</v>
      </c>
      <c r="B57" s="10">
        <v>0.7</v>
      </c>
    </row>
    <row r="58" spans="1:2" x14ac:dyDescent="0.2">
      <c r="A58" s="45">
        <v>41902</v>
      </c>
      <c r="B58" s="10">
        <v>0.4</v>
      </c>
    </row>
    <row r="59" spans="1:2" x14ac:dyDescent="0.2">
      <c r="A59" s="45">
        <v>41903</v>
      </c>
      <c r="B59" s="10">
        <v>0.3</v>
      </c>
    </row>
    <row r="60" spans="1:2" x14ac:dyDescent="0.2">
      <c r="A60" s="45">
        <v>41904</v>
      </c>
      <c r="B60" s="10">
        <v>0.5</v>
      </c>
    </row>
    <row r="61" spans="1:2" x14ac:dyDescent="0.2">
      <c r="A61" s="45">
        <v>41905</v>
      </c>
      <c r="B61" s="10">
        <v>1.1000000000000001</v>
      </c>
    </row>
    <row r="62" spans="1:2" x14ac:dyDescent="0.2">
      <c r="A62" s="45">
        <v>41906</v>
      </c>
      <c r="B62" s="10">
        <v>5.3</v>
      </c>
    </row>
    <row r="63" spans="1:2" x14ac:dyDescent="0.2">
      <c r="A63" s="45">
        <v>41907</v>
      </c>
      <c r="B63" s="10">
        <v>0.7</v>
      </c>
    </row>
    <row r="64" spans="1:2" x14ac:dyDescent="0.2">
      <c r="A64" s="45">
        <v>41908</v>
      </c>
      <c r="B64" s="10">
        <v>2</v>
      </c>
    </row>
    <row r="65" spans="1:2" x14ac:dyDescent="0.2">
      <c r="A65" s="45">
        <v>41909</v>
      </c>
      <c r="B65" s="10">
        <v>0.7</v>
      </c>
    </row>
    <row r="66" spans="1:2" x14ac:dyDescent="0.2">
      <c r="A66" s="45">
        <v>41910</v>
      </c>
      <c r="B66" s="10">
        <v>0.5</v>
      </c>
    </row>
    <row r="67" spans="1:2" x14ac:dyDescent="0.2">
      <c r="A67" s="45">
        <v>41911</v>
      </c>
      <c r="B67" s="10">
        <v>0.7</v>
      </c>
    </row>
    <row r="68" spans="1:2" x14ac:dyDescent="0.2">
      <c r="A68" s="45">
        <v>41912</v>
      </c>
      <c r="B68" s="10">
        <v>0.5</v>
      </c>
    </row>
    <row r="69" spans="1:2" x14ac:dyDescent="0.2">
      <c r="A69" s="45">
        <v>41913</v>
      </c>
      <c r="B69" s="10">
        <v>0.4</v>
      </c>
    </row>
    <row r="70" spans="1:2" x14ac:dyDescent="0.2">
      <c r="A70" s="45">
        <v>41914</v>
      </c>
      <c r="B70" s="10">
        <v>0.4</v>
      </c>
    </row>
    <row r="71" spans="1:2" x14ac:dyDescent="0.2">
      <c r="A71" s="45">
        <v>41915</v>
      </c>
      <c r="B71" s="10">
        <v>1</v>
      </c>
    </row>
    <row r="72" spans="1:2" x14ac:dyDescent="0.2">
      <c r="A72" s="45">
        <v>41916</v>
      </c>
      <c r="B72" s="10">
        <v>0.5</v>
      </c>
    </row>
    <row r="73" spans="1:2" x14ac:dyDescent="0.2">
      <c r="A73" s="45">
        <v>41917</v>
      </c>
      <c r="B73" s="10">
        <v>0.4</v>
      </c>
    </row>
    <row r="74" spans="1:2" x14ac:dyDescent="0.2">
      <c r="A74" s="45">
        <v>41918</v>
      </c>
      <c r="B74" s="10">
        <v>0.4</v>
      </c>
    </row>
    <row r="75" spans="1:2" x14ac:dyDescent="0.2">
      <c r="A75" s="45">
        <v>41919</v>
      </c>
      <c r="B75" s="10">
        <v>0.4</v>
      </c>
    </row>
    <row r="76" spans="1:2" x14ac:dyDescent="0.2">
      <c r="A76" s="45">
        <v>41920</v>
      </c>
      <c r="B76" s="10">
        <v>0.4</v>
      </c>
    </row>
    <row r="77" spans="1:2" x14ac:dyDescent="0.2">
      <c r="A77" s="45">
        <v>41921</v>
      </c>
      <c r="B77" s="10">
        <v>0.4</v>
      </c>
    </row>
    <row r="78" spans="1:2" x14ac:dyDescent="0.2">
      <c r="A78" s="45">
        <v>41922</v>
      </c>
      <c r="B78" s="10">
        <v>0.4</v>
      </c>
    </row>
    <row r="79" spans="1:2" x14ac:dyDescent="0.2">
      <c r="A79" s="45">
        <v>41923</v>
      </c>
      <c r="B79" s="10">
        <v>1.1000000000000001</v>
      </c>
    </row>
    <row r="80" spans="1:2" x14ac:dyDescent="0.2">
      <c r="A80" s="45">
        <v>41924</v>
      </c>
      <c r="B80" s="10">
        <v>0.4</v>
      </c>
    </row>
    <row r="81" spans="1:2" x14ac:dyDescent="0.2">
      <c r="A81" s="45">
        <v>41925</v>
      </c>
      <c r="B81" s="10">
        <v>9.5</v>
      </c>
    </row>
    <row r="82" spans="1:2" x14ac:dyDescent="0.2">
      <c r="A82" s="45">
        <v>41926</v>
      </c>
      <c r="B82" s="10">
        <v>6.8</v>
      </c>
    </row>
    <row r="83" spans="1:2" x14ac:dyDescent="0.2">
      <c r="A83" s="45">
        <v>41927</v>
      </c>
      <c r="B83" s="10">
        <v>3.4</v>
      </c>
    </row>
    <row r="84" spans="1:2" x14ac:dyDescent="0.2">
      <c r="A84" s="45">
        <v>41928</v>
      </c>
      <c r="B84" s="10">
        <v>1.4</v>
      </c>
    </row>
    <row r="85" spans="1:2" x14ac:dyDescent="0.2">
      <c r="A85" s="45">
        <v>41929</v>
      </c>
      <c r="B85" s="10">
        <v>2.1</v>
      </c>
    </row>
    <row r="86" spans="1:2" x14ac:dyDescent="0.2">
      <c r="A86" s="45">
        <v>41930</v>
      </c>
      <c r="B86" s="10">
        <v>1.2</v>
      </c>
    </row>
    <row r="87" spans="1:2" x14ac:dyDescent="0.2">
      <c r="A87" s="45">
        <v>41931</v>
      </c>
      <c r="B87" s="10">
        <v>2.2000000000000002</v>
      </c>
    </row>
    <row r="88" spans="1:2" x14ac:dyDescent="0.2">
      <c r="A88" s="45">
        <v>41932</v>
      </c>
      <c r="B88" s="10">
        <v>7.2</v>
      </c>
    </row>
    <row r="89" spans="1:2" x14ac:dyDescent="0.2">
      <c r="A89" s="45">
        <v>41933</v>
      </c>
      <c r="B89" s="10">
        <v>2.8</v>
      </c>
    </row>
    <row r="90" spans="1:2" x14ac:dyDescent="0.2">
      <c r="A90" s="45">
        <v>41934</v>
      </c>
      <c r="B90" s="10">
        <v>5.4</v>
      </c>
    </row>
    <row r="91" spans="1:2" x14ac:dyDescent="0.2">
      <c r="A91" s="45">
        <v>41935</v>
      </c>
      <c r="B91" s="10">
        <v>7.9</v>
      </c>
    </row>
    <row r="92" spans="1:2" x14ac:dyDescent="0.2">
      <c r="A92" s="45">
        <v>41936</v>
      </c>
      <c r="B92" s="10">
        <v>3.1</v>
      </c>
    </row>
    <row r="93" spans="1:2" x14ac:dyDescent="0.2">
      <c r="A93" s="45">
        <v>41937</v>
      </c>
      <c r="B93" s="10">
        <v>6.7</v>
      </c>
    </row>
    <row r="94" spans="1:2" x14ac:dyDescent="0.2">
      <c r="A94" s="45">
        <v>41938</v>
      </c>
      <c r="B94" s="10">
        <v>19.7</v>
      </c>
    </row>
    <row r="95" spans="1:2" x14ac:dyDescent="0.2">
      <c r="A95" s="45">
        <v>41939</v>
      </c>
      <c r="B95" s="10">
        <v>5.7</v>
      </c>
    </row>
    <row r="96" spans="1:2" x14ac:dyDescent="0.2">
      <c r="A96" s="45">
        <v>41940</v>
      </c>
      <c r="B96" s="10">
        <v>3.8</v>
      </c>
    </row>
    <row r="97" spans="1:2" x14ac:dyDescent="0.2">
      <c r="A97" s="45">
        <v>41941</v>
      </c>
      <c r="B97" s="10">
        <v>4.5999999999999996</v>
      </c>
    </row>
    <row r="98" spans="1:2" x14ac:dyDescent="0.2">
      <c r="A98" s="45">
        <v>41942</v>
      </c>
      <c r="B98" s="10">
        <v>7.1</v>
      </c>
    </row>
    <row r="99" spans="1:2" x14ac:dyDescent="0.2">
      <c r="A99" s="45">
        <v>41943</v>
      </c>
      <c r="B99" s="10">
        <v>16.5</v>
      </c>
    </row>
    <row r="100" spans="1:2" x14ac:dyDescent="0.2">
      <c r="A100" s="45">
        <v>41944</v>
      </c>
      <c r="B100" s="10">
        <v>9.1</v>
      </c>
    </row>
    <row r="101" spans="1:2" x14ac:dyDescent="0.2">
      <c r="A101" s="45">
        <v>41945</v>
      </c>
      <c r="B101" s="10">
        <v>11.8</v>
      </c>
    </row>
    <row r="102" spans="1:2" x14ac:dyDescent="0.2">
      <c r="A102" s="45">
        <v>41946</v>
      </c>
      <c r="B102" s="10">
        <v>15.8</v>
      </c>
    </row>
    <row r="103" spans="1:2" x14ac:dyDescent="0.2">
      <c r="A103" s="45">
        <v>41947</v>
      </c>
      <c r="B103" s="10">
        <v>19</v>
      </c>
    </row>
    <row r="104" spans="1:2" x14ac:dyDescent="0.2">
      <c r="A104" s="45">
        <v>41948</v>
      </c>
      <c r="B104" s="10">
        <v>11.5</v>
      </c>
    </row>
    <row r="105" spans="1:2" x14ac:dyDescent="0.2">
      <c r="A105" s="45">
        <v>41949</v>
      </c>
      <c r="B105" s="10">
        <v>13.4</v>
      </c>
    </row>
    <row r="106" spans="1:2" x14ac:dyDescent="0.2">
      <c r="A106" s="45">
        <v>41950</v>
      </c>
      <c r="B106" s="10">
        <v>10.199999999999999</v>
      </c>
    </row>
    <row r="107" spans="1:2" x14ac:dyDescent="0.2">
      <c r="A107" s="45">
        <v>41951</v>
      </c>
      <c r="B107" s="10">
        <v>9.1</v>
      </c>
    </row>
    <row r="108" spans="1:2" x14ac:dyDescent="0.2">
      <c r="A108" s="45">
        <v>41952</v>
      </c>
      <c r="B108" s="10">
        <v>10.1</v>
      </c>
    </row>
    <row r="109" spans="1:2" x14ac:dyDescent="0.2">
      <c r="A109" s="45">
        <v>41953</v>
      </c>
      <c r="B109" s="10">
        <v>8.1</v>
      </c>
    </row>
    <row r="110" spans="1:2" x14ac:dyDescent="0.2">
      <c r="A110" s="45">
        <v>41954</v>
      </c>
      <c r="B110" s="10">
        <v>7.3</v>
      </c>
    </row>
    <row r="111" spans="1:2" x14ac:dyDescent="0.2">
      <c r="A111" s="45">
        <v>41955</v>
      </c>
      <c r="B111" s="10">
        <v>6.7</v>
      </c>
    </row>
    <row r="112" spans="1:2" x14ac:dyDescent="0.2">
      <c r="A112" s="45">
        <v>41956</v>
      </c>
      <c r="B112" s="10">
        <v>6.1</v>
      </c>
    </row>
    <row r="113" spans="1:2" x14ac:dyDescent="0.2">
      <c r="A113" s="45">
        <v>41957</v>
      </c>
      <c r="B113" s="10">
        <v>5.5</v>
      </c>
    </row>
    <row r="114" spans="1:2" x14ac:dyDescent="0.2">
      <c r="A114" s="45">
        <v>41958</v>
      </c>
      <c r="B114" s="10">
        <v>4.9000000000000004</v>
      </c>
    </row>
    <row r="115" spans="1:2" x14ac:dyDescent="0.2">
      <c r="A115" s="45">
        <v>41959</v>
      </c>
      <c r="B115" s="10">
        <v>4.5</v>
      </c>
    </row>
    <row r="116" spans="1:2" x14ac:dyDescent="0.2">
      <c r="A116" s="45">
        <v>41960</v>
      </c>
      <c r="B116" s="10">
        <v>4.0999999999999996</v>
      </c>
    </row>
    <row r="117" spans="1:2" x14ac:dyDescent="0.2">
      <c r="A117" s="45">
        <v>41961</v>
      </c>
      <c r="B117" s="10">
        <v>3.8</v>
      </c>
    </row>
    <row r="118" spans="1:2" x14ac:dyDescent="0.2">
      <c r="A118" s="45">
        <v>41962</v>
      </c>
      <c r="B118" s="10">
        <v>3.5</v>
      </c>
    </row>
    <row r="119" spans="1:2" x14ac:dyDescent="0.2">
      <c r="A119" s="45">
        <v>41963</v>
      </c>
      <c r="B119" s="10">
        <v>3.8</v>
      </c>
    </row>
    <row r="120" spans="1:2" x14ac:dyDescent="0.2">
      <c r="A120" s="45">
        <v>41964</v>
      </c>
      <c r="B120" s="10">
        <v>6.9</v>
      </c>
    </row>
    <row r="121" spans="1:2" x14ac:dyDescent="0.2">
      <c r="A121" s="45">
        <v>41965</v>
      </c>
      <c r="B121" s="10">
        <v>4.5999999999999996</v>
      </c>
    </row>
    <row r="122" spans="1:2" x14ac:dyDescent="0.2">
      <c r="A122" s="45">
        <v>41966</v>
      </c>
      <c r="B122" s="10">
        <v>7.8</v>
      </c>
    </row>
    <row r="123" spans="1:2" x14ac:dyDescent="0.2">
      <c r="A123" s="45">
        <v>41967</v>
      </c>
      <c r="B123" s="10">
        <v>5.3</v>
      </c>
    </row>
    <row r="124" spans="1:2" x14ac:dyDescent="0.2">
      <c r="A124" s="45">
        <v>41968</v>
      </c>
      <c r="B124" s="10">
        <v>19.899999999999999</v>
      </c>
    </row>
    <row r="125" spans="1:2" x14ac:dyDescent="0.2">
      <c r="A125" s="45">
        <v>41969</v>
      </c>
      <c r="B125" s="10">
        <v>13.2</v>
      </c>
    </row>
    <row r="126" spans="1:2" x14ac:dyDescent="0.2">
      <c r="A126" s="45">
        <v>41970</v>
      </c>
      <c r="B126" s="10">
        <v>16</v>
      </c>
    </row>
    <row r="127" spans="1:2" x14ac:dyDescent="0.2">
      <c r="A127" s="45">
        <v>41971</v>
      </c>
      <c r="B127" s="10">
        <v>56.9</v>
      </c>
    </row>
    <row r="128" spans="1:2" x14ac:dyDescent="0.2">
      <c r="A128" s="45">
        <v>41972</v>
      </c>
      <c r="B128" s="10">
        <v>24</v>
      </c>
    </row>
    <row r="129" spans="1:2" x14ac:dyDescent="0.2">
      <c r="A129" s="45">
        <v>41973</v>
      </c>
      <c r="B129" s="10">
        <v>19</v>
      </c>
    </row>
    <row r="130" spans="1:2" x14ac:dyDescent="0.2">
      <c r="A130" s="45">
        <v>41974</v>
      </c>
      <c r="B130" s="10">
        <v>17</v>
      </c>
    </row>
    <row r="131" spans="1:2" x14ac:dyDescent="0.2">
      <c r="A131" s="45">
        <v>41975</v>
      </c>
      <c r="B131" s="10">
        <v>15.7</v>
      </c>
    </row>
    <row r="132" spans="1:2" x14ac:dyDescent="0.2">
      <c r="A132" s="45">
        <v>41976</v>
      </c>
      <c r="B132" s="10">
        <v>14.5</v>
      </c>
    </row>
    <row r="133" spans="1:2" x14ac:dyDescent="0.2">
      <c r="A133" s="45">
        <v>41977</v>
      </c>
      <c r="B133" s="10">
        <v>14.2</v>
      </c>
    </row>
    <row r="134" spans="1:2" x14ac:dyDescent="0.2">
      <c r="A134" s="45">
        <v>41978</v>
      </c>
      <c r="B134" s="10">
        <v>14</v>
      </c>
    </row>
    <row r="135" spans="1:2" x14ac:dyDescent="0.2">
      <c r="A135" s="45">
        <v>41979</v>
      </c>
      <c r="B135" s="10">
        <v>19.7</v>
      </c>
    </row>
    <row r="136" spans="1:2" x14ac:dyDescent="0.2">
      <c r="A136" s="45">
        <v>41980</v>
      </c>
      <c r="B136" s="10">
        <v>14.7</v>
      </c>
    </row>
    <row r="137" spans="1:2" x14ac:dyDescent="0.2">
      <c r="A137" s="45">
        <v>41981</v>
      </c>
      <c r="B137" s="10">
        <v>22.8</v>
      </c>
    </row>
    <row r="138" spans="1:2" x14ac:dyDescent="0.2">
      <c r="A138" s="45">
        <v>41982</v>
      </c>
      <c r="B138" s="10">
        <v>27.6</v>
      </c>
    </row>
    <row r="139" spans="1:2" x14ac:dyDescent="0.2">
      <c r="A139" s="45">
        <v>41983</v>
      </c>
      <c r="B139" s="10">
        <v>25.1</v>
      </c>
    </row>
    <row r="140" spans="1:2" x14ac:dyDescent="0.2">
      <c r="A140" s="45">
        <v>41984</v>
      </c>
      <c r="B140" s="10">
        <v>40.6</v>
      </c>
    </row>
    <row r="141" spans="1:2" x14ac:dyDescent="0.2">
      <c r="A141" s="45">
        <v>41985</v>
      </c>
      <c r="B141" s="10">
        <v>23</v>
      </c>
    </row>
    <row r="142" spans="1:2" x14ac:dyDescent="0.2">
      <c r="A142" s="45">
        <v>41986</v>
      </c>
      <c r="B142" s="10">
        <v>18.7</v>
      </c>
    </row>
    <row r="143" spans="1:2" x14ac:dyDescent="0.2">
      <c r="A143" s="45">
        <v>41987</v>
      </c>
      <c r="B143" s="10">
        <v>17.3</v>
      </c>
    </row>
    <row r="144" spans="1:2" x14ac:dyDescent="0.2">
      <c r="A144" s="45">
        <v>41988</v>
      </c>
      <c r="B144" s="10">
        <v>15.2</v>
      </c>
    </row>
    <row r="145" spans="1:2" x14ac:dyDescent="0.2">
      <c r="A145" s="45">
        <v>41989</v>
      </c>
      <c r="B145" s="10">
        <v>14.1</v>
      </c>
    </row>
    <row r="146" spans="1:2" x14ac:dyDescent="0.2">
      <c r="A146" s="45">
        <v>41990</v>
      </c>
      <c r="B146" s="10">
        <v>13</v>
      </c>
    </row>
    <row r="147" spans="1:2" x14ac:dyDescent="0.2">
      <c r="A147" s="45">
        <v>41991</v>
      </c>
      <c r="B147" s="10">
        <v>13</v>
      </c>
    </row>
    <row r="148" spans="1:2" x14ac:dyDescent="0.2">
      <c r="A148" s="45">
        <v>41992</v>
      </c>
      <c r="B148" s="10">
        <v>18.7</v>
      </c>
    </row>
    <row r="149" spans="1:2" x14ac:dyDescent="0.2">
      <c r="A149" s="45">
        <v>41993</v>
      </c>
      <c r="B149" s="10">
        <v>22</v>
      </c>
    </row>
    <row r="150" spans="1:2" x14ac:dyDescent="0.2">
      <c r="A150" s="45">
        <v>41994</v>
      </c>
      <c r="B150" s="10">
        <v>17</v>
      </c>
    </row>
    <row r="151" spans="1:2" x14ac:dyDescent="0.2">
      <c r="A151" s="45">
        <v>41995</v>
      </c>
      <c r="B151" s="10">
        <v>14.5</v>
      </c>
    </row>
    <row r="152" spans="1:2" x14ac:dyDescent="0.2">
      <c r="A152" s="45">
        <v>41996</v>
      </c>
      <c r="B152" s="10">
        <v>24.6</v>
      </c>
    </row>
    <row r="153" spans="1:2" x14ac:dyDescent="0.2">
      <c r="A153" s="45">
        <v>41997</v>
      </c>
      <c r="B153" s="10">
        <v>18.100000000000001</v>
      </c>
    </row>
    <row r="154" spans="1:2" x14ac:dyDescent="0.2">
      <c r="A154" s="45">
        <v>41998</v>
      </c>
      <c r="B154" s="10">
        <v>18.5</v>
      </c>
    </row>
    <row r="155" spans="1:2" x14ac:dyDescent="0.2">
      <c r="A155" s="45">
        <v>41999</v>
      </c>
      <c r="B155" s="10">
        <v>15.5</v>
      </c>
    </row>
    <row r="156" spans="1:2" x14ac:dyDescent="0.2">
      <c r="A156" s="45">
        <v>42000</v>
      </c>
      <c r="B156" s="10">
        <v>19.600000000000001</v>
      </c>
    </row>
    <row r="157" spans="1:2" x14ac:dyDescent="0.2">
      <c r="A157" s="45">
        <v>42001</v>
      </c>
      <c r="B157" s="10">
        <v>16.100000000000001</v>
      </c>
    </row>
    <row r="158" spans="1:2" x14ac:dyDescent="0.2">
      <c r="A158" s="45">
        <v>42002</v>
      </c>
      <c r="B158" s="10">
        <v>14.7</v>
      </c>
    </row>
    <row r="159" spans="1:2" x14ac:dyDescent="0.2">
      <c r="A159" s="45">
        <v>42003</v>
      </c>
      <c r="B159" s="10">
        <v>13.7</v>
      </c>
    </row>
    <row r="160" spans="1:2" x14ac:dyDescent="0.2">
      <c r="A160" s="45">
        <v>42004</v>
      </c>
      <c r="B160" s="10">
        <v>13.1</v>
      </c>
    </row>
    <row r="161" spans="1:2" x14ac:dyDescent="0.2">
      <c r="A161" s="45">
        <v>42005</v>
      </c>
      <c r="B161" s="10">
        <v>12.5</v>
      </c>
    </row>
    <row r="162" spans="1:2" x14ac:dyDescent="0.2">
      <c r="A162" s="45">
        <v>42006</v>
      </c>
      <c r="B162" s="10">
        <v>13.9</v>
      </c>
    </row>
    <row r="163" spans="1:2" x14ac:dyDescent="0.2">
      <c r="A163" s="45">
        <v>42007</v>
      </c>
      <c r="B163" s="10">
        <v>12.9</v>
      </c>
    </row>
    <row r="164" spans="1:2" x14ac:dyDescent="0.2">
      <c r="A164" s="45">
        <v>42008</v>
      </c>
      <c r="B164" s="10">
        <v>34</v>
      </c>
    </row>
    <row r="165" spans="1:2" x14ac:dyDescent="0.2">
      <c r="A165" s="45">
        <v>42009</v>
      </c>
      <c r="B165" s="10">
        <v>114.2</v>
      </c>
    </row>
    <row r="166" spans="1:2" x14ac:dyDescent="0.2">
      <c r="A166" s="45">
        <v>42010</v>
      </c>
      <c r="B166" s="10">
        <v>37.6</v>
      </c>
    </row>
    <row r="167" spans="1:2" x14ac:dyDescent="0.2">
      <c r="A167" s="45">
        <v>42011</v>
      </c>
      <c r="B167" s="10">
        <v>29.7</v>
      </c>
    </row>
    <row r="168" spans="1:2" x14ac:dyDescent="0.2">
      <c r="A168" s="45">
        <v>42012</v>
      </c>
      <c r="B168" s="10">
        <v>25.6</v>
      </c>
    </row>
    <row r="169" spans="1:2" x14ac:dyDescent="0.2">
      <c r="A169" s="45">
        <v>42013</v>
      </c>
      <c r="B169" s="10">
        <v>23.1</v>
      </c>
    </row>
    <row r="170" spans="1:2" x14ac:dyDescent="0.2">
      <c r="A170" s="45">
        <v>42014</v>
      </c>
      <c r="B170" s="10">
        <v>22.7</v>
      </c>
    </row>
    <row r="171" spans="1:2" x14ac:dyDescent="0.2">
      <c r="A171" s="45">
        <v>42015</v>
      </c>
      <c r="B171" s="10">
        <v>21.8</v>
      </c>
    </row>
    <row r="172" spans="1:2" x14ac:dyDescent="0.2">
      <c r="A172" s="45">
        <v>42016</v>
      </c>
      <c r="B172" s="10">
        <v>19.100000000000001</v>
      </c>
    </row>
    <row r="173" spans="1:2" x14ac:dyDescent="0.2">
      <c r="A173" s="45">
        <v>42017</v>
      </c>
      <c r="B173" s="10">
        <v>17.100000000000001</v>
      </c>
    </row>
    <row r="174" spans="1:2" x14ac:dyDescent="0.2">
      <c r="A174" s="45">
        <v>42018</v>
      </c>
      <c r="B174" s="10">
        <v>14.7</v>
      </c>
    </row>
    <row r="175" spans="1:2" x14ac:dyDescent="0.2">
      <c r="A175" s="45">
        <v>42019</v>
      </c>
      <c r="B175" s="10">
        <v>13.8</v>
      </c>
    </row>
    <row r="176" spans="1:2" x14ac:dyDescent="0.2">
      <c r="A176" s="45">
        <v>42020</v>
      </c>
      <c r="B176" s="10">
        <v>13</v>
      </c>
    </row>
    <row r="177" spans="1:2" x14ac:dyDescent="0.2">
      <c r="A177" s="45">
        <v>42021</v>
      </c>
      <c r="B177" s="10">
        <v>15.8</v>
      </c>
    </row>
    <row r="178" spans="1:2" x14ac:dyDescent="0.2">
      <c r="A178" s="45">
        <v>42022</v>
      </c>
      <c r="B178" s="10">
        <v>28.3</v>
      </c>
    </row>
    <row r="179" spans="1:2" x14ac:dyDescent="0.2">
      <c r="A179" s="45">
        <v>42023</v>
      </c>
      <c r="B179" s="10">
        <v>21.5</v>
      </c>
    </row>
    <row r="180" spans="1:2" x14ac:dyDescent="0.2">
      <c r="A180" s="45">
        <v>42024</v>
      </c>
      <c r="B180" s="10">
        <v>15.9</v>
      </c>
    </row>
    <row r="181" spans="1:2" x14ac:dyDescent="0.2">
      <c r="A181" s="45">
        <v>42025</v>
      </c>
      <c r="B181" s="10">
        <v>14.4</v>
      </c>
    </row>
    <row r="182" spans="1:2" x14ac:dyDescent="0.2">
      <c r="A182" s="45">
        <v>42026</v>
      </c>
      <c r="B182" s="10">
        <v>14.6</v>
      </c>
    </row>
    <row r="183" spans="1:2" x14ac:dyDescent="0.2">
      <c r="A183" s="45">
        <v>42027</v>
      </c>
      <c r="B183" s="10">
        <v>21.6</v>
      </c>
    </row>
    <row r="184" spans="1:2" x14ac:dyDescent="0.2">
      <c r="A184" s="45">
        <v>42028</v>
      </c>
      <c r="B184" s="10">
        <v>35.700000000000003</v>
      </c>
    </row>
    <row r="185" spans="1:2" x14ac:dyDescent="0.2">
      <c r="A185" s="45">
        <v>42029</v>
      </c>
      <c r="B185" s="10">
        <v>22.4</v>
      </c>
    </row>
    <row r="186" spans="1:2" x14ac:dyDescent="0.2">
      <c r="A186" s="45">
        <v>42030</v>
      </c>
      <c r="B186" s="10">
        <v>19.5</v>
      </c>
    </row>
    <row r="187" spans="1:2" x14ac:dyDescent="0.2">
      <c r="A187" s="45">
        <v>42031</v>
      </c>
      <c r="B187" s="10">
        <v>17.7</v>
      </c>
    </row>
    <row r="188" spans="1:2" x14ac:dyDescent="0.2">
      <c r="A188" s="45">
        <v>42032</v>
      </c>
      <c r="B188" s="10">
        <v>16.100000000000001</v>
      </c>
    </row>
    <row r="189" spans="1:2" x14ac:dyDescent="0.2">
      <c r="A189" s="45">
        <v>42033</v>
      </c>
      <c r="B189" s="10">
        <v>14.8</v>
      </c>
    </row>
    <row r="190" spans="1:2" x14ac:dyDescent="0.2">
      <c r="A190" s="45">
        <v>42034</v>
      </c>
      <c r="B190" s="10">
        <v>13.5</v>
      </c>
    </row>
    <row r="191" spans="1:2" x14ac:dyDescent="0.2">
      <c r="A191" s="45">
        <v>42035</v>
      </c>
      <c r="B191" s="10">
        <v>12.6</v>
      </c>
    </row>
    <row r="192" spans="1:2" x14ac:dyDescent="0.2">
      <c r="A192" s="45">
        <v>42036</v>
      </c>
      <c r="B192" s="10">
        <v>12.3</v>
      </c>
    </row>
    <row r="193" spans="1:2" x14ac:dyDescent="0.2">
      <c r="A193" s="45">
        <v>42037</v>
      </c>
      <c r="B193" s="10">
        <v>12.5</v>
      </c>
    </row>
    <row r="194" spans="1:2" x14ac:dyDescent="0.2">
      <c r="A194" s="45">
        <v>42038</v>
      </c>
      <c r="B194" s="10">
        <v>11.9</v>
      </c>
    </row>
    <row r="195" spans="1:2" x14ac:dyDescent="0.2">
      <c r="A195" s="45">
        <v>42039</v>
      </c>
      <c r="B195" s="10">
        <v>11.7</v>
      </c>
    </row>
    <row r="196" spans="1:2" x14ac:dyDescent="0.2">
      <c r="A196" s="45">
        <v>42040</v>
      </c>
      <c r="B196" s="10">
        <v>20.100000000000001</v>
      </c>
    </row>
    <row r="197" spans="1:2" x14ac:dyDescent="0.2">
      <c r="A197" s="45">
        <v>42041</v>
      </c>
      <c r="B197" s="10">
        <v>17.2</v>
      </c>
    </row>
    <row r="198" spans="1:2" x14ac:dyDescent="0.2">
      <c r="A198" s="45">
        <v>42042</v>
      </c>
      <c r="B198" s="10">
        <v>28.7</v>
      </c>
    </row>
    <row r="199" spans="1:2" x14ac:dyDescent="0.2">
      <c r="A199" s="45">
        <v>42043</v>
      </c>
      <c r="B199" s="10">
        <v>19.2</v>
      </c>
    </row>
    <row r="200" spans="1:2" x14ac:dyDescent="0.2">
      <c r="A200" s="45">
        <v>42044</v>
      </c>
      <c r="B200" s="10">
        <v>18.2</v>
      </c>
    </row>
    <row r="201" spans="1:2" x14ac:dyDescent="0.2">
      <c r="A201" s="45">
        <v>42045</v>
      </c>
      <c r="B201" s="10">
        <v>18.100000000000001</v>
      </c>
    </row>
    <row r="202" spans="1:2" x14ac:dyDescent="0.2">
      <c r="A202" s="45">
        <v>42046</v>
      </c>
      <c r="B202" s="10">
        <v>15.2</v>
      </c>
    </row>
    <row r="203" spans="1:2" x14ac:dyDescent="0.2">
      <c r="A203" s="45">
        <v>42047</v>
      </c>
      <c r="B203" s="10">
        <v>14.5</v>
      </c>
    </row>
    <row r="204" spans="1:2" x14ac:dyDescent="0.2">
      <c r="A204" s="45">
        <v>42048</v>
      </c>
      <c r="B204" s="10">
        <v>13.6</v>
      </c>
    </row>
    <row r="205" spans="1:2" x14ac:dyDescent="0.2">
      <c r="A205" s="45">
        <v>42049</v>
      </c>
      <c r="B205" s="10">
        <v>13</v>
      </c>
    </row>
    <row r="206" spans="1:2" x14ac:dyDescent="0.2">
      <c r="A206" s="45">
        <v>42050</v>
      </c>
      <c r="B206" s="10">
        <v>11.6</v>
      </c>
    </row>
    <row r="207" spans="1:2" x14ac:dyDescent="0.2">
      <c r="A207" s="45">
        <v>42051</v>
      </c>
      <c r="B207" s="10">
        <v>10.7</v>
      </c>
    </row>
    <row r="208" spans="1:2" x14ac:dyDescent="0.2">
      <c r="A208" s="45">
        <v>42052</v>
      </c>
      <c r="B208" s="10">
        <v>9.9</v>
      </c>
    </row>
    <row r="209" spans="1:2" x14ac:dyDescent="0.2">
      <c r="A209" s="45">
        <v>42053</v>
      </c>
      <c r="B209" s="10">
        <v>9.1999999999999993</v>
      </c>
    </row>
    <row r="210" spans="1:2" x14ac:dyDescent="0.2">
      <c r="A210" s="45">
        <v>42054</v>
      </c>
      <c r="B210" s="10">
        <v>8.9</v>
      </c>
    </row>
    <row r="211" spans="1:2" x14ac:dyDescent="0.2">
      <c r="A211" s="45">
        <v>42055</v>
      </c>
      <c r="B211" s="10">
        <v>8.4</v>
      </c>
    </row>
    <row r="212" spans="1:2" x14ac:dyDescent="0.2">
      <c r="A212" s="45">
        <v>42056</v>
      </c>
      <c r="B212" s="10">
        <v>7.7</v>
      </c>
    </row>
    <row r="213" spans="1:2" x14ac:dyDescent="0.2">
      <c r="A213" s="45">
        <v>42057</v>
      </c>
      <c r="B213" s="10">
        <v>7.2</v>
      </c>
    </row>
    <row r="214" spans="1:2" x14ac:dyDescent="0.2">
      <c r="A214" s="45">
        <v>42058</v>
      </c>
      <c r="B214" s="10">
        <v>6.7</v>
      </c>
    </row>
    <row r="215" spans="1:2" x14ac:dyDescent="0.2">
      <c r="A215" s="45">
        <v>42059</v>
      </c>
      <c r="B215" s="10">
        <v>6.3</v>
      </c>
    </row>
    <row r="216" spans="1:2" x14ac:dyDescent="0.2">
      <c r="A216" s="45">
        <v>42060</v>
      </c>
      <c r="B216" s="10">
        <v>6.4</v>
      </c>
    </row>
    <row r="217" spans="1:2" x14ac:dyDescent="0.2">
      <c r="A217" s="45">
        <v>42061</v>
      </c>
      <c r="B217" s="10">
        <v>6.2</v>
      </c>
    </row>
    <row r="218" spans="1:2" x14ac:dyDescent="0.2">
      <c r="A218" s="45">
        <v>42062</v>
      </c>
      <c r="B218" s="10">
        <v>8.1</v>
      </c>
    </row>
    <row r="219" spans="1:2" x14ac:dyDescent="0.2">
      <c r="A219" s="45">
        <v>42063</v>
      </c>
      <c r="B219" s="10">
        <v>6.1</v>
      </c>
    </row>
    <row r="220" spans="1:2" x14ac:dyDescent="0.2">
      <c r="A220" s="45">
        <v>42064</v>
      </c>
      <c r="B220" s="10">
        <v>5.6</v>
      </c>
    </row>
    <row r="221" spans="1:2" x14ac:dyDescent="0.2">
      <c r="A221" s="45">
        <v>42065</v>
      </c>
      <c r="B221" s="10">
        <v>5.2</v>
      </c>
    </row>
    <row r="222" spans="1:2" x14ac:dyDescent="0.2">
      <c r="A222" s="45">
        <v>42066</v>
      </c>
      <c r="B222" s="10"/>
    </row>
    <row r="223" spans="1:2" x14ac:dyDescent="0.2">
      <c r="A223" s="45">
        <v>42067</v>
      </c>
      <c r="B223" s="10"/>
    </row>
    <row r="224" spans="1:2" x14ac:dyDescent="0.2">
      <c r="A224" s="45">
        <v>42068</v>
      </c>
      <c r="B224" s="10"/>
    </row>
    <row r="225" spans="1:2" x14ac:dyDescent="0.2">
      <c r="A225" s="45">
        <v>42069</v>
      </c>
      <c r="B225" s="10"/>
    </row>
    <row r="226" spans="1:2" x14ac:dyDescent="0.2">
      <c r="A226" s="45">
        <v>42070</v>
      </c>
      <c r="B226" s="10"/>
    </row>
    <row r="227" spans="1:2" x14ac:dyDescent="0.2">
      <c r="A227" s="45">
        <v>42071</v>
      </c>
      <c r="B227" s="10"/>
    </row>
    <row r="228" spans="1:2" x14ac:dyDescent="0.2">
      <c r="A228" s="45">
        <v>42072</v>
      </c>
      <c r="B228" s="10"/>
    </row>
    <row r="229" spans="1:2" x14ac:dyDescent="0.2">
      <c r="A229" s="45">
        <v>42073</v>
      </c>
      <c r="B229" s="10"/>
    </row>
    <row r="230" spans="1:2" x14ac:dyDescent="0.2">
      <c r="A230" s="45">
        <v>42074</v>
      </c>
      <c r="B230" s="10"/>
    </row>
    <row r="231" spans="1:2" x14ac:dyDescent="0.2">
      <c r="A231" s="45">
        <v>42075</v>
      </c>
      <c r="B231" s="10"/>
    </row>
    <row r="232" spans="1:2" x14ac:dyDescent="0.2">
      <c r="A232" s="45">
        <v>42076</v>
      </c>
      <c r="B232" s="10"/>
    </row>
    <row r="233" spans="1:2" x14ac:dyDescent="0.2">
      <c r="A233" s="45">
        <v>42077</v>
      </c>
      <c r="B233" s="10"/>
    </row>
    <row r="234" spans="1:2" x14ac:dyDescent="0.2">
      <c r="A234" s="45">
        <v>42078</v>
      </c>
      <c r="B234" s="10"/>
    </row>
    <row r="235" spans="1:2" x14ac:dyDescent="0.2">
      <c r="A235" s="45">
        <v>42079</v>
      </c>
      <c r="B235" s="10"/>
    </row>
    <row r="236" spans="1:2" x14ac:dyDescent="0.2">
      <c r="A236" s="45">
        <v>42080</v>
      </c>
      <c r="B236" s="10"/>
    </row>
    <row r="237" spans="1:2" x14ac:dyDescent="0.2">
      <c r="A237" s="45">
        <v>42081</v>
      </c>
      <c r="B237" s="10"/>
    </row>
    <row r="238" spans="1:2" x14ac:dyDescent="0.2">
      <c r="A238" s="45">
        <v>42082</v>
      </c>
      <c r="B238" s="10"/>
    </row>
    <row r="239" spans="1:2" x14ac:dyDescent="0.2">
      <c r="A239" s="45">
        <v>42083</v>
      </c>
      <c r="B239" s="10">
        <v>13.2</v>
      </c>
    </row>
    <row r="240" spans="1:2" x14ac:dyDescent="0.2">
      <c r="A240" s="45">
        <v>42084</v>
      </c>
      <c r="B240" s="10">
        <v>12.5</v>
      </c>
    </row>
    <row r="241" spans="1:2" x14ac:dyDescent="0.2">
      <c r="A241" s="45">
        <v>42085</v>
      </c>
      <c r="B241" s="10">
        <v>10.3</v>
      </c>
    </row>
    <row r="242" spans="1:2" x14ac:dyDescent="0.2">
      <c r="A242" s="45">
        <v>42086</v>
      </c>
      <c r="B242" s="10">
        <v>11.4</v>
      </c>
    </row>
    <row r="243" spans="1:2" x14ac:dyDescent="0.2">
      <c r="A243" s="45">
        <v>42087</v>
      </c>
      <c r="B243" s="10">
        <v>10</v>
      </c>
    </row>
    <row r="244" spans="1:2" x14ac:dyDescent="0.2">
      <c r="A244" s="45">
        <v>42088</v>
      </c>
      <c r="B244" s="10">
        <v>24.7</v>
      </c>
    </row>
    <row r="245" spans="1:2" x14ac:dyDescent="0.2">
      <c r="A245" s="45">
        <v>42089</v>
      </c>
      <c r="B245" s="10">
        <v>15.9</v>
      </c>
    </row>
    <row r="246" spans="1:2" x14ac:dyDescent="0.2">
      <c r="A246" s="45">
        <v>42090</v>
      </c>
      <c r="B246" s="10">
        <v>26.7</v>
      </c>
    </row>
    <row r="247" spans="1:2" x14ac:dyDescent="0.2">
      <c r="A247" s="45">
        <v>42091</v>
      </c>
      <c r="B247" s="10">
        <v>19.7</v>
      </c>
    </row>
    <row r="248" spans="1:2" x14ac:dyDescent="0.2">
      <c r="A248" s="45">
        <v>42092</v>
      </c>
      <c r="B248" s="10">
        <v>15.2</v>
      </c>
    </row>
    <row r="249" spans="1:2" x14ac:dyDescent="0.2">
      <c r="A249" s="45">
        <v>42093</v>
      </c>
      <c r="B249" s="10">
        <v>13.4</v>
      </c>
    </row>
    <row r="250" spans="1:2" x14ac:dyDescent="0.2">
      <c r="A250" s="45">
        <v>42094</v>
      </c>
      <c r="B250" s="10">
        <v>14.1</v>
      </c>
    </row>
    <row r="251" spans="1:2" x14ac:dyDescent="0.2">
      <c r="A251" s="45">
        <v>42095</v>
      </c>
      <c r="B251" s="10">
        <v>11.5</v>
      </c>
    </row>
    <row r="252" spans="1:2" x14ac:dyDescent="0.2">
      <c r="A252" s="45">
        <v>42096</v>
      </c>
      <c r="B252" s="10">
        <v>10.5</v>
      </c>
    </row>
    <row r="253" spans="1:2" x14ac:dyDescent="0.2">
      <c r="A253" s="45">
        <v>42097</v>
      </c>
      <c r="B253" s="10">
        <v>13.8</v>
      </c>
    </row>
    <row r="254" spans="1:2" x14ac:dyDescent="0.2">
      <c r="A254" s="45">
        <v>42098</v>
      </c>
      <c r="B254" s="10">
        <v>10.5</v>
      </c>
    </row>
    <row r="255" spans="1:2" x14ac:dyDescent="0.2">
      <c r="A255" s="45">
        <v>42099</v>
      </c>
      <c r="B255" s="10">
        <v>9.3000000000000007</v>
      </c>
    </row>
    <row r="256" spans="1:2" x14ac:dyDescent="0.2">
      <c r="A256" s="45">
        <v>42100</v>
      </c>
      <c r="B256" s="10">
        <v>8.6</v>
      </c>
    </row>
    <row r="257" spans="1:2" x14ac:dyDescent="0.2">
      <c r="A257" s="45">
        <v>42101</v>
      </c>
      <c r="B257" s="10">
        <v>8.1</v>
      </c>
    </row>
    <row r="258" spans="1:2" x14ac:dyDescent="0.2">
      <c r="A258" s="45">
        <v>42102</v>
      </c>
      <c r="B258" s="10">
        <v>7.6</v>
      </c>
    </row>
    <row r="259" spans="1:2" x14ac:dyDescent="0.2">
      <c r="A259" s="45">
        <v>42103</v>
      </c>
      <c r="B259" s="10">
        <v>7.1</v>
      </c>
    </row>
    <row r="260" spans="1:2" x14ac:dyDescent="0.2">
      <c r="A260" s="45">
        <v>42104</v>
      </c>
      <c r="B260" s="10">
        <v>7</v>
      </c>
    </row>
    <row r="261" spans="1:2" x14ac:dyDescent="0.2">
      <c r="A261" s="45">
        <v>42105</v>
      </c>
      <c r="B261" s="10">
        <v>7.1</v>
      </c>
    </row>
    <row r="262" spans="1:2" x14ac:dyDescent="0.2">
      <c r="A262" s="45">
        <v>42106</v>
      </c>
      <c r="B262" s="10">
        <v>6.6</v>
      </c>
    </row>
    <row r="263" spans="1:2" x14ac:dyDescent="0.2">
      <c r="A263" s="45">
        <v>42107</v>
      </c>
      <c r="B263" s="10">
        <v>13.6</v>
      </c>
    </row>
    <row r="264" spans="1:2" x14ac:dyDescent="0.2">
      <c r="A264" s="45">
        <v>42108</v>
      </c>
      <c r="B264" s="10">
        <v>7.9</v>
      </c>
    </row>
    <row r="265" spans="1:2" x14ac:dyDescent="0.2">
      <c r="A265" s="45">
        <v>42109</v>
      </c>
      <c r="B265" s="10">
        <v>6.8</v>
      </c>
    </row>
    <row r="266" spans="1:2" x14ac:dyDescent="0.2">
      <c r="A266" s="45">
        <v>42110</v>
      </c>
      <c r="B266" s="10">
        <v>6.3</v>
      </c>
    </row>
    <row r="267" spans="1:2" x14ac:dyDescent="0.2">
      <c r="A267" s="45">
        <v>42111</v>
      </c>
      <c r="B267" s="10">
        <v>6</v>
      </c>
    </row>
    <row r="268" spans="1:2" x14ac:dyDescent="0.2">
      <c r="A268" s="45">
        <v>42112</v>
      </c>
      <c r="B268" s="10">
        <v>5.4</v>
      </c>
    </row>
    <row r="269" spans="1:2" x14ac:dyDescent="0.2">
      <c r="A269" s="45">
        <v>42113</v>
      </c>
      <c r="B269" s="10">
        <v>5</v>
      </c>
    </row>
    <row r="270" spans="1:2" x14ac:dyDescent="0.2">
      <c r="A270" s="45">
        <v>42114</v>
      </c>
      <c r="B270" s="10">
        <v>4.5999999999999996</v>
      </c>
    </row>
    <row r="271" spans="1:2" x14ac:dyDescent="0.2">
      <c r="A271" s="45">
        <v>42115</v>
      </c>
      <c r="B271" s="10">
        <v>4.4000000000000004</v>
      </c>
    </row>
    <row r="272" spans="1:2" x14ac:dyDescent="0.2">
      <c r="A272" s="45">
        <v>42116</v>
      </c>
      <c r="B272" s="10">
        <v>3.9</v>
      </c>
    </row>
    <row r="273" spans="1:2" x14ac:dyDescent="0.2">
      <c r="A273" s="45">
        <v>42117</v>
      </c>
      <c r="B273" s="10">
        <v>4.3</v>
      </c>
    </row>
    <row r="274" spans="1:2" x14ac:dyDescent="0.2">
      <c r="A274" s="45">
        <v>42118</v>
      </c>
      <c r="B274" s="10">
        <v>5</v>
      </c>
    </row>
    <row r="275" spans="1:2" x14ac:dyDescent="0.2">
      <c r="A275" s="45">
        <v>42119</v>
      </c>
      <c r="B275" s="10">
        <v>4.3</v>
      </c>
    </row>
    <row r="276" spans="1:2" x14ac:dyDescent="0.2">
      <c r="A276" s="45">
        <v>42120</v>
      </c>
      <c r="B276" s="10">
        <v>3.6</v>
      </c>
    </row>
    <row r="277" spans="1:2" x14ac:dyDescent="0.2">
      <c r="A277" s="45">
        <v>42121</v>
      </c>
      <c r="B277" s="10">
        <v>4</v>
      </c>
    </row>
    <row r="278" spans="1:2" x14ac:dyDescent="0.2">
      <c r="A278" s="45">
        <v>42122</v>
      </c>
      <c r="B278" s="10">
        <v>3.4</v>
      </c>
    </row>
    <row r="279" spans="1:2" x14ac:dyDescent="0.2">
      <c r="A279" s="45">
        <v>42123</v>
      </c>
      <c r="B279" s="10">
        <v>4.3</v>
      </c>
    </row>
    <row r="280" spans="1:2" x14ac:dyDescent="0.2">
      <c r="A280" s="45">
        <v>42124</v>
      </c>
      <c r="B280" s="10">
        <v>3.2</v>
      </c>
    </row>
    <row r="281" spans="1:2" x14ac:dyDescent="0.2">
      <c r="A281" s="45">
        <v>42125</v>
      </c>
      <c r="B281" s="10">
        <v>2.8</v>
      </c>
    </row>
    <row r="282" spans="1:2" x14ac:dyDescent="0.2">
      <c r="A282" s="45">
        <v>42126</v>
      </c>
      <c r="B282" s="10">
        <v>2.5</v>
      </c>
    </row>
    <row r="283" spans="1:2" x14ac:dyDescent="0.2">
      <c r="A283" s="45">
        <v>42127</v>
      </c>
      <c r="B283" s="10">
        <v>2.2000000000000002</v>
      </c>
    </row>
    <row r="284" spans="1:2" x14ac:dyDescent="0.2">
      <c r="A284" s="45">
        <v>42128</v>
      </c>
      <c r="B284" s="10">
        <v>3</v>
      </c>
    </row>
    <row r="285" spans="1:2" x14ac:dyDescent="0.2">
      <c r="A285" s="45">
        <v>42129</v>
      </c>
      <c r="B285" s="10">
        <v>14</v>
      </c>
    </row>
    <row r="286" spans="1:2" x14ac:dyDescent="0.2">
      <c r="A286" s="45">
        <v>42130</v>
      </c>
      <c r="B286" s="10">
        <v>4</v>
      </c>
    </row>
    <row r="287" spans="1:2" x14ac:dyDescent="0.2">
      <c r="A287" s="45">
        <v>42131</v>
      </c>
      <c r="B287" s="10">
        <v>3.3</v>
      </c>
    </row>
    <row r="288" spans="1:2" x14ac:dyDescent="0.2">
      <c r="A288" s="45">
        <v>42132</v>
      </c>
      <c r="B288" s="10">
        <v>3</v>
      </c>
    </row>
    <row r="289" spans="1:2" x14ac:dyDescent="0.2">
      <c r="A289" s="45">
        <v>42133</v>
      </c>
      <c r="B289" s="10">
        <v>2.7</v>
      </c>
    </row>
    <row r="290" spans="1:2" x14ac:dyDescent="0.2">
      <c r="A290" s="45">
        <v>42134</v>
      </c>
      <c r="B290" s="10">
        <v>2.2999999999999998</v>
      </c>
    </row>
    <row r="291" spans="1:2" x14ac:dyDescent="0.2">
      <c r="A291" s="45">
        <v>42135</v>
      </c>
      <c r="B291" s="10">
        <v>1.5</v>
      </c>
    </row>
    <row r="292" spans="1:2" x14ac:dyDescent="0.2">
      <c r="A292" s="45">
        <v>42136</v>
      </c>
      <c r="B292" s="10">
        <v>1.5</v>
      </c>
    </row>
    <row r="293" spans="1:2" x14ac:dyDescent="0.2">
      <c r="A293" s="45">
        <v>42137</v>
      </c>
      <c r="B293" s="10">
        <v>1.3</v>
      </c>
    </row>
    <row r="294" spans="1:2" x14ac:dyDescent="0.2">
      <c r="A294" s="45">
        <v>42138</v>
      </c>
      <c r="B294" s="10">
        <v>1.3</v>
      </c>
    </row>
    <row r="295" spans="1:2" x14ac:dyDescent="0.2">
      <c r="A295" s="45">
        <v>42139</v>
      </c>
      <c r="B295" s="10">
        <v>0.9</v>
      </c>
    </row>
    <row r="296" spans="1:2" x14ac:dyDescent="0.2">
      <c r="A296" s="45">
        <v>42140</v>
      </c>
      <c r="B296" s="10">
        <v>1.2</v>
      </c>
    </row>
    <row r="297" spans="1:2" x14ac:dyDescent="0.2">
      <c r="A297" s="45">
        <v>42141</v>
      </c>
      <c r="B297" s="10">
        <v>1.8</v>
      </c>
    </row>
    <row r="298" spans="1:2" x14ac:dyDescent="0.2">
      <c r="A298" s="45">
        <v>42142</v>
      </c>
      <c r="B298" s="10">
        <v>1.6</v>
      </c>
    </row>
    <row r="299" spans="1:2" x14ac:dyDescent="0.2">
      <c r="A299" s="45">
        <v>42143</v>
      </c>
      <c r="B299" s="10">
        <v>1.5</v>
      </c>
    </row>
    <row r="300" spans="1:2" x14ac:dyDescent="0.2">
      <c r="A300" s="45">
        <v>42144</v>
      </c>
      <c r="B300" s="10">
        <v>1.3</v>
      </c>
    </row>
    <row r="301" spans="1:2" x14ac:dyDescent="0.2">
      <c r="A301" s="45">
        <v>42145</v>
      </c>
      <c r="B301" s="10">
        <v>1.1000000000000001</v>
      </c>
    </row>
    <row r="302" spans="1:2" x14ac:dyDescent="0.2">
      <c r="A302" s="45">
        <v>42146</v>
      </c>
      <c r="B302" s="10">
        <v>1</v>
      </c>
    </row>
    <row r="303" spans="1:2" x14ac:dyDescent="0.2">
      <c r="A303" s="45">
        <v>42147</v>
      </c>
      <c r="B303" s="10">
        <v>0.9</v>
      </c>
    </row>
    <row r="304" spans="1:2" x14ac:dyDescent="0.2">
      <c r="A304" s="45">
        <v>42148</v>
      </c>
      <c r="B304" s="10">
        <v>0.9</v>
      </c>
    </row>
    <row r="305" spans="1:2" x14ac:dyDescent="0.2">
      <c r="A305" s="45">
        <v>42149</v>
      </c>
      <c r="B305" s="10">
        <v>0.9</v>
      </c>
    </row>
    <row r="306" spans="1:2" x14ac:dyDescent="0.2">
      <c r="A306" s="45">
        <v>42150</v>
      </c>
      <c r="B306" s="10">
        <v>0.8</v>
      </c>
    </row>
    <row r="307" spans="1:2" x14ac:dyDescent="0.2">
      <c r="A307" s="45">
        <v>42151</v>
      </c>
      <c r="B307" s="10">
        <v>0.7</v>
      </c>
    </row>
    <row r="308" spans="1:2" x14ac:dyDescent="0.2">
      <c r="A308" s="45">
        <v>42152</v>
      </c>
      <c r="B308" s="10">
        <v>0.6</v>
      </c>
    </row>
    <row r="309" spans="1:2" x14ac:dyDescent="0.2">
      <c r="A309" s="45">
        <v>42153</v>
      </c>
      <c r="B309" s="10">
        <v>0.6</v>
      </c>
    </row>
    <row r="310" spans="1:2" x14ac:dyDescent="0.2">
      <c r="A310" s="45">
        <v>42154</v>
      </c>
      <c r="B310" s="10">
        <v>0.5</v>
      </c>
    </row>
    <row r="311" spans="1:2" x14ac:dyDescent="0.2">
      <c r="A311" s="45">
        <v>42155</v>
      </c>
      <c r="B311" s="10">
        <v>0.4</v>
      </c>
    </row>
    <row r="312" spans="1:2" x14ac:dyDescent="0.2">
      <c r="A312" s="45">
        <v>42156</v>
      </c>
      <c r="B312" s="10">
        <v>0.4</v>
      </c>
    </row>
    <row r="313" spans="1:2" x14ac:dyDescent="0.2">
      <c r="A313" s="45">
        <v>42157</v>
      </c>
      <c r="B313" s="10">
        <v>2.5</v>
      </c>
    </row>
    <row r="314" spans="1:2" x14ac:dyDescent="0.2">
      <c r="A314" s="45">
        <v>42158</v>
      </c>
      <c r="B314" s="10">
        <v>0.5</v>
      </c>
    </row>
    <row r="315" spans="1:2" x14ac:dyDescent="0.2">
      <c r="A315" s="45">
        <v>42159</v>
      </c>
      <c r="B315" s="10">
        <v>0.4</v>
      </c>
    </row>
    <row r="316" spans="1:2" x14ac:dyDescent="0.2">
      <c r="A316" s="45">
        <v>42160</v>
      </c>
      <c r="B316" s="10">
        <v>0.3</v>
      </c>
    </row>
    <row r="317" spans="1:2" x14ac:dyDescent="0.2">
      <c r="A317" s="45">
        <v>42161</v>
      </c>
      <c r="B317" s="10">
        <v>0.3</v>
      </c>
    </row>
    <row r="318" spans="1:2" x14ac:dyDescent="0.2">
      <c r="A318" s="45">
        <v>42162</v>
      </c>
      <c r="B318" s="10">
        <v>0.3</v>
      </c>
    </row>
    <row r="319" spans="1:2" x14ac:dyDescent="0.2">
      <c r="A319" s="45">
        <v>42163</v>
      </c>
      <c r="B319" s="10">
        <v>0.3</v>
      </c>
    </row>
    <row r="320" spans="1:2" x14ac:dyDescent="0.2">
      <c r="A320" s="45">
        <v>42164</v>
      </c>
      <c r="B320" s="10">
        <v>0.2</v>
      </c>
    </row>
    <row r="321" spans="1:2" x14ac:dyDescent="0.2">
      <c r="A321" s="45">
        <v>42165</v>
      </c>
      <c r="B321" s="10">
        <v>0.3</v>
      </c>
    </row>
    <row r="322" spans="1:2" x14ac:dyDescent="0.2">
      <c r="A322" s="45">
        <v>42166</v>
      </c>
      <c r="B322" s="10">
        <v>0.2</v>
      </c>
    </row>
    <row r="323" spans="1:2" x14ac:dyDescent="0.2">
      <c r="A323" s="45">
        <v>42167</v>
      </c>
      <c r="B323" s="10">
        <v>0.2</v>
      </c>
    </row>
    <row r="324" spans="1:2" x14ac:dyDescent="0.2">
      <c r="A324" s="45">
        <v>42168</v>
      </c>
      <c r="B324" s="10">
        <v>0.2</v>
      </c>
    </row>
    <row r="325" spans="1:2" x14ac:dyDescent="0.2">
      <c r="A325" s="45">
        <v>42169</v>
      </c>
      <c r="B325" s="10">
        <v>0.2</v>
      </c>
    </row>
    <row r="326" spans="1:2" x14ac:dyDescent="0.2">
      <c r="A326" s="45">
        <v>42170</v>
      </c>
      <c r="B326" s="10">
        <v>0.2</v>
      </c>
    </row>
    <row r="327" spans="1:2" x14ac:dyDescent="0.2">
      <c r="A327" s="45">
        <v>42171</v>
      </c>
      <c r="B327" s="10">
        <v>0.2</v>
      </c>
    </row>
    <row r="328" spans="1:2" x14ac:dyDescent="0.2">
      <c r="A328" s="45">
        <v>42172</v>
      </c>
      <c r="B328" s="10">
        <v>0.2</v>
      </c>
    </row>
    <row r="329" spans="1:2" x14ac:dyDescent="0.2">
      <c r="A329" s="45">
        <v>42173</v>
      </c>
      <c r="B329" s="10">
        <v>0.3</v>
      </c>
    </row>
    <row r="330" spans="1:2" x14ac:dyDescent="0.2">
      <c r="A330" s="45">
        <v>42174</v>
      </c>
      <c r="B330" s="10">
        <v>0.4</v>
      </c>
    </row>
    <row r="331" spans="1:2" x14ac:dyDescent="0.2">
      <c r="A331" s="45">
        <v>42175</v>
      </c>
      <c r="B331" s="10">
        <v>0.2</v>
      </c>
    </row>
    <row r="332" spans="1:2" x14ac:dyDescent="0.2">
      <c r="A332" s="45">
        <v>42176</v>
      </c>
      <c r="B332" s="10">
        <v>0.2</v>
      </c>
    </row>
    <row r="333" spans="1:2" x14ac:dyDescent="0.2">
      <c r="A333" s="45">
        <v>42177</v>
      </c>
      <c r="B333" s="10">
        <v>0.1</v>
      </c>
    </row>
    <row r="334" spans="1:2" x14ac:dyDescent="0.2">
      <c r="A334" s="45">
        <v>42178</v>
      </c>
      <c r="B334" s="10">
        <v>0.1</v>
      </c>
    </row>
    <row r="335" spans="1:2" x14ac:dyDescent="0.2">
      <c r="A335" s="45">
        <v>42179</v>
      </c>
      <c r="B335" s="10">
        <v>0.1</v>
      </c>
    </row>
    <row r="336" spans="1:2" x14ac:dyDescent="0.2">
      <c r="A336" s="45">
        <v>42180</v>
      </c>
      <c r="B336" s="10">
        <v>0.2</v>
      </c>
    </row>
    <row r="337" spans="1:2" x14ac:dyDescent="0.2">
      <c r="A337" s="45">
        <v>42181</v>
      </c>
      <c r="B337" s="10">
        <v>0.1</v>
      </c>
    </row>
    <row r="338" spans="1:2" x14ac:dyDescent="0.2">
      <c r="A338" s="45">
        <v>42182</v>
      </c>
      <c r="B338" s="10">
        <v>0.2</v>
      </c>
    </row>
    <row r="339" spans="1:2" x14ac:dyDescent="0.2">
      <c r="A339" s="45">
        <v>42183</v>
      </c>
      <c r="B339" s="10">
        <v>0.2</v>
      </c>
    </row>
    <row r="340" spans="1:2" x14ac:dyDescent="0.2">
      <c r="A340" s="45">
        <v>42184</v>
      </c>
      <c r="B340" s="10">
        <v>0.2</v>
      </c>
    </row>
    <row r="341" spans="1:2" x14ac:dyDescent="0.2">
      <c r="A341" s="45">
        <v>42185</v>
      </c>
      <c r="B341" s="10">
        <v>0.1</v>
      </c>
    </row>
    <row r="342" spans="1:2" x14ac:dyDescent="0.2">
      <c r="A342" s="45">
        <v>42186</v>
      </c>
      <c r="B342" s="10">
        <v>0.2</v>
      </c>
    </row>
    <row r="343" spans="1:2" x14ac:dyDescent="0.2">
      <c r="A343" s="45">
        <v>42187</v>
      </c>
      <c r="B343" s="10">
        <v>0.2</v>
      </c>
    </row>
    <row r="344" spans="1:2" x14ac:dyDescent="0.2">
      <c r="A344" s="45">
        <v>42188</v>
      </c>
      <c r="B344" s="10">
        <v>0.1</v>
      </c>
    </row>
    <row r="345" spans="1:2" x14ac:dyDescent="0.2">
      <c r="A345" s="45">
        <v>42189</v>
      </c>
      <c r="B345" s="10">
        <v>0.1</v>
      </c>
    </row>
    <row r="346" spans="1:2" x14ac:dyDescent="0.2">
      <c r="A346" s="45">
        <v>42190</v>
      </c>
      <c r="B346" s="10">
        <v>0.1</v>
      </c>
    </row>
    <row r="347" spans="1:2" x14ac:dyDescent="0.2">
      <c r="A347" s="45">
        <v>42191</v>
      </c>
      <c r="B347" s="10">
        <v>0.1</v>
      </c>
    </row>
    <row r="348" spans="1:2" x14ac:dyDescent="0.2">
      <c r="A348" s="45">
        <v>42192</v>
      </c>
      <c r="B348" s="10">
        <v>0.1</v>
      </c>
    </row>
    <row r="349" spans="1:2" x14ac:dyDescent="0.2">
      <c r="A349" s="45">
        <v>42193</v>
      </c>
      <c r="B349" s="10">
        <v>0.2</v>
      </c>
    </row>
    <row r="350" spans="1:2" x14ac:dyDescent="0.2">
      <c r="A350" s="45">
        <v>42194</v>
      </c>
      <c r="B350" s="10">
        <v>0.1</v>
      </c>
    </row>
    <row r="351" spans="1:2" x14ac:dyDescent="0.2">
      <c r="A351" s="45">
        <v>42195</v>
      </c>
      <c r="B351" s="10">
        <v>0.2</v>
      </c>
    </row>
    <row r="352" spans="1:2" x14ac:dyDescent="0.2">
      <c r="A352" s="45">
        <v>42196</v>
      </c>
      <c r="B352" s="10">
        <v>0.2</v>
      </c>
    </row>
    <row r="353" spans="1:2" x14ac:dyDescent="0.2">
      <c r="A353" s="45">
        <v>42197</v>
      </c>
      <c r="B353" s="10">
        <v>0.2</v>
      </c>
    </row>
    <row r="354" spans="1:2" x14ac:dyDescent="0.2">
      <c r="A354" s="45">
        <v>42198</v>
      </c>
      <c r="B354" s="10">
        <v>0.2</v>
      </c>
    </row>
    <row r="355" spans="1:2" x14ac:dyDescent="0.2">
      <c r="A355" s="45">
        <v>42199</v>
      </c>
      <c r="B355" s="10">
        <v>0.2</v>
      </c>
    </row>
    <row r="356" spans="1:2" x14ac:dyDescent="0.2">
      <c r="A356" s="45">
        <v>42200</v>
      </c>
      <c r="B356" s="10">
        <v>0.1</v>
      </c>
    </row>
    <row r="357" spans="1:2" x14ac:dyDescent="0.2">
      <c r="A357" s="45">
        <v>42201</v>
      </c>
      <c r="B357" s="10">
        <v>0.1</v>
      </c>
    </row>
    <row r="358" spans="1:2" x14ac:dyDescent="0.2">
      <c r="A358" s="45">
        <v>42202</v>
      </c>
      <c r="B358" s="10">
        <v>0.1</v>
      </c>
    </row>
    <row r="359" spans="1:2" x14ac:dyDescent="0.2">
      <c r="A359" s="45">
        <v>42203</v>
      </c>
      <c r="B359" s="10">
        <v>0.1</v>
      </c>
    </row>
    <row r="360" spans="1:2" x14ac:dyDescent="0.2">
      <c r="A360" s="45">
        <v>42204</v>
      </c>
      <c r="B360" s="10">
        <v>0.1</v>
      </c>
    </row>
    <row r="361" spans="1:2" x14ac:dyDescent="0.2">
      <c r="A361" s="45">
        <v>42205</v>
      </c>
      <c r="B361" s="10">
        <v>0.1</v>
      </c>
    </row>
    <row r="362" spans="1:2" x14ac:dyDescent="0.2">
      <c r="A362" s="45">
        <v>42206</v>
      </c>
      <c r="B362" s="10">
        <v>0.1</v>
      </c>
    </row>
    <row r="363" spans="1:2" x14ac:dyDescent="0.2">
      <c r="A363" s="45">
        <v>42207</v>
      </c>
      <c r="B363" s="10">
        <v>0.1</v>
      </c>
    </row>
    <row r="364" spans="1:2" x14ac:dyDescent="0.2">
      <c r="A364" s="45">
        <v>42208</v>
      </c>
      <c r="B364" s="10">
        <v>0.1</v>
      </c>
    </row>
    <row r="365" spans="1:2" x14ac:dyDescent="0.2">
      <c r="A365" s="45">
        <v>42209</v>
      </c>
      <c r="B365" s="10">
        <v>0.6</v>
      </c>
    </row>
    <row r="366" spans="1:2" x14ac:dyDescent="0.2">
      <c r="A366" s="45">
        <v>42210</v>
      </c>
      <c r="B366" s="10">
        <v>0.9</v>
      </c>
    </row>
    <row r="367" spans="1:2" x14ac:dyDescent="0.2">
      <c r="A367" s="45">
        <v>42211</v>
      </c>
      <c r="B367" s="10">
        <v>0.1</v>
      </c>
    </row>
    <row r="368" spans="1:2" x14ac:dyDescent="0.2">
      <c r="A368" s="45">
        <v>42212</v>
      </c>
      <c r="B368" s="10">
        <v>0.1</v>
      </c>
    </row>
    <row r="369" spans="1:2" x14ac:dyDescent="0.2">
      <c r="A369" s="45">
        <v>42213</v>
      </c>
      <c r="B369" s="10">
        <v>0.1</v>
      </c>
    </row>
    <row r="370" spans="1:2" x14ac:dyDescent="0.2">
      <c r="A370" s="45">
        <v>42214</v>
      </c>
      <c r="B370" s="10">
        <v>0.1</v>
      </c>
    </row>
    <row r="371" spans="1:2" x14ac:dyDescent="0.2">
      <c r="A371" s="45">
        <v>42215</v>
      </c>
      <c r="B371" s="10">
        <v>0.1</v>
      </c>
    </row>
    <row r="372" spans="1:2" x14ac:dyDescent="0.2">
      <c r="A372" s="45">
        <v>42216</v>
      </c>
      <c r="B372" s="10">
        <v>0.1</v>
      </c>
    </row>
    <row r="373" spans="1:2" x14ac:dyDescent="0.2">
      <c r="A373" s="45">
        <v>42217</v>
      </c>
      <c r="B373" s="10">
        <v>0.1</v>
      </c>
    </row>
    <row r="374" spans="1:2" x14ac:dyDescent="0.2">
      <c r="A374" s="45">
        <v>42218</v>
      </c>
      <c r="B374" s="10">
        <v>0.1</v>
      </c>
    </row>
    <row r="375" spans="1:2" x14ac:dyDescent="0.2">
      <c r="A375" s="45">
        <v>42219</v>
      </c>
      <c r="B375" s="10">
        <v>0.1</v>
      </c>
    </row>
    <row r="376" spans="1:2" x14ac:dyDescent="0.2">
      <c r="A376" s="45">
        <v>42220</v>
      </c>
      <c r="B376" s="10">
        <v>0.1</v>
      </c>
    </row>
    <row r="377" spans="1:2" x14ac:dyDescent="0.2">
      <c r="A377" s="45">
        <v>42221</v>
      </c>
      <c r="B377" s="10">
        <v>0.2</v>
      </c>
    </row>
    <row r="378" spans="1:2" x14ac:dyDescent="0.2">
      <c r="A378" s="45">
        <v>42222</v>
      </c>
      <c r="B378" s="10">
        <v>0.2</v>
      </c>
    </row>
    <row r="379" spans="1:2" x14ac:dyDescent="0.2">
      <c r="A379" s="45">
        <v>42223</v>
      </c>
      <c r="B379" s="10">
        <v>0.1</v>
      </c>
    </row>
    <row r="380" spans="1:2" x14ac:dyDescent="0.2">
      <c r="A380" s="45">
        <v>42224</v>
      </c>
      <c r="B380" s="10">
        <v>0.1</v>
      </c>
    </row>
    <row r="381" spans="1:2" x14ac:dyDescent="0.2">
      <c r="A381" s="45">
        <v>42225</v>
      </c>
      <c r="B381" s="10">
        <v>0.1</v>
      </c>
    </row>
    <row r="382" spans="1:2" x14ac:dyDescent="0.2">
      <c r="A382" s="45">
        <v>42226</v>
      </c>
      <c r="B382" s="10">
        <v>0.1</v>
      </c>
    </row>
    <row r="383" spans="1:2" x14ac:dyDescent="0.2">
      <c r="A383" s="45">
        <v>42227</v>
      </c>
      <c r="B383" s="10">
        <v>0.1</v>
      </c>
    </row>
    <row r="384" spans="1:2" x14ac:dyDescent="0.2">
      <c r="A384" s="45">
        <v>42228</v>
      </c>
      <c r="B384" s="10">
        <v>0.1</v>
      </c>
    </row>
    <row r="385" spans="1:2" x14ac:dyDescent="0.2">
      <c r="A385" s="45">
        <v>42229</v>
      </c>
      <c r="B385" s="10">
        <v>0.1</v>
      </c>
    </row>
    <row r="386" spans="1:2" x14ac:dyDescent="0.2">
      <c r="A386" s="45">
        <v>42230</v>
      </c>
      <c r="B386" s="10">
        <v>0.6</v>
      </c>
    </row>
    <row r="387" spans="1:2" x14ac:dyDescent="0.2">
      <c r="A387" s="45">
        <v>42231</v>
      </c>
      <c r="B387" s="10">
        <v>0.2</v>
      </c>
    </row>
    <row r="388" spans="1:2" x14ac:dyDescent="0.2">
      <c r="A388" s="45">
        <v>42232</v>
      </c>
      <c r="B388" s="10">
        <v>0.1</v>
      </c>
    </row>
    <row r="389" spans="1:2" x14ac:dyDescent="0.2">
      <c r="A389" s="45">
        <v>42233</v>
      </c>
      <c r="B389" s="10">
        <v>0.1</v>
      </c>
    </row>
    <row r="390" spans="1:2" x14ac:dyDescent="0.2">
      <c r="A390" s="45">
        <v>42234</v>
      </c>
      <c r="B390" s="10">
        <v>0.1</v>
      </c>
    </row>
    <row r="391" spans="1:2" x14ac:dyDescent="0.2">
      <c r="A391" s="45">
        <v>42235</v>
      </c>
      <c r="B391" s="10">
        <v>0.1</v>
      </c>
    </row>
    <row r="392" spans="1:2" x14ac:dyDescent="0.2">
      <c r="A392" s="45">
        <v>42236</v>
      </c>
      <c r="B392" s="10">
        <v>0.1</v>
      </c>
    </row>
    <row r="393" spans="1:2" x14ac:dyDescent="0.2">
      <c r="A393" s="45">
        <v>42237</v>
      </c>
      <c r="B393" s="10">
        <v>0.2</v>
      </c>
    </row>
    <row r="394" spans="1:2" x14ac:dyDescent="0.2">
      <c r="A394" s="45">
        <v>42238</v>
      </c>
      <c r="B394" s="10">
        <v>0.1</v>
      </c>
    </row>
    <row r="395" spans="1:2" x14ac:dyDescent="0.2">
      <c r="A395" s="45">
        <v>42239</v>
      </c>
      <c r="B395" s="10">
        <v>0.1</v>
      </c>
    </row>
    <row r="396" spans="1:2" x14ac:dyDescent="0.2">
      <c r="A396" s="45">
        <v>42240</v>
      </c>
      <c r="B396" s="10">
        <v>0.1</v>
      </c>
    </row>
    <row r="397" spans="1:2" x14ac:dyDescent="0.2">
      <c r="A397" s="45">
        <v>42241</v>
      </c>
      <c r="B397" s="10">
        <v>0.1</v>
      </c>
    </row>
    <row r="398" spans="1:2" x14ac:dyDescent="0.2">
      <c r="A398" s="45">
        <v>42242</v>
      </c>
      <c r="B398" s="10">
        <v>0.1</v>
      </c>
    </row>
    <row r="399" spans="1:2" x14ac:dyDescent="0.2">
      <c r="A399" s="45">
        <v>42243</v>
      </c>
      <c r="B399" s="10">
        <v>0.1</v>
      </c>
    </row>
    <row r="400" spans="1:2" x14ac:dyDescent="0.2">
      <c r="A400" s="45">
        <v>42244</v>
      </c>
      <c r="B400" s="10">
        <v>0.5</v>
      </c>
    </row>
    <row r="401" spans="1:2" x14ac:dyDescent="0.2">
      <c r="A401" s="45">
        <v>42245</v>
      </c>
      <c r="B401" s="10">
        <v>2.8</v>
      </c>
    </row>
    <row r="402" spans="1:2" x14ac:dyDescent="0.2">
      <c r="A402" s="45">
        <v>42246</v>
      </c>
      <c r="B402" s="10">
        <v>2.6</v>
      </c>
    </row>
    <row r="403" spans="1:2" x14ac:dyDescent="0.2">
      <c r="A403" s="45">
        <v>42247</v>
      </c>
      <c r="B403" s="10">
        <v>4.5999999999999996</v>
      </c>
    </row>
    <row r="404" spans="1:2" x14ac:dyDescent="0.2">
      <c r="A404" s="45">
        <v>42248</v>
      </c>
      <c r="B404" s="10">
        <v>17.100000000000001</v>
      </c>
    </row>
    <row r="405" spans="1:2" x14ac:dyDescent="0.2">
      <c r="A405" s="45">
        <v>42249</v>
      </c>
      <c r="B405" s="10">
        <v>13</v>
      </c>
    </row>
    <row r="406" spans="1:2" x14ac:dyDescent="0.2">
      <c r="A406" s="45">
        <v>42250</v>
      </c>
      <c r="B406" s="10">
        <v>5</v>
      </c>
    </row>
    <row r="407" spans="1:2" x14ac:dyDescent="0.2">
      <c r="A407" s="45">
        <v>42251</v>
      </c>
      <c r="B407" s="10">
        <v>1.4</v>
      </c>
    </row>
    <row r="408" spans="1:2" x14ac:dyDescent="0.2">
      <c r="A408" s="45">
        <v>42252</v>
      </c>
      <c r="B408" s="10">
        <v>1</v>
      </c>
    </row>
    <row r="409" spans="1:2" x14ac:dyDescent="0.2">
      <c r="A409" s="45">
        <v>42253</v>
      </c>
      <c r="B409" s="10">
        <v>14.5</v>
      </c>
    </row>
    <row r="410" spans="1:2" x14ac:dyDescent="0.2">
      <c r="A410" s="45">
        <v>42254</v>
      </c>
      <c r="B410" s="10">
        <v>3.4</v>
      </c>
    </row>
    <row r="411" spans="1:2" x14ac:dyDescent="0.2">
      <c r="A411" s="45">
        <v>42255</v>
      </c>
      <c r="B411" s="10">
        <v>1.3</v>
      </c>
    </row>
    <row r="412" spans="1:2" x14ac:dyDescent="0.2">
      <c r="A412" s="45">
        <v>42256</v>
      </c>
      <c r="B412" s="10">
        <v>1</v>
      </c>
    </row>
    <row r="413" spans="1:2" x14ac:dyDescent="0.2">
      <c r="A413" s="45">
        <v>42257</v>
      </c>
      <c r="B413" s="10">
        <v>0.8</v>
      </c>
    </row>
    <row r="414" spans="1:2" x14ac:dyDescent="0.2">
      <c r="A414" s="45">
        <v>42258</v>
      </c>
      <c r="B414" s="10">
        <v>0.5</v>
      </c>
    </row>
    <row r="415" spans="1:2" x14ac:dyDescent="0.2">
      <c r="A415" s="45">
        <v>42259</v>
      </c>
      <c r="B415" s="10">
        <v>0.5</v>
      </c>
    </row>
    <row r="416" spans="1:2" x14ac:dyDescent="0.2">
      <c r="A416" s="45">
        <v>42260</v>
      </c>
      <c r="B416" s="10">
        <v>0.4</v>
      </c>
    </row>
    <row r="417" spans="1:2" x14ac:dyDescent="0.2">
      <c r="A417" s="45">
        <v>42261</v>
      </c>
      <c r="B417" s="10">
        <v>0.3</v>
      </c>
    </row>
    <row r="418" spans="1:2" x14ac:dyDescent="0.2">
      <c r="A418" s="46">
        <v>42262</v>
      </c>
      <c r="B418" s="47">
        <v>0.3</v>
      </c>
    </row>
    <row r="419" spans="1:2" x14ac:dyDescent="0.2">
      <c r="A419" s="46">
        <v>42263</v>
      </c>
      <c r="B419" s="47">
        <v>0.3</v>
      </c>
    </row>
    <row r="420" spans="1:2" x14ac:dyDescent="0.2">
      <c r="A420" s="46">
        <v>42264</v>
      </c>
      <c r="B420" s="47">
        <v>0.3</v>
      </c>
    </row>
    <row r="421" spans="1:2" x14ac:dyDescent="0.2">
      <c r="A421" s="46">
        <v>42265</v>
      </c>
      <c r="B421" s="47">
        <v>0.4</v>
      </c>
    </row>
    <row r="422" spans="1:2" x14ac:dyDescent="0.2">
      <c r="A422" s="46">
        <v>42266</v>
      </c>
      <c r="B422" s="47">
        <v>0.8</v>
      </c>
    </row>
    <row r="423" spans="1:2" x14ac:dyDescent="0.2">
      <c r="A423" s="46">
        <v>42267</v>
      </c>
      <c r="B423" s="47">
        <v>5.4</v>
      </c>
    </row>
    <row r="424" spans="1:2" x14ac:dyDescent="0.2">
      <c r="A424" s="46">
        <v>42268</v>
      </c>
      <c r="B424" s="47">
        <v>1.8</v>
      </c>
    </row>
    <row r="425" spans="1:2" x14ac:dyDescent="0.2">
      <c r="A425" s="46">
        <v>42269</v>
      </c>
      <c r="B425" s="47">
        <v>0.7</v>
      </c>
    </row>
    <row r="426" spans="1:2" x14ac:dyDescent="0.2">
      <c r="A426" s="46">
        <v>42270</v>
      </c>
      <c r="B426" s="47">
        <v>0.5</v>
      </c>
    </row>
    <row r="427" spans="1:2" x14ac:dyDescent="0.2">
      <c r="A427" s="46">
        <v>42271</v>
      </c>
      <c r="B427" s="47">
        <v>0.6</v>
      </c>
    </row>
    <row r="428" spans="1:2" x14ac:dyDescent="0.2">
      <c r="A428" s="46">
        <v>42272</v>
      </c>
      <c r="B428" s="47">
        <v>1.2</v>
      </c>
    </row>
    <row r="429" spans="1:2" x14ac:dyDescent="0.2">
      <c r="A429" s="46">
        <v>42273</v>
      </c>
      <c r="B429" s="47">
        <v>0.6</v>
      </c>
    </row>
    <row r="430" spans="1:2" x14ac:dyDescent="0.2">
      <c r="A430" s="46">
        <v>42274</v>
      </c>
      <c r="B430" s="47">
        <v>0.4</v>
      </c>
    </row>
    <row r="431" spans="1:2" x14ac:dyDescent="0.2">
      <c r="A431" s="46">
        <v>42275</v>
      </c>
      <c r="B431" s="47">
        <v>0.4</v>
      </c>
    </row>
    <row r="432" spans="1:2" x14ac:dyDescent="0.2">
      <c r="A432" s="46">
        <v>42276</v>
      </c>
      <c r="B432" s="47">
        <v>0.4</v>
      </c>
    </row>
    <row r="433" spans="1:2" x14ac:dyDescent="0.2">
      <c r="A433" s="46">
        <v>42277</v>
      </c>
      <c r="B433" s="47">
        <v>0.4</v>
      </c>
    </row>
    <row r="434" spans="1:2" x14ac:dyDescent="0.2">
      <c r="A434" s="46">
        <v>42278</v>
      </c>
      <c r="B434" s="47">
        <v>0.4</v>
      </c>
    </row>
    <row r="435" spans="1:2" x14ac:dyDescent="0.2">
      <c r="A435" s="46">
        <v>42279</v>
      </c>
      <c r="B435" s="47">
        <v>0.4</v>
      </c>
    </row>
    <row r="436" spans="1:2" x14ac:dyDescent="0.2">
      <c r="A436" s="46">
        <v>42280</v>
      </c>
      <c r="B436" s="47">
        <v>0.5</v>
      </c>
    </row>
    <row r="437" spans="1:2" x14ac:dyDescent="0.2">
      <c r="A437" s="46">
        <v>42281</v>
      </c>
      <c r="B437" s="47">
        <v>0.5</v>
      </c>
    </row>
    <row r="438" spans="1:2" x14ac:dyDescent="0.2">
      <c r="A438" s="46">
        <v>42282</v>
      </c>
      <c r="B438" s="47">
        <v>0.5</v>
      </c>
    </row>
    <row r="439" spans="1:2" x14ac:dyDescent="0.2">
      <c r="A439" s="46">
        <v>42283</v>
      </c>
      <c r="B439" s="47">
        <v>0.5</v>
      </c>
    </row>
    <row r="440" spans="1:2" x14ac:dyDescent="0.2">
      <c r="A440" s="46">
        <v>42284</v>
      </c>
      <c r="B440" s="47">
        <v>2.8</v>
      </c>
    </row>
    <row r="441" spans="1:2" x14ac:dyDescent="0.2">
      <c r="A441" s="46">
        <v>42285</v>
      </c>
      <c r="B441" s="47">
        <v>0.9</v>
      </c>
    </row>
    <row r="442" spans="1:2" x14ac:dyDescent="0.2">
      <c r="A442" s="46">
        <v>42286</v>
      </c>
      <c r="B442" s="47">
        <v>0.5</v>
      </c>
    </row>
    <row r="443" spans="1:2" x14ac:dyDescent="0.2">
      <c r="A443" s="46">
        <v>42287</v>
      </c>
      <c r="B443" s="47">
        <v>2.4</v>
      </c>
    </row>
    <row r="444" spans="1:2" x14ac:dyDescent="0.2">
      <c r="A444" s="46">
        <v>42288</v>
      </c>
      <c r="B444" s="47">
        <v>0.7</v>
      </c>
    </row>
    <row r="445" spans="1:2" x14ac:dyDescent="0.2">
      <c r="A445" s="46">
        <v>42289</v>
      </c>
      <c r="B445" s="47">
        <v>1.1000000000000001</v>
      </c>
    </row>
    <row r="446" spans="1:2" x14ac:dyDescent="0.2">
      <c r="A446" s="46">
        <v>42290</v>
      </c>
      <c r="B446" s="47">
        <v>0.6</v>
      </c>
    </row>
    <row r="447" spans="1:2" x14ac:dyDescent="0.2">
      <c r="A447" s="46">
        <v>42291</v>
      </c>
      <c r="B447" s="47">
        <v>0.4</v>
      </c>
    </row>
    <row r="448" spans="1:2" x14ac:dyDescent="0.2">
      <c r="A448" s="46">
        <v>42292</v>
      </c>
      <c r="B448" s="47">
        <v>0.4</v>
      </c>
    </row>
    <row r="449" spans="1:2" x14ac:dyDescent="0.2">
      <c r="A449" s="46">
        <v>42293</v>
      </c>
      <c r="B449" s="47">
        <v>0.4</v>
      </c>
    </row>
    <row r="450" spans="1:2" x14ac:dyDescent="0.2">
      <c r="A450" s="46">
        <v>42294</v>
      </c>
      <c r="B450" s="47">
        <v>0.4</v>
      </c>
    </row>
    <row r="451" spans="1:2" x14ac:dyDescent="0.2">
      <c r="A451" s="46">
        <v>42295</v>
      </c>
      <c r="B451" s="47">
        <v>0.4</v>
      </c>
    </row>
    <row r="452" spans="1:2" x14ac:dyDescent="0.2">
      <c r="A452" s="46">
        <v>42296</v>
      </c>
      <c r="B452" s="47">
        <v>0.5</v>
      </c>
    </row>
    <row r="453" spans="1:2" x14ac:dyDescent="0.2">
      <c r="A453" s="46">
        <v>42297</v>
      </c>
      <c r="B453" s="47">
        <v>0.5</v>
      </c>
    </row>
    <row r="454" spans="1:2" x14ac:dyDescent="0.2">
      <c r="A454" s="46">
        <v>42298</v>
      </c>
      <c r="B454" s="47">
        <v>0.5</v>
      </c>
    </row>
    <row r="455" spans="1:2" x14ac:dyDescent="0.2">
      <c r="A455" s="46">
        <v>42299</v>
      </c>
      <c r="B455" s="47">
        <v>0.6</v>
      </c>
    </row>
    <row r="456" spans="1:2" x14ac:dyDescent="0.2">
      <c r="A456" s="46">
        <v>42300</v>
      </c>
      <c r="B456" s="47">
        <v>0.5</v>
      </c>
    </row>
    <row r="457" spans="1:2" x14ac:dyDescent="0.2">
      <c r="A457" s="46">
        <v>42301</v>
      </c>
      <c r="B457" s="47">
        <v>0.5</v>
      </c>
    </row>
    <row r="458" spans="1:2" x14ac:dyDescent="0.2">
      <c r="A458" s="46">
        <v>42302</v>
      </c>
      <c r="B458" s="47">
        <v>1.5</v>
      </c>
    </row>
    <row r="459" spans="1:2" x14ac:dyDescent="0.2">
      <c r="A459" s="46">
        <v>42303</v>
      </c>
      <c r="B459" s="47">
        <v>2.1</v>
      </c>
    </row>
    <row r="460" spans="1:2" x14ac:dyDescent="0.2">
      <c r="A460" s="46">
        <v>42304</v>
      </c>
      <c r="B460" s="47">
        <v>0.6</v>
      </c>
    </row>
    <row r="461" spans="1:2" x14ac:dyDescent="0.2">
      <c r="A461" s="46">
        <v>42305</v>
      </c>
      <c r="B461" s="47">
        <v>3.5</v>
      </c>
    </row>
    <row r="462" spans="1:2" x14ac:dyDescent="0.2">
      <c r="A462" s="46">
        <v>42306</v>
      </c>
      <c r="B462" s="47">
        <v>3.9</v>
      </c>
    </row>
    <row r="463" spans="1:2" x14ac:dyDescent="0.2">
      <c r="A463" s="46">
        <v>42307</v>
      </c>
      <c r="B463" s="47">
        <v>5.0999999999999996</v>
      </c>
    </row>
    <row r="464" spans="1:2" x14ac:dyDescent="0.2">
      <c r="A464" s="46">
        <v>42308</v>
      </c>
      <c r="B464" s="47">
        <v>19.3</v>
      </c>
    </row>
    <row r="465" spans="1:2" x14ac:dyDescent="0.2">
      <c r="A465" s="46">
        <v>42309</v>
      </c>
      <c r="B465" s="47">
        <v>11</v>
      </c>
    </row>
    <row r="466" spans="1:2" x14ac:dyDescent="0.2">
      <c r="A466" s="46">
        <v>42310</v>
      </c>
      <c r="B466" s="47">
        <v>5.9</v>
      </c>
    </row>
    <row r="467" spans="1:2" x14ac:dyDescent="0.2">
      <c r="A467" s="46">
        <v>42311</v>
      </c>
      <c r="B467" s="47">
        <v>3.3</v>
      </c>
    </row>
    <row r="468" spans="1:2" x14ac:dyDescent="0.2">
      <c r="A468" s="46">
        <v>42312</v>
      </c>
      <c r="B468" s="47">
        <v>2.1</v>
      </c>
    </row>
    <row r="469" spans="1:2" x14ac:dyDescent="0.2">
      <c r="A469" s="46">
        <v>42313</v>
      </c>
      <c r="B469" s="47">
        <v>2.4</v>
      </c>
    </row>
    <row r="470" spans="1:2" x14ac:dyDescent="0.2">
      <c r="A470" s="46">
        <v>42314</v>
      </c>
      <c r="B470" s="47">
        <v>2</v>
      </c>
    </row>
    <row r="471" spans="1:2" x14ac:dyDescent="0.2">
      <c r="A471" s="46">
        <v>42315</v>
      </c>
      <c r="B471" s="47">
        <v>9.5</v>
      </c>
    </row>
    <row r="472" spans="1:2" x14ac:dyDescent="0.2">
      <c r="A472" s="46">
        <v>42316</v>
      </c>
      <c r="B472" s="47">
        <v>7.6</v>
      </c>
    </row>
    <row r="473" spans="1:2" x14ac:dyDescent="0.2">
      <c r="A473" s="46">
        <v>42317</v>
      </c>
      <c r="B473" s="47">
        <v>4.5</v>
      </c>
    </row>
    <row r="474" spans="1:2" x14ac:dyDescent="0.2">
      <c r="A474" s="46">
        <v>42318</v>
      </c>
      <c r="B474" s="47">
        <v>3.8</v>
      </c>
    </row>
    <row r="475" spans="1:2" x14ac:dyDescent="0.2">
      <c r="A475" s="46">
        <v>42319</v>
      </c>
      <c r="B475" s="47">
        <v>4.2</v>
      </c>
    </row>
    <row r="476" spans="1:2" x14ac:dyDescent="0.2">
      <c r="A476" s="46">
        <v>42320</v>
      </c>
      <c r="B476" s="47">
        <v>6</v>
      </c>
    </row>
    <row r="477" spans="1:2" x14ac:dyDescent="0.2">
      <c r="A477" s="46">
        <v>42321</v>
      </c>
      <c r="B477" s="47">
        <v>58.7</v>
      </c>
    </row>
    <row r="478" spans="1:2" x14ac:dyDescent="0.2">
      <c r="A478" s="46">
        <v>42322</v>
      </c>
      <c r="B478" s="47">
        <v>18.3</v>
      </c>
    </row>
    <row r="479" spans="1:2" x14ac:dyDescent="0.2">
      <c r="A479" s="46">
        <v>42323</v>
      </c>
      <c r="B479" s="47">
        <v>2.2000000000000002</v>
      </c>
    </row>
    <row r="480" spans="1:2" x14ac:dyDescent="0.2">
      <c r="A480" s="46">
        <v>42324</v>
      </c>
      <c r="B480" s="47">
        <v>1.2</v>
      </c>
    </row>
    <row r="481" spans="1:2" x14ac:dyDescent="0.2">
      <c r="A481" s="46">
        <v>42325</v>
      </c>
      <c r="B481" s="47">
        <v>49</v>
      </c>
    </row>
    <row r="482" spans="1:2" x14ac:dyDescent="0.2">
      <c r="A482" s="46">
        <v>42326</v>
      </c>
      <c r="B482" s="47">
        <v>4.5999999999999996</v>
      </c>
    </row>
    <row r="483" spans="1:2" x14ac:dyDescent="0.2">
      <c r="A483" s="46">
        <v>42327</v>
      </c>
      <c r="B483" s="47">
        <v>3.1</v>
      </c>
    </row>
    <row r="484" spans="1:2" x14ac:dyDescent="0.2">
      <c r="A484" s="46">
        <v>42328</v>
      </c>
      <c r="B484" s="47">
        <v>2.7</v>
      </c>
    </row>
    <row r="485" spans="1:2" x14ac:dyDescent="0.2">
      <c r="A485" s="46">
        <v>42329</v>
      </c>
      <c r="B485" s="47">
        <v>4.4000000000000004</v>
      </c>
    </row>
    <row r="486" spans="1:2" x14ac:dyDescent="0.2">
      <c r="A486" s="46">
        <v>42330</v>
      </c>
      <c r="B486" s="47">
        <v>7.8</v>
      </c>
    </row>
    <row r="487" spans="1:2" x14ac:dyDescent="0.2">
      <c r="A487" s="46">
        <v>42331</v>
      </c>
      <c r="B487" s="47">
        <v>13</v>
      </c>
    </row>
    <row r="488" spans="1:2" x14ac:dyDescent="0.2">
      <c r="A488" s="46">
        <v>42332</v>
      </c>
      <c r="B488" s="47">
        <v>12.4</v>
      </c>
    </row>
    <row r="489" spans="1:2" x14ac:dyDescent="0.2">
      <c r="A489" s="46">
        <v>42333</v>
      </c>
      <c r="B489" s="47">
        <v>8.1</v>
      </c>
    </row>
    <row r="490" spans="1:2" x14ac:dyDescent="0.2">
      <c r="A490" s="46">
        <v>42334</v>
      </c>
      <c r="B490" s="47">
        <v>4.9000000000000004</v>
      </c>
    </row>
    <row r="491" spans="1:2" x14ac:dyDescent="0.2">
      <c r="A491" s="46">
        <v>42335</v>
      </c>
      <c r="B491" s="47">
        <v>3.2</v>
      </c>
    </row>
    <row r="492" spans="1:2" x14ac:dyDescent="0.2">
      <c r="A492" s="46">
        <v>42336</v>
      </c>
      <c r="B492" s="47">
        <v>1.8</v>
      </c>
    </row>
    <row r="493" spans="1:2" x14ac:dyDescent="0.2">
      <c r="A493" s="46">
        <v>42337</v>
      </c>
      <c r="B493" s="47">
        <v>0.9</v>
      </c>
    </row>
    <row r="494" spans="1:2" x14ac:dyDescent="0.2">
      <c r="A494" s="46">
        <v>42338</v>
      </c>
      <c r="B494" s="47">
        <v>0.4</v>
      </c>
    </row>
    <row r="495" spans="1:2" x14ac:dyDescent="0.2">
      <c r="A495" s="46">
        <v>42339</v>
      </c>
      <c r="B495" s="47">
        <v>1.7</v>
      </c>
    </row>
    <row r="496" spans="1:2" x14ac:dyDescent="0.2">
      <c r="A496" s="46">
        <v>42340</v>
      </c>
      <c r="B496" s="47">
        <v>5.5</v>
      </c>
    </row>
    <row r="497" spans="1:2" x14ac:dyDescent="0.2">
      <c r="A497" s="46">
        <v>42341</v>
      </c>
      <c r="B497" s="47">
        <v>9.3000000000000007</v>
      </c>
    </row>
    <row r="498" spans="1:2" x14ac:dyDescent="0.2">
      <c r="A498" s="46">
        <v>42342</v>
      </c>
      <c r="B498" s="47">
        <v>8.4</v>
      </c>
    </row>
    <row r="499" spans="1:2" x14ac:dyDescent="0.2">
      <c r="A499" s="46">
        <v>42343</v>
      </c>
      <c r="B499" s="47">
        <v>7.3</v>
      </c>
    </row>
    <row r="500" spans="1:2" x14ac:dyDescent="0.2">
      <c r="A500" s="46">
        <v>42344</v>
      </c>
      <c r="B500" s="47">
        <v>8.3000000000000007</v>
      </c>
    </row>
    <row r="501" spans="1:2" x14ac:dyDescent="0.2">
      <c r="A501" s="46">
        <v>42345</v>
      </c>
      <c r="B501" s="47">
        <v>6.5</v>
      </c>
    </row>
    <row r="502" spans="1:2" x14ac:dyDescent="0.2">
      <c r="A502" s="46">
        <v>42346</v>
      </c>
      <c r="B502" s="47">
        <v>18.8</v>
      </c>
    </row>
    <row r="503" spans="1:2" x14ac:dyDescent="0.2">
      <c r="A503" s="46">
        <v>42347</v>
      </c>
      <c r="B503" s="47">
        <v>23.1</v>
      </c>
    </row>
    <row r="504" spans="1:2" x14ac:dyDescent="0.2">
      <c r="A504" s="46">
        <v>42348</v>
      </c>
      <c r="B504" s="47">
        <v>12.4</v>
      </c>
    </row>
    <row r="505" spans="1:2" x14ac:dyDescent="0.2">
      <c r="A505" s="46">
        <v>42349</v>
      </c>
      <c r="B505" s="47">
        <v>10.3</v>
      </c>
    </row>
    <row r="506" spans="1:2" x14ac:dyDescent="0.2">
      <c r="A506" s="46">
        <v>42350</v>
      </c>
      <c r="B506" s="47">
        <v>10.8</v>
      </c>
    </row>
    <row r="507" spans="1:2" x14ac:dyDescent="0.2">
      <c r="A507" s="46">
        <v>42351</v>
      </c>
      <c r="B507" s="47">
        <v>11.1</v>
      </c>
    </row>
    <row r="508" spans="1:2" x14ac:dyDescent="0.2">
      <c r="A508" s="46">
        <v>42352</v>
      </c>
      <c r="B508" s="47">
        <v>12.6</v>
      </c>
    </row>
    <row r="509" spans="1:2" x14ac:dyDescent="0.2">
      <c r="A509" s="46">
        <v>42353</v>
      </c>
      <c r="B509" s="47">
        <v>16.3</v>
      </c>
    </row>
    <row r="510" spans="1:2" x14ac:dyDescent="0.2">
      <c r="A510" s="46">
        <v>42354</v>
      </c>
      <c r="B510" s="47">
        <v>20</v>
      </c>
    </row>
    <row r="511" spans="1:2" x14ac:dyDescent="0.2">
      <c r="A511" s="46">
        <v>42355</v>
      </c>
      <c r="B511" s="47">
        <v>31.7</v>
      </c>
    </row>
    <row r="512" spans="1:2" x14ac:dyDescent="0.2">
      <c r="A512" s="46">
        <v>42356</v>
      </c>
      <c r="B512" s="47">
        <v>50.3</v>
      </c>
    </row>
    <row r="513" spans="1:2" x14ac:dyDescent="0.2">
      <c r="A513" s="46">
        <v>42357</v>
      </c>
      <c r="B513" s="47">
        <v>29.5</v>
      </c>
    </row>
    <row r="514" spans="1:2" x14ac:dyDescent="0.2">
      <c r="A514" s="46">
        <v>42358</v>
      </c>
      <c r="B514" s="47">
        <v>31.1</v>
      </c>
    </row>
    <row r="515" spans="1:2" x14ac:dyDescent="0.2">
      <c r="A515" s="46">
        <v>42359</v>
      </c>
      <c r="B515" s="47">
        <v>25.9</v>
      </c>
    </row>
    <row r="516" spans="1:2" x14ac:dyDescent="0.2">
      <c r="A516" s="46">
        <v>42360</v>
      </c>
      <c r="B516" s="47">
        <v>26.3</v>
      </c>
    </row>
    <row r="517" spans="1:2" x14ac:dyDescent="0.2">
      <c r="A517" s="46">
        <v>42361</v>
      </c>
      <c r="B517" s="47">
        <v>28.8</v>
      </c>
    </row>
    <row r="518" spans="1:2" x14ac:dyDescent="0.2">
      <c r="A518" s="46">
        <v>42362</v>
      </c>
      <c r="B518" s="47">
        <v>35.200000000000003</v>
      </c>
    </row>
    <row r="519" spans="1:2" x14ac:dyDescent="0.2">
      <c r="A519" s="46">
        <v>42363</v>
      </c>
      <c r="B519" s="47">
        <v>25.5</v>
      </c>
    </row>
    <row r="520" spans="1:2" x14ac:dyDescent="0.2">
      <c r="A520" s="46">
        <v>42364</v>
      </c>
      <c r="B520" s="47">
        <v>22.1</v>
      </c>
    </row>
    <row r="521" spans="1:2" x14ac:dyDescent="0.2">
      <c r="A521" s="46">
        <v>42365</v>
      </c>
      <c r="B521" s="47">
        <v>29.2</v>
      </c>
    </row>
    <row r="522" spans="1:2" x14ac:dyDescent="0.2">
      <c r="A522" s="46">
        <v>42366</v>
      </c>
      <c r="B522" s="47">
        <v>24.6</v>
      </c>
    </row>
    <row r="523" spans="1:2" x14ac:dyDescent="0.2">
      <c r="A523" s="46">
        <v>42367</v>
      </c>
      <c r="B523" s="47">
        <v>20</v>
      </c>
    </row>
    <row r="524" spans="1:2" x14ac:dyDescent="0.2">
      <c r="A524" s="46">
        <v>42368</v>
      </c>
      <c r="B524" s="47">
        <v>17.3</v>
      </c>
    </row>
    <row r="525" spans="1:2" x14ac:dyDescent="0.2">
      <c r="A525" s="46">
        <v>42369</v>
      </c>
      <c r="B525" s="47">
        <v>15.1</v>
      </c>
    </row>
    <row r="526" spans="1:2" x14ac:dyDescent="0.2">
      <c r="A526" s="46">
        <v>42370</v>
      </c>
      <c r="B526" s="47">
        <v>13.2</v>
      </c>
    </row>
    <row r="527" spans="1:2" x14ac:dyDescent="0.2">
      <c r="A527" s="46">
        <v>42371</v>
      </c>
      <c r="B527" s="47">
        <v>11.6</v>
      </c>
    </row>
    <row r="528" spans="1:2" x14ac:dyDescent="0.2">
      <c r="A528" s="46">
        <v>42372</v>
      </c>
      <c r="B528" s="47">
        <v>10.3</v>
      </c>
    </row>
    <row r="529" spans="1:2" x14ac:dyDescent="0.2">
      <c r="A529" s="46">
        <v>42373</v>
      </c>
      <c r="B529" s="47">
        <v>9.3000000000000007</v>
      </c>
    </row>
    <row r="530" spans="1:2" x14ac:dyDescent="0.2">
      <c r="A530" s="46">
        <v>42374</v>
      </c>
      <c r="B530" s="47">
        <v>9.6999999999999993</v>
      </c>
    </row>
    <row r="531" spans="1:2" x14ac:dyDescent="0.2">
      <c r="A531" s="46">
        <v>42375</v>
      </c>
      <c r="B531" s="47">
        <v>8.4</v>
      </c>
    </row>
    <row r="532" spans="1:2" x14ac:dyDescent="0.2">
      <c r="A532" s="46">
        <v>42376</v>
      </c>
      <c r="B532" s="47">
        <v>7.3</v>
      </c>
    </row>
    <row r="533" spans="1:2" x14ac:dyDescent="0.2">
      <c r="A533" s="46">
        <v>42377</v>
      </c>
      <c r="B533" s="47">
        <v>6.6</v>
      </c>
    </row>
    <row r="534" spans="1:2" x14ac:dyDescent="0.2">
      <c r="A534" s="46">
        <v>42378</v>
      </c>
      <c r="B534" s="47">
        <v>6.1</v>
      </c>
    </row>
    <row r="535" spans="1:2" x14ac:dyDescent="0.2">
      <c r="A535" s="46">
        <v>42379</v>
      </c>
      <c r="B535" s="47">
        <v>5.6</v>
      </c>
    </row>
    <row r="536" spans="1:2" x14ac:dyDescent="0.2">
      <c r="A536" s="46">
        <v>42380</v>
      </c>
      <c r="B536" s="47">
        <v>6.7</v>
      </c>
    </row>
    <row r="537" spans="1:2" x14ac:dyDescent="0.2">
      <c r="A537" s="46">
        <v>42381</v>
      </c>
      <c r="B537" s="47">
        <v>8.1</v>
      </c>
    </row>
    <row r="538" spans="1:2" x14ac:dyDescent="0.2">
      <c r="A538" s="46">
        <v>42382</v>
      </c>
      <c r="B538" s="47">
        <v>7.8</v>
      </c>
    </row>
    <row r="539" spans="1:2" x14ac:dyDescent="0.2">
      <c r="A539" s="46">
        <v>42383</v>
      </c>
      <c r="B539" s="47">
        <v>6.2</v>
      </c>
    </row>
    <row r="540" spans="1:2" x14ac:dyDescent="0.2">
      <c r="A540" s="46">
        <v>42384</v>
      </c>
      <c r="B540" s="47">
        <v>5.7</v>
      </c>
    </row>
    <row r="541" spans="1:2" x14ac:dyDescent="0.2">
      <c r="A541" s="46">
        <v>42385</v>
      </c>
      <c r="B541" s="47">
        <v>11.1</v>
      </c>
    </row>
    <row r="542" spans="1:2" x14ac:dyDescent="0.2">
      <c r="A542" s="46">
        <v>42386</v>
      </c>
      <c r="B542" s="47">
        <v>8.5</v>
      </c>
    </row>
    <row r="543" spans="1:2" x14ac:dyDescent="0.2">
      <c r="A543" s="46">
        <v>42387</v>
      </c>
      <c r="B543" s="47">
        <v>8.1999999999999993</v>
      </c>
    </row>
    <row r="544" spans="1:2" x14ac:dyDescent="0.2">
      <c r="A544" s="46">
        <v>42388</v>
      </c>
      <c r="B544" s="47">
        <v>7.7</v>
      </c>
    </row>
    <row r="545" spans="1:2" x14ac:dyDescent="0.2">
      <c r="A545" s="46">
        <v>42389</v>
      </c>
      <c r="B545" s="47">
        <v>7.6</v>
      </c>
    </row>
    <row r="546" spans="1:2" x14ac:dyDescent="0.2">
      <c r="A546" s="46">
        <v>42390</v>
      </c>
      <c r="B546" s="47">
        <v>11.3</v>
      </c>
    </row>
    <row r="547" spans="1:2" x14ac:dyDescent="0.2">
      <c r="A547" s="46">
        <v>42391</v>
      </c>
      <c r="B547" s="47">
        <v>19.5</v>
      </c>
    </row>
    <row r="548" spans="1:2" x14ac:dyDescent="0.2">
      <c r="A548" s="46">
        <v>42392</v>
      </c>
      <c r="B548" s="47">
        <v>13.2</v>
      </c>
    </row>
    <row r="549" spans="1:2" x14ac:dyDescent="0.2">
      <c r="A549" s="46">
        <v>42393</v>
      </c>
      <c r="B549" s="47">
        <v>12.7</v>
      </c>
    </row>
    <row r="550" spans="1:2" x14ac:dyDescent="0.2">
      <c r="A550" s="46">
        <v>42394</v>
      </c>
      <c r="B550" s="47">
        <v>10.1</v>
      </c>
    </row>
    <row r="551" spans="1:2" x14ac:dyDescent="0.2">
      <c r="A551" s="46">
        <v>42395</v>
      </c>
      <c r="B551" s="47">
        <v>10.7</v>
      </c>
    </row>
    <row r="552" spans="1:2" x14ac:dyDescent="0.2">
      <c r="A552" s="46">
        <v>42396</v>
      </c>
      <c r="B552" s="47">
        <v>10.8</v>
      </c>
    </row>
    <row r="553" spans="1:2" x14ac:dyDescent="0.2">
      <c r="A553" s="46">
        <v>42397</v>
      </c>
      <c r="B553" s="47">
        <v>14.4</v>
      </c>
    </row>
    <row r="554" spans="1:2" x14ac:dyDescent="0.2">
      <c r="A554" s="46">
        <v>42398</v>
      </c>
      <c r="B554" s="47">
        <v>15.3</v>
      </c>
    </row>
    <row r="555" spans="1:2" x14ac:dyDescent="0.2">
      <c r="A555" s="46">
        <v>42399</v>
      </c>
      <c r="B555" s="47">
        <v>19.3</v>
      </c>
    </row>
    <row r="556" spans="1:2" x14ac:dyDescent="0.2">
      <c r="A556" s="46">
        <v>42400</v>
      </c>
      <c r="B556" s="47">
        <v>14.6</v>
      </c>
    </row>
    <row r="557" spans="1:2" x14ac:dyDescent="0.2">
      <c r="A557" s="46">
        <v>42401</v>
      </c>
      <c r="B557" s="47">
        <v>23.9</v>
      </c>
    </row>
    <row r="558" spans="1:2" x14ac:dyDescent="0.2">
      <c r="A558" s="46">
        <v>42402</v>
      </c>
      <c r="B558" s="47">
        <v>15.9</v>
      </c>
    </row>
    <row r="559" spans="1:2" x14ac:dyDescent="0.2">
      <c r="A559" s="46">
        <v>42403</v>
      </c>
      <c r="B559" s="47">
        <v>17.5</v>
      </c>
    </row>
    <row r="560" spans="1:2" x14ac:dyDescent="0.2">
      <c r="A560" s="46">
        <v>42404</v>
      </c>
      <c r="B560" s="47">
        <v>16.8</v>
      </c>
    </row>
    <row r="561" spans="1:2" x14ac:dyDescent="0.2">
      <c r="A561" s="46">
        <v>42405</v>
      </c>
      <c r="B561" s="47">
        <v>15.7</v>
      </c>
    </row>
    <row r="562" spans="1:2" x14ac:dyDescent="0.2">
      <c r="A562" s="46">
        <v>42406</v>
      </c>
      <c r="B562" s="47">
        <v>14</v>
      </c>
    </row>
    <row r="563" spans="1:2" x14ac:dyDescent="0.2">
      <c r="A563" s="46">
        <v>42407</v>
      </c>
      <c r="B563" s="47">
        <v>12.6</v>
      </c>
    </row>
    <row r="564" spans="1:2" x14ac:dyDescent="0.2">
      <c r="A564" s="46">
        <v>42408</v>
      </c>
      <c r="B564" s="47">
        <v>11.9</v>
      </c>
    </row>
    <row r="565" spans="1:2" x14ac:dyDescent="0.2">
      <c r="A565" s="46">
        <v>42409</v>
      </c>
      <c r="B565" s="47">
        <v>11.3</v>
      </c>
    </row>
    <row r="566" spans="1:2" x14ac:dyDescent="0.2">
      <c r="A566" s="46">
        <v>42410</v>
      </c>
      <c r="B566" s="47">
        <v>12.2</v>
      </c>
    </row>
    <row r="567" spans="1:2" x14ac:dyDescent="0.2">
      <c r="A567" s="46">
        <v>42411</v>
      </c>
      <c r="B567" s="47">
        <v>13.3</v>
      </c>
    </row>
    <row r="568" spans="1:2" x14ac:dyDescent="0.2">
      <c r="A568" s="46">
        <v>42412</v>
      </c>
      <c r="B568" s="47">
        <v>25.1</v>
      </c>
    </row>
    <row r="569" spans="1:2" x14ac:dyDescent="0.2">
      <c r="A569" s="46">
        <v>42413</v>
      </c>
      <c r="B569" s="47">
        <v>34.200000000000003</v>
      </c>
    </row>
    <row r="570" spans="1:2" x14ac:dyDescent="0.2">
      <c r="A570" s="46">
        <v>42414</v>
      </c>
      <c r="B570" s="47">
        <v>22.9</v>
      </c>
    </row>
    <row r="571" spans="1:2" x14ac:dyDescent="0.2">
      <c r="A571" s="46">
        <v>42415</v>
      </c>
      <c r="B571" s="47">
        <v>97.8</v>
      </c>
    </row>
    <row r="572" spans="1:2" x14ac:dyDescent="0.2">
      <c r="A572" s="46">
        <v>42416</v>
      </c>
      <c r="B572" s="47">
        <v>58.9</v>
      </c>
    </row>
    <row r="573" spans="1:2" x14ac:dyDescent="0.2">
      <c r="A573" s="46">
        <v>42417</v>
      </c>
      <c r="B573" s="47">
        <v>50.7</v>
      </c>
    </row>
    <row r="574" spans="1:2" x14ac:dyDescent="0.2">
      <c r="A574" s="46">
        <v>42418</v>
      </c>
      <c r="B574" s="47">
        <v>62.5</v>
      </c>
    </row>
    <row r="575" spans="1:2" x14ac:dyDescent="0.2">
      <c r="A575" s="46">
        <v>42419</v>
      </c>
      <c r="B575" s="47">
        <v>46.8</v>
      </c>
    </row>
    <row r="576" spans="1:2" x14ac:dyDescent="0.2">
      <c r="A576" s="46">
        <v>42420</v>
      </c>
      <c r="B576" s="47"/>
    </row>
    <row r="577" spans="1:2" x14ac:dyDescent="0.2">
      <c r="A577" s="46">
        <v>42421</v>
      </c>
      <c r="B577" s="47"/>
    </row>
    <row r="578" spans="1:2" x14ac:dyDescent="0.2">
      <c r="A578" s="46">
        <v>42422</v>
      </c>
      <c r="B578" s="47"/>
    </row>
    <row r="579" spans="1:2" x14ac:dyDescent="0.2">
      <c r="A579" s="46">
        <v>42423</v>
      </c>
      <c r="B579" s="47">
        <v>25.3</v>
      </c>
    </row>
    <row r="580" spans="1:2" x14ac:dyDescent="0.2">
      <c r="A580" s="46">
        <v>42424</v>
      </c>
      <c r="B580" s="47">
        <v>24.5</v>
      </c>
    </row>
    <row r="581" spans="1:2" x14ac:dyDescent="0.2">
      <c r="A581" s="46">
        <v>42425</v>
      </c>
      <c r="B581" s="47">
        <v>21.9</v>
      </c>
    </row>
    <row r="582" spans="1:2" x14ac:dyDescent="0.2">
      <c r="A582" s="44">
        <v>42426</v>
      </c>
      <c r="B582">
        <v>23.8</v>
      </c>
    </row>
    <row r="583" spans="1:2" x14ac:dyDescent="0.2">
      <c r="A583" s="44">
        <v>42427</v>
      </c>
      <c r="B583">
        <v>21.1</v>
      </c>
    </row>
    <row r="584" spans="1:2" x14ac:dyDescent="0.2">
      <c r="A584" s="44">
        <v>42428</v>
      </c>
      <c r="B584">
        <v>27.3</v>
      </c>
    </row>
    <row r="585" spans="1:2" x14ac:dyDescent="0.2">
      <c r="A585" s="44">
        <v>42429</v>
      </c>
      <c r="B585">
        <v>18.600000000000001</v>
      </c>
    </row>
    <row r="586" spans="1:2" x14ac:dyDescent="0.2">
      <c r="A586" s="44">
        <v>42430</v>
      </c>
      <c r="B586">
        <v>26.2</v>
      </c>
    </row>
    <row r="587" spans="1:2" x14ac:dyDescent="0.2">
      <c r="A587" s="44">
        <v>42431</v>
      </c>
      <c r="B587">
        <v>19.3</v>
      </c>
    </row>
    <row r="588" spans="1:2" x14ac:dyDescent="0.2">
      <c r="A588" s="44">
        <v>42432</v>
      </c>
      <c r="B588">
        <v>17.399999999999999</v>
      </c>
    </row>
    <row r="589" spans="1:2" x14ac:dyDescent="0.2">
      <c r="A589" s="44">
        <v>42433</v>
      </c>
      <c r="B589">
        <v>18.3</v>
      </c>
    </row>
    <row r="590" spans="1:2" x14ac:dyDescent="0.2">
      <c r="A590" s="44">
        <v>42434</v>
      </c>
      <c r="B590">
        <v>16.399999999999999</v>
      </c>
    </row>
    <row r="591" spans="1:2" x14ac:dyDescent="0.2">
      <c r="A591" s="44">
        <v>42435</v>
      </c>
      <c r="B591">
        <v>20.8</v>
      </c>
    </row>
    <row r="592" spans="1:2" x14ac:dyDescent="0.2">
      <c r="A592" s="44">
        <v>42436</v>
      </c>
      <c r="B592">
        <v>31</v>
      </c>
    </row>
    <row r="593" spans="1:2" x14ac:dyDescent="0.2">
      <c r="A593" s="44">
        <v>42437</v>
      </c>
      <c r="B593">
        <v>24.8</v>
      </c>
    </row>
    <row r="594" spans="1:2" x14ac:dyDescent="0.2">
      <c r="A594" s="44">
        <v>42438</v>
      </c>
      <c r="B594">
        <v>28.9</v>
      </c>
    </row>
    <row r="595" spans="1:2" x14ac:dyDescent="0.2">
      <c r="A595" s="44">
        <v>42439</v>
      </c>
      <c r="B595">
        <v>26.7</v>
      </c>
    </row>
    <row r="596" spans="1:2" x14ac:dyDescent="0.2">
      <c r="A596" s="44">
        <v>42440</v>
      </c>
      <c r="B596">
        <v>21.2</v>
      </c>
    </row>
    <row r="597" spans="1:2" x14ac:dyDescent="0.2">
      <c r="A597" s="44">
        <v>42441</v>
      </c>
      <c r="B597">
        <v>21.2</v>
      </c>
    </row>
    <row r="598" spans="1:2" x14ac:dyDescent="0.2">
      <c r="A598" s="44">
        <v>42442</v>
      </c>
      <c r="B598">
        <v>21.8</v>
      </c>
    </row>
    <row r="599" spans="1:2" x14ac:dyDescent="0.2">
      <c r="A599" s="44">
        <v>42443</v>
      </c>
      <c r="B599">
        <v>17.5</v>
      </c>
    </row>
    <row r="600" spans="1:2" x14ac:dyDescent="0.2">
      <c r="A600" s="44">
        <v>42444</v>
      </c>
      <c r="B600">
        <v>15.5</v>
      </c>
    </row>
    <row r="601" spans="1:2" x14ac:dyDescent="0.2">
      <c r="A601" s="44">
        <v>42445</v>
      </c>
      <c r="B601">
        <v>13.1</v>
      </c>
    </row>
    <row r="602" spans="1:2" x14ac:dyDescent="0.2">
      <c r="A602" s="44">
        <v>42446</v>
      </c>
      <c r="B602">
        <v>11</v>
      </c>
    </row>
    <row r="603" spans="1:2" x14ac:dyDescent="0.2">
      <c r="A603" s="44">
        <v>42447</v>
      </c>
      <c r="B603">
        <v>9.4</v>
      </c>
    </row>
    <row r="604" spans="1:2" x14ac:dyDescent="0.2">
      <c r="A604" s="44">
        <v>42448</v>
      </c>
      <c r="B604">
        <v>8.1999999999999993</v>
      </c>
    </row>
    <row r="605" spans="1:2" x14ac:dyDescent="0.2">
      <c r="A605" s="44">
        <v>42449</v>
      </c>
      <c r="B605">
        <v>7.8</v>
      </c>
    </row>
    <row r="606" spans="1:2" x14ac:dyDescent="0.2">
      <c r="A606" s="44">
        <v>42450</v>
      </c>
      <c r="B606">
        <v>7.4</v>
      </c>
    </row>
    <row r="607" spans="1:2" x14ac:dyDescent="0.2">
      <c r="A607" s="44">
        <v>42451</v>
      </c>
      <c r="B607">
        <v>10.5</v>
      </c>
    </row>
    <row r="608" spans="1:2" x14ac:dyDescent="0.2">
      <c r="A608" s="44">
        <v>42452</v>
      </c>
      <c r="B608">
        <v>8.6999999999999993</v>
      </c>
    </row>
    <row r="609" spans="1:2" x14ac:dyDescent="0.2">
      <c r="A609" s="44">
        <v>42453</v>
      </c>
    </row>
    <row r="610" spans="1:2" x14ac:dyDescent="0.2">
      <c r="A610" s="44">
        <v>42454</v>
      </c>
      <c r="B610">
        <v>9.5</v>
      </c>
    </row>
    <row r="611" spans="1:2" x14ac:dyDescent="0.2">
      <c r="A611" s="44">
        <v>42455</v>
      </c>
      <c r="B611">
        <v>8.1</v>
      </c>
    </row>
    <row r="612" spans="1:2" x14ac:dyDescent="0.2">
      <c r="A612" s="44">
        <v>42456</v>
      </c>
      <c r="B612">
        <v>24.4</v>
      </c>
    </row>
    <row r="613" spans="1:2" x14ac:dyDescent="0.2">
      <c r="A613" s="44">
        <v>42457</v>
      </c>
      <c r="B613">
        <v>16.100000000000001</v>
      </c>
    </row>
    <row r="614" spans="1:2" x14ac:dyDescent="0.2">
      <c r="A614" s="44">
        <v>42458</v>
      </c>
    </row>
    <row r="615" spans="1:2" x14ac:dyDescent="0.2">
      <c r="A615" s="44">
        <v>42459</v>
      </c>
      <c r="B615">
        <v>12.3</v>
      </c>
    </row>
    <row r="616" spans="1:2" x14ac:dyDescent="0.2">
      <c r="A616" s="44">
        <v>42460</v>
      </c>
      <c r="B616">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10</vt:i4>
      </vt:variant>
      <vt:variant>
        <vt:lpstr>Charts</vt:lpstr>
      </vt:variant>
      <vt:variant>
        <vt:i4>1</vt:i4>
      </vt:variant>
      <vt:variant>
        <vt:lpstr>Named Ranges</vt:lpstr>
      </vt:variant>
      <vt:variant>
        <vt:i4>1</vt:i4>
      </vt:variant>
    </vt:vector>
  </HeadingPairs>
  <TitlesOfParts>
    <vt:vector size="12" baseType="lpstr">
      <vt:lpstr>Notes</vt:lpstr>
      <vt:lpstr>Padden (Combined)</vt:lpstr>
      <vt:lpstr>Padden R1,R2,R3</vt:lpstr>
      <vt:lpstr>Padden Redds Table</vt:lpstr>
      <vt:lpstr>Reach Data + Chart</vt:lpstr>
      <vt:lpstr>Summary Table</vt:lpstr>
      <vt:lpstr>Other Tables</vt:lpstr>
      <vt:lpstr>Stream Discharge Chart Data</vt:lpstr>
      <vt:lpstr>Discharge</vt:lpstr>
      <vt:lpstr>Padden Chart</vt:lpstr>
      <vt:lpstr>Stream Discharge Chart</vt:lpstr>
      <vt:lpstr>'Other Tables'!Print_Area</vt:lpstr>
    </vt:vector>
  </TitlesOfParts>
  <Company>City of Bellingham, WA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 Conservation Corps (wcc1)</dc:creator>
  <cp:lastModifiedBy>Benjamin, Sara Brooke</cp:lastModifiedBy>
  <dcterms:created xsi:type="dcterms:W3CDTF">2016-01-11T20:24:41Z</dcterms:created>
  <dcterms:modified xsi:type="dcterms:W3CDTF">2017-11-02T01:16:49Z</dcterms:modified>
</cp:coreProperties>
</file>