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ITLJDR\Documents\Circuit Design\aducm355_board\BOM\Bittele\"/>
    </mc:Choice>
  </mc:AlternateContent>
  <bookViews>
    <workbookView xWindow="-120" yWindow="-120" windowWidth="20730" windowHeight="11160" activeTab="1"/>
  </bookViews>
  <sheets>
    <sheet name="20220121_crabstat_v1_7_bom_csv " sheetId="2" r:id="rId1"/>
    <sheet name="71407A1_SL" sheetId="1" r:id="rId2"/>
  </sheets>
  <definedNames>
    <definedName name="ExternalData_1" localSheetId="0" hidden="1">'20220121_crabstat_v1_7_bom_csv '!$A$1:$AT$24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4" i="1" l="1"/>
  <c r="AX4" i="1" s="1"/>
  <c r="AV5" i="1"/>
  <c r="AX5" i="1" s="1"/>
  <c r="AV6" i="1"/>
  <c r="AX6" i="1" s="1"/>
  <c r="AV7" i="1"/>
  <c r="AX7" i="1" s="1"/>
  <c r="AV8" i="1"/>
  <c r="AX8" i="1" s="1"/>
  <c r="AV9" i="1"/>
  <c r="AX9" i="1" s="1"/>
  <c r="AV10" i="1"/>
  <c r="AX10" i="1" s="1"/>
  <c r="AV11" i="1"/>
  <c r="AX11" i="1" s="1"/>
  <c r="AV12" i="1"/>
  <c r="AX12" i="1" s="1"/>
  <c r="AV13" i="1"/>
  <c r="AX13" i="1" s="1"/>
  <c r="AV14" i="1"/>
  <c r="AX14" i="1" s="1"/>
  <c r="AV15" i="1"/>
  <c r="AX15" i="1" s="1"/>
  <c r="AV16" i="1"/>
  <c r="AX16" i="1" s="1"/>
  <c r="AV17" i="1"/>
  <c r="AX17" i="1" s="1"/>
  <c r="AV18" i="1"/>
  <c r="AX18" i="1" s="1"/>
  <c r="AV19" i="1"/>
  <c r="AX19" i="1" s="1"/>
  <c r="AV20" i="1"/>
  <c r="AX20" i="1" s="1"/>
  <c r="AV21" i="1"/>
  <c r="AX21" i="1" s="1"/>
  <c r="AV22" i="1"/>
  <c r="AX22" i="1" s="1"/>
  <c r="AV23" i="1"/>
  <c r="AX23" i="1" s="1"/>
  <c r="AV3" i="1"/>
  <c r="AX3" i="1" s="1"/>
  <c r="AX24" i="1" l="1"/>
  <c r="AX27" i="1"/>
  <c r="AX28" i="1" s="1"/>
</calcChain>
</file>

<file path=xl/connections.xml><?xml version="1.0" encoding="utf-8"?>
<connections xmlns="http://schemas.openxmlformats.org/spreadsheetml/2006/main">
  <connection id="1" keepAlive="1" name="Query - 20210305_crabstat_v1_6_bom_csv - 2021-03-08" description="Connection to the '20210305_crabstat_v1_6_bom_csv - 2021-03-08' query in the workbook." type="5" refreshedVersion="6" background="1" saveData="1">
    <dbPr connection="Provider=Microsoft.Mashup.OleDb.1;Data Source=$Workbook$;Location=&quot;20210305_crabstat_v1_6_bom_csv - 2021-03-08&quot;;Extended Properties=&quot;&quot;" command="SELECT * FROM [20210305_crabstat_v1_6_bom_csv - 2021-03-08]"/>
  </connection>
</connections>
</file>

<file path=xl/sharedStrings.xml><?xml version="1.0" encoding="utf-8"?>
<sst xmlns="http://schemas.openxmlformats.org/spreadsheetml/2006/main" count="1984" uniqueCount="487">
  <si>
    <t>Qty</t>
  </si>
  <si>
    <t>Line Item</t>
  </si>
  <si>
    <t>Manufacturer</t>
  </si>
  <si>
    <t>MPN</t>
  </si>
  <si>
    <t>Octopart URL</t>
  </si>
  <si>
    <t>Schematic Reference</t>
  </si>
  <si>
    <t>Internal Part Number</t>
  </si>
  <si>
    <t>Description</t>
  </si>
  <si>
    <t>Lifecycle Status</t>
  </si>
  <si>
    <t>Lead Time</t>
  </si>
  <si>
    <t>RoHS</t>
  </si>
  <si>
    <t>Total Qty (@ Batch Size: 1)</t>
  </si>
  <si>
    <t>SKU</t>
  </si>
  <si>
    <t>SKU_1</t>
  </si>
  <si>
    <t>SKU_2</t>
  </si>
  <si>
    <t>SKU_3</t>
  </si>
  <si>
    <t>Packaging</t>
  </si>
  <si>
    <t>Packaging_4</t>
  </si>
  <si>
    <t>Packaging_5</t>
  </si>
  <si>
    <t>Packaging_6</t>
  </si>
  <si>
    <t>Unit Price (@ Batch Size: 1)</t>
  </si>
  <si>
    <t>Unit Price (@ Batch Size: 1)_7</t>
  </si>
  <si>
    <t>Unit Price (@ Batch Size: 1)_8</t>
  </si>
  <si>
    <t>Unit Price (@ Batch Size: 1)_9</t>
  </si>
  <si>
    <t>In Stock</t>
  </si>
  <si>
    <t>In Stock_10</t>
  </si>
  <si>
    <t>In Stock_11</t>
  </si>
  <si>
    <t>In Stock_12</t>
  </si>
  <si>
    <t>MOQ</t>
  </si>
  <si>
    <t>MOQ_13</t>
  </si>
  <si>
    <t>MOQ_14</t>
  </si>
  <si>
    <t>MOQ_15</t>
  </si>
  <si>
    <t>URL</t>
  </si>
  <si>
    <t>URL_16</t>
  </si>
  <si>
    <t>URL_17</t>
  </si>
  <si>
    <t>URL_18</t>
  </si>
  <si>
    <t>Distributor [Lowest Price (Overall)]</t>
  </si>
  <si>
    <t>SKU [Lowest Price (Overall)]</t>
  </si>
  <si>
    <t>Packaging [Lowest Price (Overall)]</t>
  </si>
  <si>
    <t>Unit Price (@ Batch Size: 1) [Lowest Price (Overall)]</t>
  </si>
  <si>
    <t>Line Total [Lowest Price (Overall)]</t>
  </si>
  <si>
    <t>Batch Total [Lowest Price (Overall)]</t>
  </si>
  <si>
    <t>In Stock [Lowest Price (Overall)]</t>
  </si>
  <si>
    <t>MOQ [Lowest Price (Overall)]</t>
  </si>
  <si>
    <t>URL [Lowest Price (Overall)]</t>
  </si>
  <si>
    <t>Notes</t>
  </si>
  <si>
    <t/>
  </si>
  <si>
    <t>Digi-Key</t>
  </si>
  <si>
    <t>Future Electronics</t>
  </si>
  <si>
    <t>Mouser</t>
  </si>
  <si>
    <t>Newark</t>
  </si>
  <si>
    <t>0402N7R0D500CT</t>
  </si>
  <si>
    <t>Walsin Technologies</t>
  </si>
  <si>
    <t>https://octopart.com/0402n7r0d500ct-walsin+technologies-71146853</t>
  </si>
  <si>
    <t>C1, C7</t>
  </si>
  <si>
    <t>21w</t>
  </si>
  <si>
    <t>Non-Compliant</t>
  </si>
  <si>
    <t>1292-1354-1-ND</t>
  </si>
  <si>
    <t>791-0402N7R0D500CT</t>
  </si>
  <si>
    <t>Cut Tape</t>
  </si>
  <si>
    <t>Tape &amp; Reel</t>
  </si>
  <si>
    <t>0.1</t>
  </si>
  <si>
    <t>25444</t>
  </si>
  <si>
    <t>29600</t>
  </si>
  <si>
    <t>1</t>
  </si>
  <si>
    <t>https://octopart.com/click/track?country=US&amp;ct=offers&amp;ppid=71146853&amp;sid=459&amp;sig=0a56409&amp;vpid=482067667&amp;ai4=706</t>
  </si>
  <si>
    <t>https://octopart.com/click/track?country=US&amp;ct=offers&amp;ppid=71146853&amp;sid=2401&amp;sig=07a25b9&amp;vpid=531631405&amp;ai4=706</t>
  </si>
  <si>
    <t>GCM155R71C104JA55D</t>
  </si>
  <si>
    <t>Murata</t>
  </si>
  <si>
    <t>https://octopart.com/gcm155r71c104ja55d-murata-47153251</t>
  </si>
  <si>
    <t>28w</t>
  </si>
  <si>
    <t>Compliant</t>
  </si>
  <si>
    <t>490-16433-1-ND</t>
  </si>
  <si>
    <t>81-GCM155R71C104JA5D</t>
  </si>
  <si>
    <t>0.052</t>
  </si>
  <si>
    <t>0.062</t>
  </si>
  <si>
    <t>10450</t>
  </si>
  <si>
    <t>246412</t>
  </si>
  <si>
    <t>https://octopart.com/click/track?country=US&amp;ct=offers&amp;ppid=47153251&amp;sid=459&amp;sig=0f81365&amp;vpid=431638859&amp;ai4=706</t>
  </si>
  <si>
    <t>https://octopart.com/click/track?country=US&amp;ct=offers&amp;ppid=47153251&amp;sid=2401&amp;sig=06a439d&amp;vpid=268302680&amp;ai4=706</t>
  </si>
  <si>
    <t>Arrow Electronics</t>
  </si>
  <si>
    <t>https://octopart.com/click/track?country=US&amp;ct=offers&amp;ppid=47153251&amp;sid=1106&amp;sig=0cc29c0&amp;vpid=473329299&amp;ai4=706</t>
  </si>
  <si>
    <t>CL05A106MP8NUB8</t>
  </si>
  <si>
    <t>Samsung</t>
  </si>
  <si>
    <t>https://octopart.com/cl05a106mp8nub8-samsung-68086897</t>
  </si>
  <si>
    <t>Production (Last Updated: 8 months ago)</t>
  </si>
  <si>
    <t>1276-6830-1-ND</t>
  </si>
  <si>
    <t>7088445</t>
  </si>
  <si>
    <t>187-CL05A106MP8NUB8</t>
  </si>
  <si>
    <t>29AH0676</t>
  </si>
  <si>
    <t>0.36</t>
  </si>
  <si>
    <t>0.32</t>
  </si>
  <si>
    <t>439480</t>
  </si>
  <si>
    <t>0</t>
  </si>
  <si>
    <t>8000</t>
  </si>
  <si>
    <t>40000</t>
  </si>
  <si>
    <t>https://octopart.com/click/track?country=US&amp;ct=offers&amp;ppid=68086897&amp;sid=459&amp;sig=0b62dbb&amp;vpid=254259401&amp;ai4=706</t>
  </si>
  <si>
    <t>https://octopart.com/click/track?c=1&amp;country=US&amp;ct=offers&amp;ppid=68086897&amp;sid=2454&amp;sig=0f29aad&amp;vpid=436694473&amp;ai4=706</t>
  </si>
  <si>
    <t>https://octopart.com/click/track?c=1&amp;country=US&amp;ct=offers&amp;ppid=68086897&amp;sid=2401&amp;sig=01c6c20&amp;vpid=659500696&amp;ai4=706</t>
  </si>
  <si>
    <t>https://octopart.com/click/track?c=1&amp;country=US&amp;ct=offers&amp;ppid=68086897&amp;sid=2402&amp;sig=05e56b4&amp;vpid=579320237&amp;ai4=706</t>
  </si>
  <si>
    <t>LCSC</t>
  </si>
  <si>
    <t>C307415</t>
  </si>
  <si>
    <t>https://octopart.com/click/track?country=US&amp;ct=offers&amp;ppid=68086897&amp;sid=27971&amp;sig=0cde021&amp;vpid=504776733&amp;ai4=706</t>
  </si>
  <si>
    <t xml:space="preserve"> CL05C221JB5NNNC</t>
  </si>
  <si>
    <t>CL05C221JB5NNNC</t>
  </si>
  <si>
    <t>https://octopart.com/cl05c221jb5nnnc-samsung-9300934</t>
  </si>
  <si>
    <t>C6</t>
  </si>
  <si>
    <t>1276-1059-1-ND</t>
  </si>
  <si>
    <t>6103662</t>
  </si>
  <si>
    <t>187-CL05C221JB5NNNC</t>
  </si>
  <si>
    <t>82AC9255</t>
  </si>
  <si>
    <t>0.0115</t>
  </si>
  <si>
    <t>983623</t>
  </si>
  <si>
    <t>659947</t>
  </si>
  <si>
    <t>313805</t>
  </si>
  <si>
    <t>16315</t>
  </si>
  <si>
    <t>https://octopart.com/click/track?country=US&amp;ct=offers&amp;ppid=9300934&amp;sid=459&amp;sig=0341fd2&amp;vpid=72523206&amp;ai4=706</t>
  </si>
  <si>
    <t>https://octopart.com/click/track?country=US&amp;ct=offers&amp;ppid=9300934&amp;sid=2454&amp;sig=06b8171&amp;vpid=495872360&amp;ai4=706</t>
  </si>
  <si>
    <t>https://octopart.com/click/track?country=US&amp;ct=offers&amp;ppid=9300934&amp;sid=2401&amp;sig=0443507&amp;vpid=658751282&amp;ai4=706</t>
  </si>
  <si>
    <t>https://octopart.com/click/track?country=US&amp;ct=offers&amp;ppid=9300934&amp;sid=2402&amp;sig=0d4d0c4&amp;vpid=511545323&amp;ai4=706</t>
  </si>
  <si>
    <t>ZRB15XR61A475KE01D</t>
  </si>
  <si>
    <t>https://octopart.com/zrb15xr61a475ke01d-murata-71221020</t>
  </si>
  <si>
    <t>C14, C15, C16, C23</t>
  </si>
  <si>
    <t>26w</t>
  </si>
  <si>
    <t>490-13252-2-ND</t>
  </si>
  <si>
    <t>81-ZRB15XR61A475KE1D</t>
  </si>
  <si>
    <t>0.27</t>
  </si>
  <si>
    <t>342178</t>
  </si>
  <si>
    <t>https://octopart.com/click/track?c=1&amp;country=US&amp;ct=offers&amp;ppid=71221020&amp;sid=459&amp;sig=06c966e&amp;vpid=252728163&amp;ai4=706</t>
  </si>
  <si>
    <t>https://octopart.com/click/track?country=US&amp;ct=offers&amp;ppid=71221020&amp;sid=2401&amp;sig=0456b81&amp;vpid=263680940&amp;ai4=706</t>
  </si>
  <si>
    <t>CC0402KRX5R6BB474</t>
  </si>
  <si>
    <t>Yageo</t>
  </si>
  <si>
    <t>https://octopart.com/cc0402krx5r6bb474-yageo-22205867</t>
  </si>
  <si>
    <t>C17, C18, C21, C28, C29, C31</t>
  </si>
  <si>
    <t>39w</t>
  </si>
  <si>
    <t>311-1689-1-ND</t>
  </si>
  <si>
    <t>7000676</t>
  </si>
  <si>
    <t>603-CC402KRX5R6BB474</t>
  </si>
  <si>
    <t>69AH7156</t>
  </si>
  <si>
    <t>188390</t>
  </si>
  <si>
    <t>165772</t>
  </si>
  <si>
    <t>290000</t>
  </si>
  <si>
    <t>10000</t>
  </si>
  <si>
    <t>https://octopart.com/click/track?country=US&amp;ct=offers&amp;ppid=22205867&amp;sid=459&amp;sig=0019e7a&amp;vpid=193846154&amp;ai4=706</t>
  </si>
  <si>
    <t>https://octopart.com/click/track?c=1&amp;country=US&amp;ct=offers&amp;ppid=22205867&amp;sid=2454&amp;sig=01d954c&amp;vpid=490507725&amp;ai4=706</t>
  </si>
  <si>
    <t>https://octopart.com/click/track?country=US&amp;ct=offers&amp;ppid=22205867&amp;sid=2401&amp;sig=0953bbb&amp;vpid=199345481&amp;ai4=706</t>
  </si>
  <si>
    <t>https://octopart.com/click/track?country=US&amp;ct=offers&amp;ppid=22205867&amp;sid=2402&amp;sig=0f9e4f1&amp;vpid=658256661&amp;ai4=706</t>
  </si>
  <si>
    <t>https://octopart.com/click/track?country=US&amp;ct=offers&amp;ppid=22205867&amp;sid=1106&amp;sig=01a03ba&amp;vpid=473546782&amp;ai4=706</t>
  </si>
  <si>
    <t>CL05B105KQ5NQNC</t>
  </si>
  <si>
    <t>https://octopart.com/cl05b105kq5nqnc-samsung-22457396</t>
  </si>
  <si>
    <t>C41, C42</t>
  </si>
  <si>
    <t>1276-1513-1-ND</t>
  </si>
  <si>
    <t>7114722</t>
  </si>
  <si>
    <t>187-CL05B105KQ5NQNC</t>
  </si>
  <si>
    <t>0.16</t>
  </si>
  <si>
    <t>0.0548</t>
  </si>
  <si>
    <t>0.15</t>
  </si>
  <si>
    <t>590236</t>
  </si>
  <si>
    <t>9600</t>
  </si>
  <si>
    <t>41684</t>
  </si>
  <si>
    <t>https://octopart.com/click/track?country=US&amp;ct=offers&amp;ppid=22457396&amp;sid=459&amp;sig=0192ec2&amp;vpid=72522662&amp;ai4=706</t>
  </si>
  <si>
    <t>https://octopart.com/click/track?country=US&amp;ct=offers&amp;ppid=22457396&amp;sid=2454&amp;sig=08b0fc7&amp;vpid=657148409&amp;ai4=706</t>
  </si>
  <si>
    <t>https://octopart.com/click/track?country=US&amp;ct=offers&amp;ppid=22457396&amp;sid=2401&amp;sig=00d667b&amp;vpid=659500800&amp;ai4=706</t>
  </si>
  <si>
    <t>BKP1005EM600-T</t>
  </si>
  <si>
    <t>Taiyo Yuden</t>
  </si>
  <si>
    <t>https://octopart.com/bkp1005em600-t-taiyo+yuden-29102975</t>
  </si>
  <si>
    <t>FB1, FB2</t>
  </si>
  <si>
    <t>14w</t>
  </si>
  <si>
    <t>587-3293-1-ND</t>
  </si>
  <si>
    <t>963-BKP1005EM600-T</t>
  </si>
  <si>
    <t>68X1142</t>
  </si>
  <si>
    <t>12637</t>
  </si>
  <si>
    <t>23438</t>
  </si>
  <si>
    <t>https://octopart.com/click/track?country=US&amp;ct=offers&amp;ppid=29102975&amp;sid=459&amp;sig=0cccec0&amp;vpid=78653943&amp;ai4=706</t>
  </si>
  <si>
    <t>https://octopart.com/click/track?country=US&amp;ct=offers&amp;ppid=29102975&amp;sid=2401&amp;sig=0affa22&amp;vpid=78493901&amp;ai4=706</t>
  </si>
  <si>
    <t>https://octopart.com/click/track?c=1&amp;country=US&amp;ct=offers&amp;ppid=29102975&amp;sid=2402&amp;sig=0432f41&amp;vpid=173778647&amp;ai4=706</t>
  </si>
  <si>
    <t>https://octopart.com/click/track?country=US&amp;ct=offers&amp;ppid=29102975&amp;sid=1106&amp;sig=0f3ad98&amp;vpid=473477007&amp;ai4=706</t>
  </si>
  <si>
    <t>MMZ1005S601HT000</t>
  </si>
  <si>
    <t>TDK</t>
  </si>
  <si>
    <t>https://octopart.com/mmz1005s601ht000-tdk-87348705</t>
  </si>
  <si>
    <t>FB3, FB4, FB5, FB6, FB7, FB8</t>
  </si>
  <si>
    <t>Production (Last Updated: 9 months ago)</t>
  </si>
  <si>
    <t>10w</t>
  </si>
  <si>
    <t>445-175172-1-ND</t>
  </si>
  <si>
    <t>1137832</t>
  </si>
  <si>
    <t>810-MMZ1005S601HT000</t>
  </si>
  <si>
    <t>95AC0108</t>
  </si>
  <si>
    <t>45099</t>
  </si>
  <si>
    <t>38530</t>
  </si>
  <si>
    <t>https://octopart.com/click/track?country=US&amp;ct=offers&amp;ppid=87348705&amp;sid=459&amp;sig=04dccdf&amp;vpid=449851248&amp;ai4=706</t>
  </si>
  <si>
    <t>https://octopart.com/click/track?c=1&amp;country=US&amp;ct=offers&amp;ppid=87348705&amp;sid=2454&amp;sig=0012c4a&amp;vpid=696970299&amp;ai4=706</t>
  </si>
  <si>
    <t>https://octopart.com/click/track?country=US&amp;ct=offers&amp;ppid=87348705&amp;sid=2401&amp;sig=0b4b8f3&amp;vpid=449283218&amp;ai4=706</t>
  </si>
  <si>
    <t>https://octopart.com/click/track?c=1&amp;country=US&amp;ct=offers&amp;ppid=87348705&amp;sid=2402&amp;sig=0615918&amp;vpid=547465801&amp;ai4=706</t>
  </si>
  <si>
    <t>Arrow.cn</t>
  </si>
  <si>
    <t>MMZ1005S601HT000#TDK</t>
  </si>
  <si>
    <t>https://octopart.com/click/track?country=US&amp;ct=offers&amp;ppid=87348705&amp;sid=28928&amp;sig=0511220&amp;vpid=617427730&amp;ai4=706</t>
  </si>
  <si>
    <t>12401598E4#2A</t>
  </si>
  <si>
    <t>Amphenol ICC / FCI</t>
  </si>
  <si>
    <t>https://octopart.com/12401598e4%232a-amphenol+icc+%2F+fci-90335554</t>
  </si>
  <si>
    <t>J1</t>
  </si>
  <si>
    <t>12w</t>
  </si>
  <si>
    <t>12401598E4#2ACT-ND</t>
  </si>
  <si>
    <t>8131123</t>
  </si>
  <si>
    <t>523-12401598E4#2A</t>
  </si>
  <si>
    <t>59AC8814</t>
  </si>
  <si>
    <t>1.59</t>
  </si>
  <si>
    <t>1.64</t>
  </si>
  <si>
    <t>1.54</t>
  </si>
  <si>
    <t>1.3</t>
  </si>
  <si>
    <t>42524</t>
  </si>
  <si>
    <t>1628</t>
  </si>
  <si>
    <t>9973</t>
  </si>
  <si>
    <t>23682</t>
  </si>
  <si>
    <t>https://octopart.com/click/track?country=US&amp;ct=offers&amp;ppid=90335554&amp;sid=459&amp;sig=0f49a39&amp;vpid=531263746&amp;ai4=706</t>
  </si>
  <si>
    <t>https://octopart.com/click/track?country=US&amp;ct=offers&amp;ppid=90335554&amp;sid=2454&amp;sig=01a5778&amp;vpid=658102195&amp;ai4=706</t>
  </si>
  <si>
    <t>https://octopart.com/click/track?country=US&amp;ct=offers&amp;ppid=90335554&amp;sid=2401&amp;sig=00f6acb&amp;vpid=269009154&amp;ai4=706</t>
  </si>
  <si>
    <t>https://octopart.com/click/track?country=US&amp;ct=offers&amp;ppid=90335554&amp;sid=2402&amp;sig=074744e&amp;vpid=492555718&amp;ai4=706</t>
  </si>
  <si>
    <t>203956-0503</t>
  </si>
  <si>
    <t>Molex</t>
  </si>
  <si>
    <t>https://octopart.com/203956-0503-molex-108204681</t>
  </si>
  <si>
    <t>J2</t>
  </si>
  <si>
    <t>Production (Last Updated: 7 months ago)</t>
  </si>
  <si>
    <t>900-2039560503CT-ND</t>
  </si>
  <si>
    <t>538-203956-0503</t>
  </si>
  <si>
    <t>77AH5185</t>
  </si>
  <si>
    <t>2.51</t>
  </si>
  <si>
    <t>2.52</t>
  </si>
  <si>
    <t>6422</t>
  </si>
  <si>
    <t>6600</t>
  </si>
  <si>
    <t>https://octopart.com/click/track?country=US&amp;ct=offers&amp;ppid=108204681&amp;sid=459&amp;sig=03fab2d&amp;vpid=628033210&amp;ai4=706</t>
  </si>
  <si>
    <t>https://octopart.com/click/track?c=1&amp;country=US&amp;ct=offers&amp;ppid=108204681&amp;sid=2401&amp;sig=0119e99&amp;vpid=678059246&amp;ai4=706</t>
  </si>
  <si>
    <t>https://octopart.com/click/track?c=1&amp;country=US&amp;ct=offers&amp;ppid=108204681&amp;sid=2402&amp;sig=071fdf7&amp;vpid=630376491&amp;ai4=706</t>
  </si>
  <si>
    <t>90121-0763</t>
  </si>
  <si>
    <t>https://octopart.com/90121-0763-molex-655459</t>
  </si>
  <si>
    <t>J3, J4</t>
  </si>
  <si>
    <t>11w</t>
  </si>
  <si>
    <t>WM8109-ND</t>
  </si>
  <si>
    <t>538-90121-0763</t>
  </si>
  <si>
    <t>26M7882</t>
  </si>
  <si>
    <t>Bulk</t>
  </si>
  <si>
    <t>Tray</t>
  </si>
  <si>
    <t>0.93</t>
  </si>
  <si>
    <t>0.71</t>
  </si>
  <si>
    <t>0.154</t>
  </si>
  <si>
    <t>667</t>
  </si>
  <si>
    <t>4637</t>
  </si>
  <si>
    <t>915</t>
  </si>
  <si>
    <t>https://octopart.com/click/track?country=US&amp;ct=offers&amp;ppid=655459&amp;sid=459&amp;sig=0e3af91&amp;vpid=1667090&amp;ai4=706</t>
  </si>
  <si>
    <t>https://octopart.com/click/track?country=US&amp;ct=offers&amp;ppid=655459&amp;sid=2401&amp;sig=07adfe1&amp;vpid=37669010&amp;ai4=706</t>
  </si>
  <si>
    <t>https://octopart.com/click/track?country=US&amp;ct=offers&amp;ppid=655459&amp;sid=2402&amp;sig=0513428&amp;vpid=6669023&amp;ai4=706</t>
  </si>
  <si>
    <t>MMBFJ177LT1G</t>
  </si>
  <si>
    <t>ON Semiconductor</t>
  </si>
  <si>
    <t>https://octopart.com/mmbfj177lt1g-on+semiconductor-340872</t>
  </si>
  <si>
    <t>Q1, Q2</t>
  </si>
  <si>
    <t>Production (Last Updated: 1 month ago)</t>
  </si>
  <si>
    <t>41w</t>
  </si>
  <si>
    <t>MMBFJ177LT1GOSDKR-ND</t>
  </si>
  <si>
    <t>3440369</t>
  </si>
  <si>
    <t>863-MMBFJ177LT1G</t>
  </si>
  <si>
    <t>45J1518</t>
  </si>
  <si>
    <t>Custom Reel</t>
  </si>
  <si>
    <t>0.55</t>
  </si>
  <si>
    <t>0.44</t>
  </si>
  <si>
    <t>0.45</t>
  </si>
  <si>
    <t>0.498</t>
  </si>
  <si>
    <t>157726</t>
  </si>
  <si>
    <t>1673</t>
  </si>
  <si>
    <t>https://octopart.com/click/track?c=1&amp;country=US&amp;ct=offers&amp;ppid=340872&amp;sid=459&amp;sig=0095a4b&amp;vpid=1564447&amp;ai4=706</t>
  </si>
  <si>
    <t>https://octopart.com/click/track?country=US&amp;ct=offers&amp;ppid=340872&amp;sid=2454&amp;sig=0c2b514&amp;vpid=19691790&amp;ai4=706</t>
  </si>
  <si>
    <t>https://octopart.com/click/track?country=US&amp;ct=offers&amp;ppid=340872&amp;sid=2401&amp;sig=08df949&amp;vpid=44861900&amp;ai4=706</t>
  </si>
  <si>
    <t>https://octopart.com/click/track?country=US&amp;ct=offers&amp;ppid=340872&amp;sid=2402&amp;sig=007f587&amp;vpid=2977635&amp;ai4=706</t>
  </si>
  <si>
    <t>Rochester Electronics</t>
  </si>
  <si>
    <t>https://octopart.com/click/track?country=US&amp;ct=offers&amp;ppid=340872&amp;sid=5832&amp;sig=015e50f&amp;vpid=84989078&amp;ai4=706</t>
  </si>
  <si>
    <t>CRG0402ZR</t>
  </si>
  <si>
    <t>TE Connectivity</t>
  </si>
  <si>
    <t>https://octopart.com/crg0402zr-te+connectivity-5405956</t>
  </si>
  <si>
    <t>Production (Last Updated: 5 days ago)</t>
  </si>
  <si>
    <t>17w</t>
  </si>
  <si>
    <t>A106025CT-ND</t>
  </si>
  <si>
    <t>6035040</t>
  </si>
  <si>
    <t>279-CRG0402ZR</t>
  </si>
  <si>
    <t>98AC5313</t>
  </si>
  <si>
    <t>0.017</t>
  </si>
  <si>
    <t>824644</t>
  </si>
  <si>
    <t>20000</t>
  </si>
  <si>
    <t>420000</t>
  </si>
  <si>
    <t>130000</t>
  </si>
  <si>
    <t>https://octopart.com/click/track?country=US&amp;ct=offers&amp;ppid=5405956&amp;sid=459&amp;sig=0acd78a&amp;vpid=275700820&amp;ai4=706</t>
  </si>
  <si>
    <t>https://octopart.com/click/track?country=US&amp;ct=offers&amp;ppid=5405956&amp;sid=2454&amp;sig=0f8adbb&amp;vpid=416942427&amp;ai4=706</t>
  </si>
  <si>
    <t>https://octopart.com/click/track?country=US&amp;ct=offers&amp;ppid=5405956&amp;sid=2401&amp;sig=005aa7e&amp;vpid=55868555&amp;ai4=706</t>
  </si>
  <si>
    <t>https://octopart.com/click/track?country=US&amp;ct=offers&amp;ppid=5405956&amp;sid=2402&amp;sig=075c277&amp;vpid=634317611&amp;ai4=706</t>
  </si>
  <si>
    <t>Farnell</t>
  </si>
  <si>
    <t>3399563</t>
  </si>
  <si>
    <t>https://octopart.com/click/track?country=US&amp;ct=offers&amp;ppid=5405956&amp;sid=819&amp;sig=094cfa2&amp;vpid=618194817&amp;ai4=706</t>
  </si>
  <si>
    <t>RK73B1ETTP2R2J</t>
  </si>
  <si>
    <t>KOA Speer</t>
  </si>
  <si>
    <t>https://octopart.com/rk73b1ettp2r2j-koa+speer-2165685</t>
  </si>
  <si>
    <t>R2, R3</t>
  </si>
  <si>
    <t>6w</t>
  </si>
  <si>
    <t>2019-RK73B1ETTP2R2JCT-ND</t>
  </si>
  <si>
    <t>660-RK73B1ETTP2R2J</t>
  </si>
  <si>
    <t>84AH8594</t>
  </si>
  <si>
    <t>154604</t>
  </si>
  <si>
    <t>110404</t>
  </si>
  <si>
    <t>10</t>
  </si>
  <si>
    <t>https://octopart.com/click/track?country=US&amp;ct=offers&amp;ppid=2165685&amp;sid=459&amp;sig=0cd239d&amp;vpid=531367096&amp;ai4=706</t>
  </si>
  <si>
    <t>https://octopart.com/click/track?country=US&amp;ct=offers&amp;ppid=2165685&amp;sid=2401&amp;sig=0d04a69&amp;vpid=37752490&amp;ai4=706</t>
  </si>
  <si>
    <t>https://octopart.com/click/track?country=US&amp;ct=offers&amp;ppid=2165685&amp;sid=2402&amp;sig=04cb52b&amp;vpid=660818043&amp;ai4=706</t>
  </si>
  <si>
    <t>CoreStaff</t>
  </si>
  <si>
    <t>ST29763393</t>
  </si>
  <si>
    <t>https://octopart.com/click/track?c=1&amp;country=US&amp;ct=offers&amp;ppid=2165685&amp;sid=27968&amp;sig=082b6a5&amp;vpid=654881883&amp;ai4=706</t>
  </si>
  <si>
    <t>ERJ-U02F2000X</t>
  </si>
  <si>
    <t>Panasonic</t>
  </si>
  <si>
    <t>https://octopart.com/erj-u02f2000x-panasonic-26471686</t>
  </si>
  <si>
    <t>R4</t>
  </si>
  <si>
    <t>22w</t>
  </si>
  <si>
    <t>10-ERJ-U02F2000XCT-ND</t>
  </si>
  <si>
    <t>667-ERJ-U02F2000X</t>
  </si>
  <si>
    <t>44X8588</t>
  </si>
  <si>
    <t>0.11</t>
  </si>
  <si>
    <t>27765</t>
  </si>
  <si>
    <t>40667</t>
  </si>
  <si>
    <t>https://octopart.com/click/track?country=US&amp;ct=offers&amp;ppid=26471686&amp;sid=459&amp;sig=02c9b37&amp;vpid=623853859&amp;ai4=706</t>
  </si>
  <si>
    <t>https://octopart.com/click/track?country=US&amp;ct=offers&amp;ppid=26471686&amp;sid=2401&amp;sig=00d6d3b&amp;vpid=229657803&amp;ai4=706</t>
  </si>
  <si>
    <t>https://octopart.com/click/track?country=US&amp;ct=offers&amp;ppid=26471686&amp;sid=2402&amp;sig=03887ab&amp;vpid=120936578&amp;ai4=706</t>
  </si>
  <si>
    <t>36-5019TR-ND</t>
  </si>
  <si>
    <t>Keystone</t>
  </si>
  <si>
    <t>5019</t>
  </si>
  <si>
    <t>https://octopart.com/5019-keystone-22052288</t>
  </si>
  <si>
    <t>36-5019CT-ND</t>
  </si>
  <si>
    <t>9019006</t>
  </si>
  <si>
    <t>534-5019</t>
  </si>
  <si>
    <t>59Y8500</t>
  </si>
  <si>
    <t>0.225</t>
  </si>
  <si>
    <t>0.35</t>
  </si>
  <si>
    <t>0.357</t>
  </si>
  <si>
    <t>420786</t>
  </si>
  <si>
    <t>27432</t>
  </si>
  <si>
    <t>164895</t>
  </si>
  <si>
    <t>3206</t>
  </si>
  <si>
    <t>https://octopart.com/click/track?country=US&amp;ct=offers&amp;ppid=22052288&amp;sid=459&amp;sig=06a2eba&amp;vpid=212427691&amp;ai4=706</t>
  </si>
  <si>
    <t>https://octopart.com/click/track?country=US&amp;ct=offers&amp;ppid=22052288&amp;sid=2454&amp;sig=02e0ac4&amp;vpid=109802097&amp;ai4=706</t>
  </si>
  <si>
    <t>https://octopart.com/click/track?country=US&amp;ct=offers&amp;ppid=22052288&amp;sid=2401&amp;sig=0b65507&amp;vpid=49152884&amp;ai4=706</t>
  </si>
  <si>
    <t>https://octopart.com/click/track?country=US&amp;ct=offers&amp;ppid=22052288&amp;sid=2402&amp;sig=02ebd26&amp;vpid=232630117&amp;ai4=706</t>
  </si>
  <si>
    <t>Carlton-Bates</t>
  </si>
  <si>
    <t>78382497269</t>
  </si>
  <si>
    <t>https://octopart.com/click/track?c=1&amp;country=US&amp;ct=offers&amp;ppid=22052288&amp;sid=18369&amp;sig=0bd8c79&amp;vpid=521658585&amp;ai4=706</t>
  </si>
  <si>
    <t>B3S-1000</t>
  </si>
  <si>
    <t>Omron</t>
  </si>
  <si>
    <t>https://octopart.com/b3s-1000-omron-113964</t>
  </si>
  <si>
    <t>SW1</t>
  </si>
  <si>
    <t>16w</t>
  </si>
  <si>
    <t>SW415-ND</t>
  </si>
  <si>
    <t>653-B3S-1000</t>
  </si>
  <si>
    <t>52F3560</t>
  </si>
  <si>
    <t>0.66</t>
  </si>
  <si>
    <t>0.65</t>
  </si>
  <si>
    <t>0.711</t>
  </si>
  <si>
    <t>3594</t>
  </si>
  <si>
    <t>1365</t>
  </si>
  <si>
    <t>https://octopart.com/click/track?country=US&amp;ct=offers&amp;ppid=113964&amp;sid=459&amp;sig=002df61&amp;vpid=188052984&amp;ai4=706</t>
  </si>
  <si>
    <t>https://octopart.com/click/track?c=1&amp;country=US&amp;ct=offers&amp;ppid=113964&amp;sid=2401&amp;sig=024be81&amp;vpid=37855248&amp;ai4=706</t>
  </si>
  <si>
    <t>https://octopart.com/click/track?country=US&amp;ct=offers&amp;ppid=113964&amp;sid=2402&amp;sig=067e267&amp;vpid=2987717&amp;ai4=706</t>
  </si>
  <si>
    <t>Voyager Components</t>
  </si>
  <si>
    <t>B3S-1000-OMRON</t>
  </si>
  <si>
    <t>https://octopart.com/click/track?country=US&amp;ct=offers&amp;ppid=113964&amp;sid=2424&amp;sig=0ce7052&amp;vpid=666714683&amp;ai4=706</t>
  </si>
  <si>
    <t>ABM10W-32.0000MHZ-7-D1X-T3</t>
  </si>
  <si>
    <t>Abracon</t>
  </si>
  <si>
    <t>https://octopart.com/abm10w-32.0000mhz-7-d1x-t3-abracon-81936002</t>
  </si>
  <si>
    <t>Y1</t>
  </si>
  <si>
    <t>535-13777-1-ND</t>
  </si>
  <si>
    <t>815-10W32-7D1XT</t>
  </si>
  <si>
    <t>0.73</t>
  </si>
  <si>
    <t>2500</t>
  </si>
  <si>
    <t>2743</t>
  </si>
  <si>
    <t>https://octopart.com/click/track?country=US&amp;ct=offers&amp;ppid=81936002&amp;sid=459&amp;sig=0979a0f&amp;vpid=421658384&amp;ai4=706</t>
  </si>
  <si>
    <t>https://octopart.com/click/track?country=US&amp;ct=offers&amp;ppid=81936002&amp;sid=2401&amp;sig=03df0b2&amp;vpid=461539726&amp;ai4=706</t>
  </si>
  <si>
    <t>ADUCM355BCCZ</t>
  </si>
  <si>
    <t>Analog Devices</t>
  </si>
  <si>
    <t>https://octopart.com/aducm355bccz-analog+devices-93348303</t>
  </si>
  <si>
    <t>U1</t>
  </si>
  <si>
    <t>8w</t>
  </si>
  <si>
    <t>ADUCM355BCCZ-ND</t>
  </si>
  <si>
    <t>584-ADUCM355BCCZ</t>
  </si>
  <si>
    <t>13.55</t>
  </si>
  <si>
    <t>11.77</t>
  </si>
  <si>
    <t>181</t>
  </si>
  <si>
    <t>https://octopart.com/click/track?country=US&amp;ct=offers&amp;ppid=93348303&amp;sid=459&amp;sig=0370c00&amp;vpid=535042920&amp;ai4=706</t>
  </si>
  <si>
    <t>https://octopart.com/click/track?c=1&amp;country=US&amp;ct=offers&amp;ppid=93348303&amp;sid=2401&amp;sig=0f1a505&amp;vpid=534934122&amp;ai4=706</t>
  </si>
  <si>
    <t>https://octopart.com/click/track?country=US&amp;ct=offers&amp;ppid=93348303&amp;sid=1106&amp;sig=08017e1&amp;vpid=542265519&amp;ai4=706</t>
  </si>
  <si>
    <t>FT232RQ-TRAY</t>
  </si>
  <si>
    <t>FTDI</t>
  </si>
  <si>
    <t>https://octopart.com/ft232rq-tray-ftdi-22587410</t>
  </si>
  <si>
    <t>U2</t>
  </si>
  <si>
    <t>768-1307-ND</t>
  </si>
  <si>
    <t>895-FT232RQ-TRAY</t>
  </si>
  <si>
    <t>4.5</t>
  </si>
  <si>
    <t>978</t>
  </si>
  <si>
    <t>2129</t>
  </si>
  <si>
    <t>https://octopart.com/click/track?c=1&amp;country=US&amp;ct=offers&amp;ppid=22587410&amp;sid=459&amp;sig=0ab70ec&amp;vpid=277402057&amp;ai4=706</t>
  </si>
  <si>
    <t>https://octopart.com/click/track?country=US&amp;ct=offers&amp;ppid=22587410&amp;sid=2401&amp;sig=000cbe6&amp;vpid=176670635&amp;ai4=706</t>
  </si>
  <si>
    <t>ADM7154ACPZ-3.3-R7</t>
  </si>
  <si>
    <t>https://octopart.com/adm7154acpz-3.3-r7-analog+devices-49227308</t>
  </si>
  <si>
    <t>U3</t>
  </si>
  <si>
    <t>ADM7154ACPZ-3.3-R7CT-ND</t>
  </si>
  <si>
    <t>584-ADM7154ACPZ3.3R7</t>
  </si>
  <si>
    <t>52Y5640</t>
  </si>
  <si>
    <t>6.01</t>
  </si>
  <si>
    <t>5.67</t>
  </si>
  <si>
    <t>6.18</t>
  </si>
  <si>
    <t>1057</t>
  </si>
  <si>
    <t>1142</t>
  </si>
  <si>
    <t>1141</t>
  </si>
  <si>
    <t>https://octopart.com/click/track?country=US&amp;ct=offers&amp;ppid=49227308&amp;sid=459&amp;sig=00062df&amp;vpid=179456442&amp;ai4=706</t>
  </si>
  <si>
    <t>https://octopart.com/click/track?country=US&amp;ct=offers&amp;ppid=49227308&amp;sid=2401&amp;sig=09ac1d8&amp;vpid=215920793&amp;ai4=706</t>
  </si>
  <si>
    <t>https://octopart.com/click/track?country=US&amp;ct=offers&amp;ppid=49227308&amp;sid=2402&amp;sig=03669d8&amp;vpid=225615732&amp;ai4=706</t>
  </si>
  <si>
    <t>Chip One Stop Japan</t>
  </si>
  <si>
    <t>C1S103101269162</t>
  </si>
  <si>
    <t>https://octopart.com/click/track?country=US&amp;ct=offers&amp;ppid=49227308&amp;sid=13512&amp;sig=085de3b&amp;vpid=278172648&amp;ai4=706</t>
  </si>
  <si>
    <t>Available</t>
  </si>
  <si>
    <t>Supplier</t>
  </si>
  <si>
    <t>Production P/N_SL</t>
  </si>
  <si>
    <t>Production Mfg_SL</t>
  </si>
  <si>
    <t>Production Description_SL</t>
  </si>
  <si>
    <t>Comments_SL</t>
  </si>
  <si>
    <t>Your Comments</t>
  </si>
  <si>
    <t>PM/TP</t>
  </si>
  <si>
    <t>Consigned</t>
  </si>
  <si>
    <t>Consign Stock</t>
  </si>
  <si>
    <t>Qty'10</t>
  </si>
  <si>
    <t>$10</t>
  </si>
  <si>
    <t>_$10</t>
  </si>
  <si>
    <t>ITEM#</t>
  </si>
  <si>
    <t>Digi-key</t>
  </si>
  <si>
    <t>Walsin Technology Corporation</t>
  </si>
  <si>
    <t>CAP CER 7PF 50V C0G/NP0 0402</t>
  </si>
  <si>
    <t>Murata Manufacturing Co Ltd</t>
  </si>
  <si>
    <t>CAP CER 0.1UF 16V X7R 0402</t>
  </si>
  <si>
    <t>Samsung Electro-Mechanics</t>
  </si>
  <si>
    <t>CAP CER 10UF 10V X5R 0402</t>
  </si>
  <si>
    <t>CAP CER 220PF 50V C0G/NP0 0402</t>
  </si>
  <si>
    <t>Multilayer Ceramic Capacitors MLCC - SMD/SMT 0402 4.7uF 10volts *Derate Voltage/Temp</t>
  </si>
  <si>
    <t>CAP CER 1UF 6.3V X7R 0402</t>
  </si>
  <si>
    <t>TAIYO YUDEN</t>
  </si>
  <si>
    <t>Ferrite Beads Multi-Layer Power 60Ohm 25% 100MHz 1.7A 0.06Ohm DCR 0402 T/R</t>
  </si>
  <si>
    <t>Arrow</t>
  </si>
  <si>
    <t>TDK Corporation of America</t>
  </si>
  <si>
    <t>FERRITE BEAD 600 OHM 0402 1LN</t>
  </si>
  <si>
    <t>KOA Speer Electronics Inc</t>
  </si>
  <si>
    <t>RES 2.2 OHM 5% 1/10W 0402</t>
  </si>
  <si>
    <t>Panasonic Electronic Components</t>
  </si>
  <si>
    <t>RES 200 OHM 1% 1/10W 0402 SMD</t>
  </si>
  <si>
    <t>Analog Devices Inc</t>
  </si>
  <si>
    <t>FTDI Chip</t>
  </si>
  <si>
    <t>USB Interface IC FT232R Single Ch Full Speed</t>
  </si>
  <si>
    <t>LDO Voltage Regulators 600mA Ultra-Low-Noise High-PSRR LDO</t>
  </si>
  <si>
    <t>CONN PLUG 50POS SMD GOLD</t>
  </si>
  <si>
    <t>RES SMD 0 OHM JUMPER 1/16W 0402</t>
  </si>
  <si>
    <t>YAGEO Corporation</t>
  </si>
  <si>
    <t>CAP CER 0.47UF 10V X5R 0402</t>
  </si>
  <si>
    <t>OMRON Electronic Components LLC</t>
  </si>
  <si>
    <t>SWITCH TACTILE SPST-NO 0.05A 24V</t>
  </si>
  <si>
    <t>Abracon Corporation</t>
  </si>
  <si>
    <t>CRYSTAL 32.0000MHZ 7PF SMD</t>
  </si>
  <si>
    <t>Keystone Electronics Corp</t>
  </si>
  <si>
    <t>PC TEST POINT MINIATURE</t>
  </si>
  <si>
    <t>Headers &amp; Wire Housings 2.54MM CGRIDIII HDR 3P R/A SR SEL AU</t>
  </si>
  <si>
    <t>Amphenol Corporation</t>
  </si>
  <si>
    <t>USB Connectors USB TYPE C RCPT R/A HYBRID DUAL SMT</t>
  </si>
  <si>
    <t>V72:2272_18340194</t>
  </si>
  <si>
    <t>Supplier P/N_SL</t>
  </si>
  <si>
    <t>No stock is available with vendors.Please provide an alternate P/N</t>
  </si>
  <si>
    <t>ARM Microcontrollers - MCU 16-bit, Low Power Sensor Micro</t>
  </si>
  <si>
    <t>Sub-Total</t>
  </si>
  <si>
    <t>Supplier Shipping Cost</t>
  </si>
  <si>
    <t>PARTS TOTAL</t>
  </si>
  <si>
    <t>PARTS TOTAL(U/P)</t>
  </si>
  <si>
    <t>It looks like the part is available through Digikey in Reel form, https://www.digikey.com/en/products/detail/ftdi-future-technology-devices-international-ltd/FT232RQ-REEL/1836386 that is fine with us if it works for your company</t>
  </si>
  <si>
    <t xml:space="preserve">I've spoken with Digikey and they expect a shipment late March.  In anticipation of long lead times otherwise, I will also order some supply now to go along with the supply I currently have.  On hand I have 14 in an open package that will definitely need to be baked for moisture while I have 25 in a sealed package ready to go.  I am happy to provide these and it might need to be the case that we have you order extra supplies of this component since it is vital. </t>
  </si>
  <si>
    <t>TP1, TP2, TP3, TP4</t>
  </si>
  <si>
    <t>C2, C3, C4, C5, C8, C9, C10, C11, C12, C19, C20, C22, C25, C27, C33, C36, C37, C38, C44</t>
  </si>
  <si>
    <t>C13, C39, C40, C43</t>
  </si>
  <si>
    <t>R1, R13, R14, R15, R16, R17, R18, R19, R20, R21, R22</t>
  </si>
  <si>
    <t>https://octopart.com/search?q=RMCF0402JT100K&amp;currency=USD&amp;specs=0</t>
  </si>
  <si>
    <t>R5</t>
  </si>
  <si>
    <t>Stackpole</t>
  </si>
  <si>
    <t>RMCF0402JT100K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</si>
</sst>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/>
      </patternFill>
    </fill>
    <fill>
      <patternFill patternType="solid">
        <fgColor theme="0" tint="-0.249977111117893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5" borderId="1" xfId="0" applyFont="1" applyFill="1" applyBorder="1"/>
    <xf numFmtId="0" fontId="0" fillId="5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4" fillId="0" borderId="1" xfId="0" applyNumberFormat="1" applyFont="1" applyBorder="1"/>
    <xf numFmtId="0" fontId="4" fillId="2" borderId="1" xfId="0" applyFont="1" applyFill="1" applyBorder="1"/>
    <xf numFmtId="0" fontId="4" fillId="2" borderId="1" xfId="0" applyNumberFormat="1" applyFont="1" applyFill="1" applyBorder="1"/>
    <xf numFmtId="0" fontId="0" fillId="6" borderId="1" xfId="0" applyFill="1" applyBorder="1"/>
    <xf numFmtId="164" fontId="4" fillId="6" borderId="1" xfId="0" applyNumberFormat="1" applyFont="1" applyFill="1" applyBorder="1"/>
    <xf numFmtId="0" fontId="4" fillId="8" borderId="1" xfId="0" applyFont="1" applyFill="1" applyBorder="1"/>
    <xf numFmtId="0" fontId="4" fillId="8" borderId="1" xfId="0" applyNumberFormat="1" applyFont="1" applyFill="1" applyBorder="1"/>
    <xf numFmtId="164" fontId="5" fillId="8" borderId="0" xfId="0" applyNumberFormat="1" applyFont="1" applyFill="1"/>
    <xf numFmtId="0" fontId="5" fillId="8" borderId="0" xfId="0" applyFont="1" applyFill="1"/>
    <xf numFmtId="0" fontId="4" fillId="9" borderId="1" xfId="0" applyFont="1" applyFill="1" applyBorder="1"/>
    <xf numFmtId="0" fontId="4" fillId="9" borderId="1" xfId="0" applyNumberFormat="1" applyFont="1" applyFill="1" applyBorder="1"/>
    <xf numFmtId="164" fontId="3" fillId="8" borderId="1" xfId="0" applyNumberFormat="1" applyFont="1" applyFill="1" applyBorder="1"/>
    <xf numFmtId="0" fontId="3" fillId="8" borderId="1" xfId="0" applyFont="1" applyFill="1" applyBorder="1"/>
    <xf numFmtId="164" fontId="4" fillId="0" borderId="0" xfId="0" applyNumberFormat="1" applyFont="1" applyFill="1" applyBorder="1"/>
    <xf numFmtId="0" fontId="8" fillId="7" borderId="1" xfId="0" applyFont="1" applyFill="1" applyBorder="1"/>
    <xf numFmtId="0" fontId="7" fillId="0" borderId="2" xfId="0" applyFont="1" applyBorder="1" applyAlignment="1">
      <alignment horizontal="left"/>
    </xf>
    <xf numFmtId="0" fontId="7" fillId="0" borderId="0" xfId="0" applyFont="1"/>
    <xf numFmtId="0" fontId="7" fillId="0" borderId="0" xfId="0" applyFont="1" applyBorder="1"/>
    <xf numFmtId="0" fontId="6" fillId="7" borderId="1" xfId="0" applyFont="1" applyFill="1" applyBorder="1" applyAlignment="1">
      <alignment horizontal="lef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7">
    <queryTableFields count="46">
      <queryTableField id="1" name="Qty" tableColumnId="1"/>
      <queryTableField id="2" name="Line Item" tableColumnId="2"/>
      <queryTableField id="3" name="Manufacturer" tableColumnId="3"/>
      <queryTableField id="4" name="MPN" tableColumnId="4"/>
      <queryTableField id="5" name="Octopart URL" tableColumnId="5"/>
      <queryTableField id="6" name="Schematic Reference" tableColumnId="6"/>
      <queryTableField id="7" name="Internal Part Number" tableColumnId="7"/>
      <queryTableField id="8" name="Description" tableColumnId="8"/>
      <queryTableField id="9" name="Lifecycle Status" tableColumnId="9"/>
      <queryTableField id="10" name="Lead Time" tableColumnId="10"/>
      <queryTableField id="11" name="RoHS" tableColumnId="11"/>
      <queryTableField id="12" name="Total Qty (@ Batch Size: 1)" tableColumnId="12"/>
      <queryTableField id="13" name="SKU" tableColumnId="13"/>
      <queryTableField id="14" name="SKU_1" tableColumnId="14"/>
      <queryTableField id="15" name="SKU_2" tableColumnId="15"/>
      <queryTableField id="16" name="SKU_3" tableColumnId="16"/>
      <queryTableField id="17" name="Packaging" tableColumnId="17"/>
      <queryTableField id="18" name="Packaging_4" tableColumnId="18"/>
      <queryTableField id="19" name="Packaging_5" tableColumnId="19"/>
      <queryTableField id="20" name="Packaging_6" tableColumnId="20"/>
      <queryTableField id="21" name="Unit Price (@ Batch Size: 1)" tableColumnId="21"/>
      <queryTableField id="22" name="Unit Price (@ Batch Size: 1)_7" tableColumnId="22"/>
      <queryTableField id="23" name="Unit Price (@ Batch Size: 1)_8" tableColumnId="23"/>
      <queryTableField id="24" name="Unit Price (@ Batch Size: 1)_9" tableColumnId="24"/>
      <queryTableField id="25" name="In Stock" tableColumnId="25"/>
      <queryTableField id="26" name="In Stock_10" tableColumnId="26"/>
      <queryTableField id="27" name="In Stock_11" tableColumnId="27"/>
      <queryTableField id="28" name="In Stock_12" tableColumnId="28"/>
      <queryTableField id="29" name="MOQ" tableColumnId="29"/>
      <queryTableField id="30" name="MOQ_13" tableColumnId="30"/>
      <queryTableField id="31" name="MOQ_14" tableColumnId="31"/>
      <queryTableField id="32" name="MOQ_15" tableColumnId="32"/>
      <queryTableField id="33" name="URL" tableColumnId="33"/>
      <queryTableField id="34" name="URL_16" tableColumnId="34"/>
      <queryTableField id="35" name="URL_17" tableColumnId="35"/>
      <queryTableField id="36" name="URL_18" tableColumnId="36"/>
      <queryTableField id="37" name="Distributor [Lowest Price (Overall)]" tableColumnId="37"/>
      <queryTableField id="38" name="SKU [Lowest Price (Overall)]" tableColumnId="38"/>
      <queryTableField id="39" name="Packaging [Lowest Price (Overall)]" tableColumnId="39"/>
      <queryTableField id="40" name="Unit Price (@ Batch Size: 1) [Lowest Price (Overall)]" tableColumnId="40"/>
      <queryTableField id="41" name="Line Total [Lowest Price (Overall)]" tableColumnId="41"/>
      <queryTableField id="42" name="Batch Total [Lowest Price (Overall)]" tableColumnId="42"/>
      <queryTableField id="43" name="In Stock [Lowest Price (Overall)]" tableColumnId="43"/>
      <queryTableField id="44" name="MOQ [Lowest Price (Overall)]" tableColumnId="44"/>
      <queryTableField id="45" name="URL [Lowest Price (Overall)]" tableColumnId="45"/>
      <queryTableField id="46" name="Notes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20210305_crabstat_v1_6_bom_csv___2021_03_08" displayName="_20210305_crabstat_v1_6_bom_csv___2021_03_08" ref="A1:AT24" tableType="queryTable" totalsRowShown="0">
  <autoFilter ref="A1:AT24"/>
  <tableColumns count="46">
    <tableColumn id="1" uniqueName="1" name="Qty" queryTableFieldId="1"/>
    <tableColumn id="2" uniqueName="2" name="Line Item" queryTableFieldId="2" dataDxfId="41"/>
    <tableColumn id="3" uniqueName="3" name="Manufacturer" queryTableFieldId="3" dataDxfId="40"/>
    <tableColumn id="4" uniqueName="4" name="MPN" queryTableFieldId="4" dataDxfId="39"/>
    <tableColumn id="5" uniqueName="5" name="Octopart URL" queryTableFieldId="5" dataDxfId="38"/>
    <tableColumn id="6" uniqueName="6" name="Schematic Reference" queryTableFieldId="6" dataDxfId="37"/>
    <tableColumn id="7" uniqueName="7" name="Internal Part Number" queryTableFieldId="7" dataDxfId="36"/>
    <tableColumn id="8" uniqueName="8" name="Description" queryTableFieldId="8" dataDxfId="35"/>
    <tableColumn id="9" uniqueName="9" name="Lifecycle Status" queryTableFieldId="9" dataDxfId="34"/>
    <tableColumn id="10" uniqueName="10" name="Lead Time" queryTableFieldId="10" dataDxfId="33"/>
    <tableColumn id="11" uniqueName="11" name="RoHS" queryTableFieldId="11" dataDxfId="32"/>
    <tableColumn id="12" uniqueName="12" name="Total Qty (@ Batch Size: 1)" queryTableFieldId="12"/>
    <tableColumn id="13" uniqueName="13" name="SKU" queryTableFieldId="13" dataDxfId="31"/>
    <tableColumn id="14" uniqueName="14" name="SKU_1" queryTableFieldId="14" dataDxfId="30"/>
    <tableColumn id="15" uniqueName="15" name="SKU_2" queryTableFieldId="15" dataDxfId="29"/>
    <tableColumn id="16" uniqueName="16" name="SKU_3" queryTableFieldId="16" dataDxfId="28"/>
    <tableColumn id="17" uniqueName="17" name="Packaging" queryTableFieldId="17" dataDxfId="27"/>
    <tableColumn id="18" uniqueName="18" name="Packaging_4" queryTableFieldId="18" dataDxfId="26"/>
    <tableColumn id="19" uniqueName="19" name="Packaging_5" queryTableFieldId="19" dataDxfId="25"/>
    <tableColumn id="20" uniqueName="20" name="Packaging_6" queryTableFieldId="20" dataDxfId="24"/>
    <tableColumn id="21" uniqueName="21" name="Unit Price (@ Batch Size: 1)" queryTableFieldId="21" dataDxfId="23"/>
    <tableColumn id="22" uniqueName="22" name="Unit Price (@ Batch Size: 1)_7" queryTableFieldId="22" dataDxfId="22"/>
    <tableColumn id="23" uniqueName="23" name="Unit Price (@ Batch Size: 1)_8" queryTableFieldId="23" dataDxfId="21"/>
    <tableColumn id="24" uniqueName="24" name="Unit Price (@ Batch Size: 1)_9" queryTableFieldId="24" dataDxfId="20"/>
    <tableColumn id="25" uniqueName="25" name="In Stock" queryTableFieldId="25" dataDxfId="19"/>
    <tableColumn id="26" uniqueName="26" name="In Stock_10" queryTableFieldId="26" dataDxfId="18"/>
    <tableColumn id="27" uniqueName="27" name="In Stock_11" queryTableFieldId="27" dataDxfId="17"/>
    <tableColumn id="28" uniqueName="28" name="In Stock_12" queryTableFieldId="28" dataDxfId="16"/>
    <tableColumn id="29" uniqueName="29" name="MOQ" queryTableFieldId="29" dataDxfId="15"/>
    <tableColumn id="30" uniqueName="30" name="MOQ_13" queryTableFieldId="30" dataDxfId="14"/>
    <tableColumn id="31" uniqueName="31" name="MOQ_14" queryTableFieldId="31" dataDxfId="13"/>
    <tableColumn id="32" uniqueName="32" name="MOQ_15" queryTableFieldId="32" dataDxfId="12"/>
    <tableColumn id="33" uniqueName="33" name="URL" queryTableFieldId="33" dataDxfId="11"/>
    <tableColumn id="34" uniqueName="34" name="URL_16" queryTableFieldId="34" dataDxfId="10"/>
    <tableColumn id="35" uniqueName="35" name="URL_17" queryTableFieldId="35" dataDxfId="9"/>
    <tableColumn id="36" uniqueName="36" name="URL_18" queryTableFieldId="36" dataDxfId="8"/>
    <tableColumn id="37" uniqueName="37" name="Distributor [Lowest Price (Overall)]" queryTableFieldId="37" dataDxfId="7"/>
    <tableColumn id="38" uniqueName="38" name="SKU [Lowest Price (Overall)]" queryTableFieldId="38" dataDxfId="6"/>
    <tableColumn id="39" uniqueName="39" name="Packaging [Lowest Price (Overall)]" queryTableFieldId="39" dataDxfId="5"/>
    <tableColumn id="40" uniqueName="40" name="Unit Price (@ Batch Size: 1) [Lowest Price (Overall)]" queryTableFieldId="40"/>
    <tableColumn id="41" uniqueName="41" name="Line Total [Lowest Price (Overall)]" queryTableFieldId="41"/>
    <tableColumn id="42" uniqueName="42" name="Batch Total [Lowest Price (Overall)]" queryTableFieldId="42"/>
    <tableColumn id="43" uniqueName="43" name="In Stock [Lowest Price (Overall)]" queryTableFieldId="43"/>
    <tableColumn id="44" uniqueName="44" name="MOQ [Lowest Price (Overall)]" queryTableFieldId="44"/>
    <tableColumn id="45" uniqueName="45" name="URL [Lowest Price (Overall)]" queryTableFieldId="45" dataDxfId="4"/>
    <tableColumn id="46" uniqueName="46" name="Notes" queryTableFieldId="4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D27" sqref="D27"/>
    </sheetView>
  </sheetViews>
  <sheetFormatPr defaultRowHeight="15" x14ac:dyDescent="0.25"/>
  <cols>
    <col min="1" max="1" width="6.42578125" bestFit="1" customWidth="1"/>
    <col min="2" max="2" width="29.42578125" bestFit="1" customWidth="1"/>
    <col min="3" max="3" width="19.42578125" bestFit="1" customWidth="1"/>
    <col min="4" max="4" width="29.42578125" bestFit="1" customWidth="1"/>
    <col min="5" max="5" width="67.5703125" bestFit="1" customWidth="1"/>
    <col min="6" max="6" width="81.140625" bestFit="1" customWidth="1"/>
    <col min="7" max="7" width="22.28515625" bestFit="1" customWidth="1"/>
    <col min="8" max="8" width="13.42578125" bestFit="1" customWidth="1"/>
    <col min="9" max="9" width="37.5703125" bestFit="1" customWidth="1"/>
    <col min="10" max="10" width="12.28515625" bestFit="1" customWidth="1"/>
    <col min="11" max="11" width="14.7109375" bestFit="1" customWidth="1"/>
    <col min="12" max="12" width="26.7109375" bestFit="1" customWidth="1"/>
    <col min="13" max="13" width="26.28515625" bestFit="1" customWidth="1"/>
    <col min="14" max="14" width="17" bestFit="1" customWidth="1"/>
    <col min="15" max="15" width="22.85546875" bestFit="1" customWidth="1"/>
    <col min="16" max="16" width="9.5703125" bestFit="1" customWidth="1"/>
    <col min="17" max="17" width="12.140625" bestFit="1" customWidth="1"/>
    <col min="18" max="18" width="17" bestFit="1" customWidth="1"/>
    <col min="19" max="20" width="14" bestFit="1" customWidth="1"/>
    <col min="21" max="21" width="27.42578125" bestFit="1" customWidth="1"/>
    <col min="22" max="24" width="29.5703125" bestFit="1" customWidth="1"/>
    <col min="25" max="25" width="10.140625" bestFit="1" customWidth="1"/>
    <col min="26" max="26" width="17" bestFit="1" customWidth="1"/>
    <col min="27" max="28" width="13.140625" bestFit="1" customWidth="1"/>
    <col min="29" max="29" width="8.42578125" bestFit="1" customWidth="1"/>
    <col min="30" max="30" width="17" bestFit="1" customWidth="1"/>
    <col min="31" max="32" width="11" bestFit="1" customWidth="1"/>
    <col min="33" max="36" width="81.140625" bestFit="1" customWidth="1"/>
    <col min="37" max="37" width="34.85546875" bestFit="1" customWidth="1"/>
    <col min="38" max="38" width="28.7109375" bestFit="1" customWidth="1"/>
    <col min="39" max="39" width="34" bestFit="1" customWidth="1"/>
    <col min="40" max="40" width="49.5703125" bestFit="1" customWidth="1"/>
    <col min="41" max="41" width="33.85546875" bestFit="1" customWidth="1"/>
    <col min="42" max="42" width="35" bestFit="1" customWidth="1"/>
    <col min="43" max="43" width="32.140625" bestFit="1" customWidth="1"/>
    <col min="44" max="44" width="29.85546875" bestFit="1" customWidth="1"/>
    <col min="45" max="45" width="81.140625" bestFit="1" customWidth="1"/>
    <col min="46" max="46" width="8.57031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B2" s="1" t="s">
        <v>46</v>
      </c>
      <c r="C2" s="1" t="s">
        <v>46</v>
      </c>
      <c r="D2" s="1" t="s">
        <v>46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47</v>
      </c>
      <c r="AH2" s="1" t="s">
        <v>48</v>
      </c>
      <c r="AI2" s="1" t="s">
        <v>49</v>
      </c>
      <c r="AJ2" s="1" t="s">
        <v>50</v>
      </c>
      <c r="AK2" s="1" t="s">
        <v>46</v>
      </c>
      <c r="AL2" s="1" t="s">
        <v>46</v>
      </c>
      <c r="AM2" s="1" t="s">
        <v>46</v>
      </c>
      <c r="AS2" s="1" t="s">
        <v>46</v>
      </c>
      <c r="AT2" s="1" t="s">
        <v>46</v>
      </c>
    </row>
    <row r="3" spans="1:46" x14ac:dyDescent="0.25">
      <c r="A3">
        <v>2</v>
      </c>
      <c r="B3" s="1" t="s">
        <v>51</v>
      </c>
      <c r="C3" s="1" t="s">
        <v>52</v>
      </c>
      <c r="D3" s="1" t="s">
        <v>51</v>
      </c>
      <c r="E3" s="1" t="s">
        <v>53</v>
      </c>
      <c r="F3" s="1" t="s">
        <v>54</v>
      </c>
      <c r="G3" s="1" t="s">
        <v>46</v>
      </c>
      <c r="H3" s="1" t="s">
        <v>46</v>
      </c>
      <c r="I3" s="1" t="s">
        <v>46</v>
      </c>
      <c r="J3" s="1" t="s">
        <v>55</v>
      </c>
      <c r="K3" s="1" t="s">
        <v>56</v>
      </c>
      <c r="L3">
        <v>2</v>
      </c>
      <c r="M3" s="1" t="s">
        <v>57</v>
      </c>
      <c r="N3" s="1" t="s">
        <v>46</v>
      </c>
      <c r="O3" s="1" t="s">
        <v>58</v>
      </c>
      <c r="P3" s="1" t="s">
        <v>46</v>
      </c>
      <c r="Q3" s="1" t="s">
        <v>59</v>
      </c>
      <c r="R3" s="1" t="s">
        <v>46</v>
      </c>
      <c r="S3" s="1" t="s">
        <v>60</v>
      </c>
      <c r="T3" s="1" t="s">
        <v>46</v>
      </c>
      <c r="U3" s="1" t="s">
        <v>61</v>
      </c>
      <c r="V3" s="1" t="s">
        <v>46</v>
      </c>
      <c r="W3" s="1" t="s">
        <v>61</v>
      </c>
      <c r="X3" s="1" t="s">
        <v>46</v>
      </c>
      <c r="Y3" s="1" t="s">
        <v>62</v>
      </c>
      <c r="Z3" s="1" t="s">
        <v>46</v>
      </c>
      <c r="AA3" s="1" t="s">
        <v>63</v>
      </c>
      <c r="AB3" s="1" t="s">
        <v>46</v>
      </c>
      <c r="AC3" s="1" t="s">
        <v>64</v>
      </c>
      <c r="AD3" s="1" t="s">
        <v>46</v>
      </c>
      <c r="AE3" s="1" t="s">
        <v>64</v>
      </c>
      <c r="AF3" s="1" t="s">
        <v>46</v>
      </c>
      <c r="AG3" s="1" t="s">
        <v>65</v>
      </c>
      <c r="AH3" s="1" t="s">
        <v>46</v>
      </c>
      <c r="AI3" s="1" t="s">
        <v>66</v>
      </c>
      <c r="AJ3" s="1" t="s">
        <v>46</v>
      </c>
      <c r="AK3" s="1" t="s">
        <v>47</v>
      </c>
      <c r="AL3" s="1" t="s">
        <v>57</v>
      </c>
      <c r="AM3" s="1" t="s">
        <v>59</v>
      </c>
      <c r="AN3">
        <v>0.1</v>
      </c>
      <c r="AO3">
        <v>0.2</v>
      </c>
      <c r="AP3">
        <v>0.2</v>
      </c>
      <c r="AQ3">
        <v>25444</v>
      </c>
      <c r="AR3">
        <v>1</v>
      </c>
      <c r="AS3" s="1" t="s">
        <v>65</v>
      </c>
      <c r="AT3" s="1" t="s">
        <v>46</v>
      </c>
    </row>
    <row r="4" spans="1:46" x14ac:dyDescent="0.25">
      <c r="A4">
        <v>24</v>
      </c>
      <c r="B4" s="1" t="s">
        <v>67</v>
      </c>
      <c r="C4" s="1" t="s">
        <v>68</v>
      </c>
      <c r="D4" s="1" t="s">
        <v>67</v>
      </c>
      <c r="E4" s="1" t="s">
        <v>69</v>
      </c>
      <c r="F4" s="1" t="s">
        <v>480</v>
      </c>
      <c r="G4" s="1" t="s">
        <v>46</v>
      </c>
      <c r="H4" s="1" t="s">
        <v>46</v>
      </c>
      <c r="I4" s="1" t="s">
        <v>46</v>
      </c>
      <c r="J4" s="1" t="s">
        <v>70</v>
      </c>
      <c r="K4" s="1" t="s">
        <v>71</v>
      </c>
      <c r="L4">
        <v>24</v>
      </c>
      <c r="M4" s="1" t="s">
        <v>72</v>
      </c>
      <c r="N4" s="1" t="s">
        <v>46</v>
      </c>
      <c r="O4" s="1" t="s">
        <v>73</v>
      </c>
      <c r="P4" s="1" t="s">
        <v>46</v>
      </c>
      <c r="Q4" s="1" t="s">
        <v>59</v>
      </c>
      <c r="R4" s="1" t="s">
        <v>46</v>
      </c>
      <c r="S4" s="1" t="s">
        <v>60</v>
      </c>
      <c r="T4" s="1" t="s">
        <v>46</v>
      </c>
      <c r="U4" s="1" t="s">
        <v>74</v>
      </c>
      <c r="V4" s="1" t="s">
        <v>46</v>
      </c>
      <c r="W4" s="1" t="s">
        <v>75</v>
      </c>
      <c r="X4" s="1" t="s">
        <v>46</v>
      </c>
      <c r="Y4" s="1" t="s">
        <v>76</v>
      </c>
      <c r="Z4" s="1" t="s">
        <v>46</v>
      </c>
      <c r="AA4" s="1" t="s">
        <v>77</v>
      </c>
      <c r="AB4" s="1" t="s">
        <v>46</v>
      </c>
      <c r="AC4" s="1" t="s">
        <v>64</v>
      </c>
      <c r="AD4" s="1" t="s">
        <v>46</v>
      </c>
      <c r="AE4" s="1" t="s">
        <v>64</v>
      </c>
      <c r="AF4" s="1" t="s">
        <v>46</v>
      </c>
      <c r="AG4" s="1" t="s">
        <v>78</v>
      </c>
      <c r="AH4" s="1" t="s">
        <v>46</v>
      </c>
      <c r="AI4" s="1" t="s">
        <v>79</v>
      </c>
      <c r="AJ4" s="1" t="s">
        <v>46</v>
      </c>
      <c r="AK4" s="1" t="s">
        <v>80</v>
      </c>
      <c r="AL4" s="1" t="s">
        <v>67</v>
      </c>
      <c r="AM4" s="1" t="s">
        <v>59</v>
      </c>
      <c r="AN4">
        <v>3.2199999999999999E-2</v>
      </c>
      <c r="AO4">
        <v>0.77279999999999993</v>
      </c>
      <c r="AP4">
        <v>0.77279999999999993</v>
      </c>
      <c r="AQ4">
        <v>24</v>
      </c>
      <c r="AR4">
        <v>1</v>
      </c>
      <c r="AS4" s="1" t="s">
        <v>81</v>
      </c>
      <c r="AT4" s="1" t="s">
        <v>46</v>
      </c>
    </row>
    <row r="5" spans="1:46" x14ac:dyDescent="0.25">
      <c r="A5">
        <v>5</v>
      </c>
      <c r="B5" s="1" t="s">
        <v>82</v>
      </c>
      <c r="C5" s="1" t="s">
        <v>83</v>
      </c>
      <c r="D5" s="1" t="s">
        <v>82</v>
      </c>
      <c r="E5" s="1" t="s">
        <v>84</v>
      </c>
      <c r="F5" s="1" t="s">
        <v>481</v>
      </c>
      <c r="G5" s="1" t="s">
        <v>46</v>
      </c>
      <c r="H5" s="1" t="s">
        <v>46</v>
      </c>
      <c r="I5" s="1" t="s">
        <v>85</v>
      </c>
      <c r="J5" s="1" t="s">
        <v>70</v>
      </c>
      <c r="K5" s="1" t="s">
        <v>71</v>
      </c>
      <c r="L5">
        <v>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59</v>
      </c>
      <c r="R5" s="1" t="s">
        <v>60</v>
      </c>
      <c r="S5" s="1" t="s">
        <v>60</v>
      </c>
      <c r="T5" s="1" t="s">
        <v>46</v>
      </c>
      <c r="U5" s="1" t="s">
        <v>90</v>
      </c>
      <c r="V5" s="1" t="s">
        <v>46</v>
      </c>
      <c r="W5" s="1" t="s">
        <v>91</v>
      </c>
      <c r="X5" s="1" t="s">
        <v>46</v>
      </c>
      <c r="Y5" s="1" t="s">
        <v>92</v>
      </c>
      <c r="Z5" s="1" t="s">
        <v>93</v>
      </c>
      <c r="AA5" s="1" t="s">
        <v>93</v>
      </c>
      <c r="AB5" s="1" t="s">
        <v>93</v>
      </c>
      <c r="AC5" s="1" t="s">
        <v>64</v>
      </c>
      <c r="AD5" s="1" t="s">
        <v>94</v>
      </c>
      <c r="AE5" s="1" t="s">
        <v>64</v>
      </c>
      <c r="AF5" s="1" t="s">
        <v>95</v>
      </c>
      <c r="AG5" s="1" t="s">
        <v>96</v>
      </c>
      <c r="AH5" s="1" t="s">
        <v>97</v>
      </c>
      <c r="AI5" s="1" t="s">
        <v>98</v>
      </c>
      <c r="AJ5" s="1" t="s">
        <v>99</v>
      </c>
      <c r="AK5" s="1" t="s">
        <v>100</v>
      </c>
      <c r="AL5" s="1" t="s">
        <v>101</v>
      </c>
      <c r="AM5" s="1" t="s">
        <v>46</v>
      </c>
      <c r="AN5">
        <v>0.1303</v>
      </c>
      <c r="AO5">
        <v>0.65149999999999997</v>
      </c>
      <c r="AP5">
        <v>0.65149999999999997</v>
      </c>
      <c r="AQ5">
        <v>65</v>
      </c>
      <c r="AR5">
        <v>5</v>
      </c>
      <c r="AS5" s="1" t="s">
        <v>102</v>
      </c>
      <c r="AT5" s="1" t="s">
        <v>46</v>
      </c>
    </row>
    <row r="6" spans="1:46" x14ac:dyDescent="0.25">
      <c r="A6">
        <v>1</v>
      </c>
      <c r="B6" s="1" t="s">
        <v>103</v>
      </c>
      <c r="C6" s="1" t="s">
        <v>83</v>
      </c>
      <c r="D6" s="1" t="s">
        <v>104</v>
      </c>
      <c r="E6" s="1" t="s">
        <v>105</v>
      </c>
      <c r="F6" s="1" t="s">
        <v>106</v>
      </c>
      <c r="G6" s="1" t="s">
        <v>46</v>
      </c>
      <c r="H6" s="1" t="s">
        <v>46</v>
      </c>
      <c r="I6" s="1" t="s">
        <v>85</v>
      </c>
      <c r="J6" s="1" t="s">
        <v>70</v>
      </c>
      <c r="K6" s="1" t="s">
        <v>71</v>
      </c>
      <c r="L6">
        <v>1</v>
      </c>
      <c r="M6" s="1" t="s">
        <v>107</v>
      </c>
      <c r="N6" s="1" t="s">
        <v>108</v>
      </c>
      <c r="O6" s="1" t="s">
        <v>109</v>
      </c>
      <c r="P6" s="1" t="s">
        <v>110</v>
      </c>
      <c r="Q6" s="1" t="s">
        <v>59</v>
      </c>
      <c r="R6" s="1" t="s">
        <v>59</v>
      </c>
      <c r="S6" s="1" t="s">
        <v>60</v>
      </c>
      <c r="T6" s="1" t="s">
        <v>59</v>
      </c>
      <c r="U6" s="1" t="s">
        <v>61</v>
      </c>
      <c r="V6" s="1" t="s">
        <v>111</v>
      </c>
      <c r="W6" s="1" t="s">
        <v>61</v>
      </c>
      <c r="X6" s="1" t="s">
        <v>61</v>
      </c>
      <c r="Y6" s="1" t="s">
        <v>112</v>
      </c>
      <c r="Z6" s="1" t="s">
        <v>113</v>
      </c>
      <c r="AA6" s="1" t="s">
        <v>114</v>
      </c>
      <c r="AB6" s="1" t="s">
        <v>115</v>
      </c>
      <c r="AC6" s="1" t="s">
        <v>64</v>
      </c>
      <c r="AD6" s="1" t="s">
        <v>64</v>
      </c>
      <c r="AE6" s="1" t="s">
        <v>64</v>
      </c>
      <c r="AF6" s="1" t="s">
        <v>64</v>
      </c>
      <c r="AG6" s="1" t="s">
        <v>116</v>
      </c>
      <c r="AH6" s="1" t="s">
        <v>117</v>
      </c>
      <c r="AI6" s="1" t="s">
        <v>118</v>
      </c>
      <c r="AJ6" s="1" t="s">
        <v>119</v>
      </c>
      <c r="AK6" s="1" t="s">
        <v>48</v>
      </c>
      <c r="AL6" s="1" t="s">
        <v>108</v>
      </c>
      <c r="AM6" s="1" t="s">
        <v>59</v>
      </c>
      <c r="AN6">
        <v>1.15E-2</v>
      </c>
      <c r="AO6">
        <v>1.15E-2</v>
      </c>
      <c r="AP6">
        <v>1.15E-2</v>
      </c>
      <c r="AQ6">
        <v>659947</v>
      </c>
      <c r="AR6">
        <v>1</v>
      </c>
      <c r="AS6" s="1" t="s">
        <v>117</v>
      </c>
      <c r="AT6" s="1" t="s">
        <v>46</v>
      </c>
    </row>
    <row r="7" spans="1:46" x14ac:dyDescent="0.25">
      <c r="A7">
        <v>4</v>
      </c>
      <c r="B7" s="1" t="s">
        <v>120</v>
      </c>
      <c r="C7" s="1" t="s">
        <v>68</v>
      </c>
      <c r="D7" s="1" t="s">
        <v>120</v>
      </c>
      <c r="E7" s="1" t="s">
        <v>121</v>
      </c>
      <c r="F7" s="1" t="s">
        <v>122</v>
      </c>
      <c r="G7" s="1" t="s">
        <v>46</v>
      </c>
      <c r="H7" s="1" t="s">
        <v>46</v>
      </c>
      <c r="I7" s="1" t="s">
        <v>46</v>
      </c>
      <c r="J7" s="1" t="s">
        <v>123</v>
      </c>
      <c r="K7" s="1" t="s">
        <v>71</v>
      </c>
      <c r="L7">
        <v>4</v>
      </c>
      <c r="M7" s="1" t="s">
        <v>124</v>
      </c>
      <c r="N7" s="1" t="s">
        <v>46</v>
      </c>
      <c r="O7" s="1" t="s">
        <v>125</v>
      </c>
      <c r="P7" s="1" t="s">
        <v>46</v>
      </c>
      <c r="Q7" s="1" t="s">
        <v>60</v>
      </c>
      <c r="R7" s="1" t="s">
        <v>46</v>
      </c>
      <c r="S7" s="1" t="s">
        <v>60</v>
      </c>
      <c r="T7" s="1" t="s">
        <v>46</v>
      </c>
      <c r="U7" s="1" t="s">
        <v>93</v>
      </c>
      <c r="V7" s="1" t="s">
        <v>46</v>
      </c>
      <c r="W7" s="1" t="s">
        <v>126</v>
      </c>
      <c r="X7" s="1" t="s">
        <v>46</v>
      </c>
      <c r="Y7" s="1" t="s">
        <v>93</v>
      </c>
      <c r="Z7" s="1" t="s">
        <v>46</v>
      </c>
      <c r="AA7" s="1" t="s">
        <v>127</v>
      </c>
      <c r="AB7" s="1" t="s">
        <v>46</v>
      </c>
      <c r="AC7" s="1" t="s">
        <v>46</v>
      </c>
      <c r="AD7" s="1" t="s">
        <v>46</v>
      </c>
      <c r="AE7" s="1" t="s">
        <v>64</v>
      </c>
      <c r="AF7" s="1" t="s">
        <v>46</v>
      </c>
      <c r="AG7" s="1" t="s">
        <v>128</v>
      </c>
      <c r="AH7" s="1" t="s">
        <v>46</v>
      </c>
      <c r="AI7" s="1" t="s">
        <v>129</v>
      </c>
      <c r="AJ7" s="1" t="s">
        <v>46</v>
      </c>
      <c r="AK7" s="1" t="s">
        <v>47</v>
      </c>
      <c r="AL7" s="1" t="s">
        <v>124</v>
      </c>
      <c r="AM7" s="1" t="s">
        <v>60</v>
      </c>
      <c r="AN7">
        <v>0</v>
      </c>
      <c r="AO7">
        <v>0</v>
      </c>
      <c r="AP7">
        <v>0</v>
      </c>
      <c r="AQ7">
        <v>0</v>
      </c>
      <c r="AS7" s="1" t="s">
        <v>128</v>
      </c>
      <c r="AT7" s="1" t="s">
        <v>46</v>
      </c>
    </row>
    <row r="8" spans="1:46" x14ac:dyDescent="0.25">
      <c r="A8">
        <v>6</v>
      </c>
      <c r="B8" s="1" t="s">
        <v>130</v>
      </c>
      <c r="C8" s="1" t="s">
        <v>131</v>
      </c>
      <c r="D8" s="1" t="s">
        <v>130</v>
      </c>
      <c r="E8" s="1" t="s">
        <v>132</v>
      </c>
      <c r="F8" s="1" t="s">
        <v>133</v>
      </c>
      <c r="G8" s="1" t="s">
        <v>46</v>
      </c>
      <c r="H8" s="1" t="s">
        <v>46</v>
      </c>
      <c r="I8" s="1" t="s">
        <v>46</v>
      </c>
      <c r="J8" s="1" t="s">
        <v>134</v>
      </c>
      <c r="K8" s="1" t="s">
        <v>71</v>
      </c>
      <c r="L8">
        <v>6</v>
      </c>
      <c r="M8" s="1" t="s">
        <v>135</v>
      </c>
      <c r="N8" s="1" t="s">
        <v>136</v>
      </c>
      <c r="O8" s="1" t="s">
        <v>137</v>
      </c>
      <c r="P8" s="1" t="s">
        <v>138</v>
      </c>
      <c r="Q8" s="1" t="s">
        <v>59</v>
      </c>
      <c r="R8" s="1" t="s">
        <v>60</v>
      </c>
      <c r="S8" s="1" t="s">
        <v>60</v>
      </c>
      <c r="T8" s="1" t="s">
        <v>46</v>
      </c>
      <c r="U8" s="1" t="s">
        <v>61</v>
      </c>
      <c r="V8" s="1" t="s">
        <v>46</v>
      </c>
      <c r="W8" s="1" t="s">
        <v>61</v>
      </c>
      <c r="X8" s="1" t="s">
        <v>46</v>
      </c>
      <c r="Y8" s="1" t="s">
        <v>139</v>
      </c>
      <c r="Z8" s="1" t="s">
        <v>93</v>
      </c>
      <c r="AA8" s="1" t="s">
        <v>140</v>
      </c>
      <c r="AB8" s="1" t="s">
        <v>141</v>
      </c>
      <c r="AC8" s="1" t="s">
        <v>64</v>
      </c>
      <c r="AD8" s="1" t="s">
        <v>142</v>
      </c>
      <c r="AE8" s="1" t="s">
        <v>64</v>
      </c>
      <c r="AF8" s="1" t="s">
        <v>142</v>
      </c>
      <c r="AG8" s="1" t="s">
        <v>143</v>
      </c>
      <c r="AH8" s="1" t="s">
        <v>144</v>
      </c>
      <c r="AI8" s="1" t="s">
        <v>145</v>
      </c>
      <c r="AJ8" s="1" t="s">
        <v>146</v>
      </c>
      <c r="AK8" s="1" t="s">
        <v>80</v>
      </c>
      <c r="AL8" s="1" t="s">
        <v>130</v>
      </c>
      <c r="AM8" s="1" t="s">
        <v>59</v>
      </c>
      <c r="AN8">
        <v>6.2100000000000002E-2</v>
      </c>
      <c r="AO8">
        <v>0.37260000000000004</v>
      </c>
      <c r="AP8">
        <v>0.37260000000000004</v>
      </c>
      <c r="AQ8">
        <v>8548</v>
      </c>
      <c r="AR8">
        <v>1</v>
      </c>
      <c r="AS8" s="1" t="s">
        <v>147</v>
      </c>
      <c r="AT8" s="1" t="s">
        <v>46</v>
      </c>
    </row>
    <row r="9" spans="1:46" x14ac:dyDescent="0.25">
      <c r="A9">
        <v>2</v>
      </c>
      <c r="B9" s="1" t="s">
        <v>148</v>
      </c>
      <c r="C9" s="1" t="s">
        <v>83</v>
      </c>
      <c r="D9" s="1" t="s">
        <v>148</v>
      </c>
      <c r="E9" s="1" t="s">
        <v>149</v>
      </c>
      <c r="F9" s="1" t="s">
        <v>150</v>
      </c>
      <c r="G9" s="1" t="s">
        <v>46</v>
      </c>
      <c r="H9" s="1" t="s">
        <v>46</v>
      </c>
      <c r="I9" s="1" t="s">
        <v>46</v>
      </c>
      <c r="J9" s="1" t="s">
        <v>70</v>
      </c>
      <c r="K9" s="1" t="s">
        <v>71</v>
      </c>
      <c r="L9">
        <v>2</v>
      </c>
      <c r="M9" s="1" t="s">
        <v>151</v>
      </c>
      <c r="N9" s="1" t="s">
        <v>152</v>
      </c>
      <c r="O9" s="1" t="s">
        <v>153</v>
      </c>
      <c r="P9" s="1" t="s">
        <v>46</v>
      </c>
      <c r="Q9" s="1" t="s">
        <v>59</v>
      </c>
      <c r="R9" s="1" t="s">
        <v>59</v>
      </c>
      <c r="S9" s="1" t="s">
        <v>60</v>
      </c>
      <c r="T9" s="1" t="s">
        <v>46</v>
      </c>
      <c r="U9" s="1" t="s">
        <v>154</v>
      </c>
      <c r="V9" s="1" t="s">
        <v>155</v>
      </c>
      <c r="W9" s="1" t="s">
        <v>156</v>
      </c>
      <c r="X9" s="1" t="s">
        <v>46</v>
      </c>
      <c r="Y9" s="1" t="s">
        <v>157</v>
      </c>
      <c r="Z9" s="1" t="s">
        <v>158</v>
      </c>
      <c r="AA9" s="1" t="s">
        <v>159</v>
      </c>
      <c r="AB9" s="1" t="s">
        <v>46</v>
      </c>
      <c r="AC9" s="1" t="s">
        <v>64</v>
      </c>
      <c r="AD9" s="1" t="s">
        <v>64</v>
      </c>
      <c r="AE9" s="1" t="s">
        <v>64</v>
      </c>
      <c r="AF9" s="1" t="s">
        <v>46</v>
      </c>
      <c r="AG9" s="1" t="s">
        <v>160</v>
      </c>
      <c r="AH9" s="1" t="s">
        <v>161</v>
      </c>
      <c r="AI9" s="1" t="s">
        <v>162</v>
      </c>
      <c r="AJ9" s="1" t="s">
        <v>46</v>
      </c>
      <c r="AK9" s="1" t="s">
        <v>48</v>
      </c>
      <c r="AL9" s="1" t="s">
        <v>152</v>
      </c>
      <c r="AM9" s="1" t="s">
        <v>59</v>
      </c>
      <c r="AN9">
        <v>5.4800000000000001E-2</v>
      </c>
      <c r="AO9">
        <v>0.1096</v>
      </c>
      <c r="AP9">
        <v>0.1096</v>
      </c>
      <c r="AQ9">
        <v>9600</v>
      </c>
      <c r="AR9">
        <v>1</v>
      </c>
      <c r="AS9" s="1" t="s">
        <v>161</v>
      </c>
      <c r="AT9" s="1" t="s">
        <v>46</v>
      </c>
    </row>
    <row r="10" spans="1:46" x14ac:dyDescent="0.25">
      <c r="A10">
        <v>2</v>
      </c>
      <c r="B10" s="1" t="s">
        <v>163</v>
      </c>
      <c r="C10" s="1" t="s">
        <v>164</v>
      </c>
      <c r="D10" s="1" t="s">
        <v>163</v>
      </c>
      <c r="E10" s="1" t="s">
        <v>165</v>
      </c>
      <c r="F10" s="1" t="s">
        <v>166</v>
      </c>
      <c r="G10" s="1" t="s">
        <v>46</v>
      </c>
      <c r="H10" s="1" t="s">
        <v>46</v>
      </c>
      <c r="I10" s="1" t="s">
        <v>46</v>
      </c>
      <c r="J10" s="1" t="s">
        <v>167</v>
      </c>
      <c r="K10" s="1" t="s">
        <v>71</v>
      </c>
      <c r="L10">
        <v>2</v>
      </c>
      <c r="M10" s="1" t="s">
        <v>168</v>
      </c>
      <c r="N10" s="1" t="s">
        <v>46</v>
      </c>
      <c r="O10" s="1" t="s">
        <v>169</v>
      </c>
      <c r="P10" s="1" t="s">
        <v>170</v>
      </c>
      <c r="Q10" s="1" t="s">
        <v>59</v>
      </c>
      <c r="R10" s="1" t="s">
        <v>46</v>
      </c>
      <c r="S10" s="1" t="s">
        <v>60</v>
      </c>
      <c r="T10" s="1" t="s">
        <v>46</v>
      </c>
      <c r="U10" s="1" t="s">
        <v>61</v>
      </c>
      <c r="V10" s="1" t="s">
        <v>46</v>
      </c>
      <c r="W10" s="1" t="s">
        <v>61</v>
      </c>
      <c r="X10" s="1" t="s">
        <v>46</v>
      </c>
      <c r="Y10" s="1" t="s">
        <v>171</v>
      </c>
      <c r="Z10" s="1" t="s">
        <v>46</v>
      </c>
      <c r="AA10" s="1" t="s">
        <v>172</v>
      </c>
      <c r="AB10" s="1" t="s">
        <v>93</v>
      </c>
      <c r="AC10" s="1" t="s">
        <v>64</v>
      </c>
      <c r="AD10" s="1" t="s">
        <v>46</v>
      </c>
      <c r="AE10" s="1" t="s">
        <v>64</v>
      </c>
      <c r="AF10" s="1" t="s">
        <v>142</v>
      </c>
      <c r="AG10" s="1" t="s">
        <v>173</v>
      </c>
      <c r="AH10" s="1" t="s">
        <v>46</v>
      </c>
      <c r="AI10" s="1" t="s">
        <v>174</v>
      </c>
      <c r="AJ10" s="1" t="s">
        <v>175</v>
      </c>
      <c r="AK10" s="1" t="s">
        <v>80</v>
      </c>
      <c r="AL10" s="1" t="s">
        <v>163</v>
      </c>
      <c r="AM10" s="1" t="s">
        <v>59</v>
      </c>
      <c r="AN10">
        <v>1.6199999999999999E-2</v>
      </c>
      <c r="AO10">
        <v>3.2399999999999998E-2</v>
      </c>
      <c r="AP10">
        <v>3.2399999999999998E-2</v>
      </c>
      <c r="AQ10">
        <v>2819</v>
      </c>
      <c r="AR10">
        <v>1</v>
      </c>
      <c r="AS10" s="1" t="s">
        <v>176</v>
      </c>
      <c r="AT10" s="1" t="s">
        <v>46</v>
      </c>
    </row>
    <row r="11" spans="1:46" x14ac:dyDescent="0.25">
      <c r="A11">
        <v>6</v>
      </c>
      <c r="B11" s="1" t="s">
        <v>177</v>
      </c>
      <c r="C11" s="1" t="s">
        <v>178</v>
      </c>
      <c r="D11" s="1" t="s">
        <v>177</v>
      </c>
      <c r="E11" s="1" t="s">
        <v>179</v>
      </c>
      <c r="F11" s="1" t="s">
        <v>180</v>
      </c>
      <c r="G11" s="1" t="s">
        <v>46</v>
      </c>
      <c r="H11" s="1" t="s">
        <v>46</v>
      </c>
      <c r="I11" s="1" t="s">
        <v>181</v>
      </c>
      <c r="J11" s="1" t="s">
        <v>182</v>
      </c>
      <c r="K11" s="1" t="s">
        <v>56</v>
      </c>
      <c r="L11">
        <v>6</v>
      </c>
      <c r="M11" s="1" t="s">
        <v>183</v>
      </c>
      <c r="N11" s="1" t="s">
        <v>184</v>
      </c>
      <c r="O11" s="1" t="s">
        <v>185</v>
      </c>
      <c r="P11" s="1" t="s">
        <v>186</v>
      </c>
      <c r="Q11" s="1" t="s">
        <v>59</v>
      </c>
      <c r="R11" s="1" t="s">
        <v>60</v>
      </c>
      <c r="S11" s="1" t="s">
        <v>60</v>
      </c>
      <c r="T11" s="1" t="s">
        <v>59</v>
      </c>
      <c r="U11" s="1" t="s">
        <v>61</v>
      </c>
      <c r="V11" s="1" t="s">
        <v>46</v>
      </c>
      <c r="W11" s="1" t="s">
        <v>61</v>
      </c>
      <c r="X11" s="1" t="s">
        <v>46</v>
      </c>
      <c r="Y11" s="1" t="s">
        <v>187</v>
      </c>
      <c r="Z11" s="1" t="s">
        <v>93</v>
      </c>
      <c r="AA11" s="1" t="s">
        <v>188</v>
      </c>
      <c r="AB11" s="1" t="s">
        <v>93</v>
      </c>
      <c r="AC11" s="1" t="s">
        <v>64</v>
      </c>
      <c r="AD11" s="1" t="s">
        <v>142</v>
      </c>
      <c r="AE11" s="1" t="s">
        <v>64</v>
      </c>
      <c r="AF11" s="1" t="s">
        <v>142</v>
      </c>
      <c r="AG11" s="1" t="s">
        <v>189</v>
      </c>
      <c r="AH11" s="1" t="s">
        <v>190</v>
      </c>
      <c r="AI11" s="1" t="s">
        <v>191</v>
      </c>
      <c r="AJ11" s="1" t="s">
        <v>192</v>
      </c>
      <c r="AK11" s="1" t="s">
        <v>193</v>
      </c>
      <c r="AL11" s="1" t="s">
        <v>194</v>
      </c>
      <c r="AM11" s="1" t="s">
        <v>46</v>
      </c>
      <c r="AN11">
        <v>7.5999999999999998E-2</v>
      </c>
      <c r="AO11">
        <v>0.45599999999999996</v>
      </c>
      <c r="AP11">
        <v>0.45599999999999996</v>
      </c>
      <c r="AQ11">
        <v>24</v>
      </c>
      <c r="AR11">
        <v>1</v>
      </c>
      <c r="AS11" s="1" t="s">
        <v>195</v>
      </c>
      <c r="AT11" s="1" t="s">
        <v>46</v>
      </c>
    </row>
    <row r="12" spans="1:46" x14ac:dyDescent="0.25">
      <c r="A12">
        <v>1</v>
      </c>
      <c r="B12" s="1" t="s">
        <v>196</v>
      </c>
      <c r="C12" s="1" t="s">
        <v>197</v>
      </c>
      <c r="D12" s="1" t="s">
        <v>196</v>
      </c>
      <c r="E12" s="1" t="s">
        <v>198</v>
      </c>
      <c r="F12" s="1" t="s">
        <v>199</v>
      </c>
      <c r="G12" s="1" t="s">
        <v>46</v>
      </c>
      <c r="H12" s="1" t="s">
        <v>46</v>
      </c>
      <c r="I12" s="1" t="s">
        <v>46</v>
      </c>
      <c r="J12" s="1" t="s">
        <v>200</v>
      </c>
      <c r="K12" s="1" t="s">
        <v>71</v>
      </c>
      <c r="L12">
        <v>1</v>
      </c>
      <c r="M12" s="1" t="s">
        <v>201</v>
      </c>
      <c r="N12" s="1" t="s">
        <v>202</v>
      </c>
      <c r="O12" s="1" t="s">
        <v>203</v>
      </c>
      <c r="P12" s="1" t="s">
        <v>204</v>
      </c>
      <c r="Q12" s="1" t="s">
        <v>59</v>
      </c>
      <c r="R12" s="1" t="s">
        <v>59</v>
      </c>
      <c r="S12" s="1" t="s">
        <v>60</v>
      </c>
      <c r="T12" s="1" t="s">
        <v>59</v>
      </c>
      <c r="U12" s="1" t="s">
        <v>205</v>
      </c>
      <c r="V12" s="1" t="s">
        <v>206</v>
      </c>
      <c r="W12" s="1" t="s">
        <v>207</v>
      </c>
      <c r="X12" s="1" t="s">
        <v>208</v>
      </c>
      <c r="Y12" s="1" t="s">
        <v>209</v>
      </c>
      <c r="Z12" s="1" t="s">
        <v>210</v>
      </c>
      <c r="AA12" s="1" t="s">
        <v>211</v>
      </c>
      <c r="AB12" s="1" t="s">
        <v>212</v>
      </c>
      <c r="AC12" s="1" t="s">
        <v>64</v>
      </c>
      <c r="AD12" s="1" t="s">
        <v>64</v>
      </c>
      <c r="AE12" s="1" t="s">
        <v>64</v>
      </c>
      <c r="AF12" s="1" t="s">
        <v>64</v>
      </c>
      <c r="AG12" s="1" t="s">
        <v>213</v>
      </c>
      <c r="AH12" s="1" t="s">
        <v>214</v>
      </c>
      <c r="AI12" s="1" t="s">
        <v>215</v>
      </c>
      <c r="AJ12" s="1" t="s">
        <v>216</v>
      </c>
      <c r="AK12" s="1" t="s">
        <v>50</v>
      </c>
      <c r="AL12" s="1" t="s">
        <v>204</v>
      </c>
      <c r="AM12" s="1" t="s">
        <v>59</v>
      </c>
      <c r="AN12">
        <v>1.3</v>
      </c>
      <c r="AO12">
        <v>1.3</v>
      </c>
      <c r="AP12">
        <v>1.3</v>
      </c>
      <c r="AQ12">
        <v>23682</v>
      </c>
      <c r="AR12">
        <v>1</v>
      </c>
      <c r="AS12" s="1" t="s">
        <v>216</v>
      </c>
      <c r="AT12" s="1" t="s">
        <v>46</v>
      </c>
    </row>
    <row r="13" spans="1:46" x14ac:dyDescent="0.25">
      <c r="A13">
        <v>1</v>
      </c>
      <c r="B13" s="1" t="s">
        <v>217</v>
      </c>
      <c r="C13" s="1" t="s">
        <v>218</v>
      </c>
      <c r="D13" s="1" t="s">
        <v>217</v>
      </c>
      <c r="E13" s="1" t="s">
        <v>219</v>
      </c>
      <c r="F13" s="1" t="s">
        <v>220</v>
      </c>
      <c r="G13" s="1" t="s">
        <v>46</v>
      </c>
      <c r="H13" s="1" t="s">
        <v>46</v>
      </c>
      <c r="I13" s="1" t="s">
        <v>221</v>
      </c>
      <c r="J13" s="1" t="s">
        <v>182</v>
      </c>
      <c r="K13" s="1" t="s">
        <v>71</v>
      </c>
      <c r="L13">
        <v>1</v>
      </c>
      <c r="M13" s="1" t="s">
        <v>222</v>
      </c>
      <c r="N13" s="1" t="s">
        <v>46</v>
      </c>
      <c r="O13" s="1" t="s">
        <v>223</v>
      </c>
      <c r="P13" s="1" t="s">
        <v>224</v>
      </c>
      <c r="Q13" s="1" t="s">
        <v>59</v>
      </c>
      <c r="R13" s="1" t="s">
        <v>46</v>
      </c>
      <c r="S13" s="1" t="s">
        <v>60</v>
      </c>
      <c r="T13" s="1" t="s">
        <v>46</v>
      </c>
      <c r="U13" s="1" t="s">
        <v>225</v>
      </c>
      <c r="V13" s="1" t="s">
        <v>46</v>
      </c>
      <c r="W13" s="1" t="s">
        <v>226</v>
      </c>
      <c r="X13" s="1" t="s">
        <v>46</v>
      </c>
      <c r="Y13" s="1" t="s">
        <v>227</v>
      </c>
      <c r="Z13" s="1" t="s">
        <v>46</v>
      </c>
      <c r="AA13" s="1" t="s">
        <v>93</v>
      </c>
      <c r="AB13" s="1" t="s">
        <v>93</v>
      </c>
      <c r="AC13" s="1" t="s">
        <v>64</v>
      </c>
      <c r="AD13" s="1" t="s">
        <v>46</v>
      </c>
      <c r="AE13" s="1" t="s">
        <v>64</v>
      </c>
      <c r="AF13" s="1" t="s">
        <v>228</v>
      </c>
      <c r="AG13" s="1" t="s">
        <v>229</v>
      </c>
      <c r="AH13" s="1" t="s">
        <v>46</v>
      </c>
      <c r="AI13" s="1" t="s">
        <v>230</v>
      </c>
      <c r="AJ13" s="1" t="s">
        <v>231</v>
      </c>
      <c r="AK13" s="1" t="s">
        <v>47</v>
      </c>
      <c r="AL13" s="1" t="s">
        <v>222</v>
      </c>
      <c r="AM13" s="1" t="s">
        <v>59</v>
      </c>
      <c r="AN13">
        <v>2.5099999999999998</v>
      </c>
      <c r="AO13">
        <v>2.5099999999999998</v>
      </c>
      <c r="AP13">
        <v>2.5099999999999998</v>
      </c>
      <c r="AQ13">
        <v>6422</v>
      </c>
      <c r="AR13">
        <v>1</v>
      </c>
      <c r="AS13" s="1" t="s">
        <v>229</v>
      </c>
      <c r="AT13" s="1" t="s">
        <v>46</v>
      </c>
    </row>
    <row r="14" spans="1:46" x14ac:dyDescent="0.25">
      <c r="A14">
        <v>2</v>
      </c>
      <c r="B14" s="1" t="s">
        <v>232</v>
      </c>
      <c r="C14" s="1" t="s">
        <v>218</v>
      </c>
      <c r="D14" s="1" t="s">
        <v>232</v>
      </c>
      <c r="E14" s="1" t="s">
        <v>233</v>
      </c>
      <c r="F14" s="1" t="s">
        <v>234</v>
      </c>
      <c r="G14" s="1" t="s">
        <v>46</v>
      </c>
      <c r="H14" s="1" t="s">
        <v>46</v>
      </c>
      <c r="I14" s="1" t="s">
        <v>221</v>
      </c>
      <c r="J14" s="1" t="s">
        <v>235</v>
      </c>
      <c r="K14" s="1" t="s">
        <v>71</v>
      </c>
      <c r="L14">
        <v>2</v>
      </c>
      <c r="M14" s="1" t="s">
        <v>236</v>
      </c>
      <c r="N14" s="1" t="s">
        <v>46</v>
      </c>
      <c r="O14" s="1" t="s">
        <v>237</v>
      </c>
      <c r="P14" s="1" t="s">
        <v>238</v>
      </c>
      <c r="Q14" s="1" t="s">
        <v>239</v>
      </c>
      <c r="R14" s="1" t="s">
        <v>46</v>
      </c>
      <c r="S14" s="1" t="s">
        <v>240</v>
      </c>
      <c r="T14" s="1" t="s">
        <v>46</v>
      </c>
      <c r="U14" s="1" t="s">
        <v>241</v>
      </c>
      <c r="V14" s="1" t="s">
        <v>46</v>
      </c>
      <c r="W14" s="1" t="s">
        <v>242</v>
      </c>
      <c r="X14" s="1" t="s">
        <v>243</v>
      </c>
      <c r="Y14" s="1" t="s">
        <v>244</v>
      </c>
      <c r="Z14" s="1" t="s">
        <v>46</v>
      </c>
      <c r="AA14" s="1" t="s">
        <v>245</v>
      </c>
      <c r="AB14" s="1" t="s">
        <v>246</v>
      </c>
      <c r="AC14" s="1" t="s">
        <v>64</v>
      </c>
      <c r="AD14" s="1" t="s">
        <v>46</v>
      </c>
      <c r="AE14" s="1" t="s">
        <v>64</v>
      </c>
      <c r="AF14" s="1" t="s">
        <v>64</v>
      </c>
      <c r="AG14" s="1" t="s">
        <v>247</v>
      </c>
      <c r="AH14" s="1" t="s">
        <v>46</v>
      </c>
      <c r="AI14" s="1" t="s">
        <v>248</v>
      </c>
      <c r="AJ14" s="1" t="s">
        <v>249</v>
      </c>
      <c r="AK14" s="1" t="s">
        <v>50</v>
      </c>
      <c r="AL14" s="1" t="s">
        <v>238</v>
      </c>
      <c r="AM14" s="1" t="s">
        <v>46</v>
      </c>
      <c r="AN14">
        <v>0.154</v>
      </c>
      <c r="AO14">
        <v>0.308</v>
      </c>
      <c r="AP14">
        <v>0.308</v>
      </c>
      <c r="AQ14">
        <v>915</v>
      </c>
      <c r="AR14">
        <v>1</v>
      </c>
      <c r="AS14" s="1" t="s">
        <v>249</v>
      </c>
      <c r="AT14" s="1" t="s">
        <v>46</v>
      </c>
    </row>
    <row r="15" spans="1:46" x14ac:dyDescent="0.25">
      <c r="A15">
        <v>1</v>
      </c>
      <c r="B15" s="1" t="s">
        <v>250</v>
      </c>
      <c r="C15" s="1" t="s">
        <v>251</v>
      </c>
      <c r="D15" s="1" t="s">
        <v>250</v>
      </c>
      <c r="E15" s="1" t="s">
        <v>252</v>
      </c>
      <c r="F15" s="1" t="s">
        <v>253</v>
      </c>
      <c r="G15" s="1" t="s">
        <v>46</v>
      </c>
      <c r="H15" s="1" t="s">
        <v>46</v>
      </c>
      <c r="I15" s="1" t="s">
        <v>254</v>
      </c>
      <c r="J15" s="1" t="s">
        <v>255</v>
      </c>
      <c r="K15" s="1" t="s">
        <v>71</v>
      </c>
      <c r="L15">
        <v>1</v>
      </c>
      <c r="M15" s="1" t="s">
        <v>256</v>
      </c>
      <c r="N15" s="1" t="s">
        <v>257</v>
      </c>
      <c r="O15" s="1" t="s">
        <v>258</v>
      </c>
      <c r="P15" s="1" t="s">
        <v>259</v>
      </c>
      <c r="Q15" s="1" t="s">
        <v>260</v>
      </c>
      <c r="R15" s="1" t="s">
        <v>59</v>
      </c>
      <c r="S15" s="1" t="s">
        <v>60</v>
      </c>
      <c r="T15" s="1" t="s">
        <v>59</v>
      </c>
      <c r="U15" s="1" t="s">
        <v>261</v>
      </c>
      <c r="V15" s="1" t="s">
        <v>262</v>
      </c>
      <c r="W15" s="1" t="s">
        <v>263</v>
      </c>
      <c r="X15" s="1" t="s">
        <v>264</v>
      </c>
      <c r="Y15" s="1" t="s">
        <v>93</v>
      </c>
      <c r="Z15" s="1" t="s">
        <v>265</v>
      </c>
      <c r="AA15" s="1" t="s">
        <v>93</v>
      </c>
      <c r="AB15" s="1" t="s">
        <v>266</v>
      </c>
      <c r="AC15" s="1" t="s">
        <v>64</v>
      </c>
      <c r="AD15" s="1" t="s">
        <v>64</v>
      </c>
      <c r="AE15" s="1" t="s">
        <v>64</v>
      </c>
      <c r="AF15" s="1" t="s">
        <v>64</v>
      </c>
      <c r="AG15" s="1" t="s">
        <v>267</v>
      </c>
      <c r="AH15" s="1" t="s">
        <v>268</v>
      </c>
      <c r="AI15" s="1" t="s">
        <v>269</v>
      </c>
      <c r="AJ15" s="1" t="s">
        <v>270</v>
      </c>
      <c r="AK15" s="1" t="s">
        <v>271</v>
      </c>
      <c r="AL15" s="1" t="s">
        <v>250</v>
      </c>
      <c r="AM15" s="1" t="s">
        <v>46</v>
      </c>
      <c r="AN15">
        <v>0.12280000000000001</v>
      </c>
      <c r="AO15">
        <v>0.12280000000000001</v>
      </c>
      <c r="AP15">
        <v>0.12280000000000001</v>
      </c>
      <c r="AQ15">
        <v>306240</v>
      </c>
      <c r="AR15">
        <v>1</v>
      </c>
      <c r="AS15" s="1" t="s">
        <v>272</v>
      </c>
      <c r="AT15" s="1" t="s">
        <v>46</v>
      </c>
    </row>
    <row r="16" spans="1:46" x14ac:dyDescent="0.25">
      <c r="A16">
        <v>15</v>
      </c>
      <c r="B16" s="1" t="s">
        <v>273</v>
      </c>
      <c r="C16" s="1" t="s">
        <v>274</v>
      </c>
      <c r="D16" s="1" t="s">
        <v>273</v>
      </c>
      <c r="E16" s="1" t="s">
        <v>275</v>
      </c>
      <c r="F16" s="1" t="s">
        <v>482</v>
      </c>
      <c r="G16" s="1" t="s">
        <v>46</v>
      </c>
      <c r="H16" s="1" t="s">
        <v>46</v>
      </c>
      <c r="I16" s="1" t="s">
        <v>276</v>
      </c>
      <c r="J16" s="1" t="s">
        <v>277</v>
      </c>
      <c r="K16" s="1" t="s">
        <v>71</v>
      </c>
      <c r="L16">
        <v>15</v>
      </c>
      <c r="M16" s="1" t="s">
        <v>278</v>
      </c>
      <c r="N16" s="1" t="s">
        <v>279</v>
      </c>
      <c r="O16" s="1" t="s">
        <v>280</v>
      </c>
      <c r="P16" s="1" t="s">
        <v>281</v>
      </c>
      <c r="Q16" s="1" t="s">
        <v>59</v>
      </c>
      <c r="R16" s="1" t="s">
        <v>60</v>
      </c>
      <c r="S16" s="1" t="s">
        <v>60</v>
      </c>
      <c r="T16" s="1" t="s">
        <v>46</v>
      </c>
      <c r="U16" s="1" t="s">
        <v>282</v>
      </c>
      <c r="V16" s="1" t="s">
        <v>46</v>
      </c>
      <c r="W16" s="1" t="s">
        <v>46</v>
      </c>
      <c r="X16" s="1" t="s">
        <v>46</v>
      </c>
      <c r="Y16" s="1" t="s">
        <v>283</v>
      </c>
      <c r="Z16" s="1" t="s">
        <v>284</v>
      </c>
      <c r="AA16" s="1" t="s">
        <v>285</v>
      </c>
      <c r="AB16" s="1" t="s">
        <v>286</v>
      </c>
      <c r="AC16" s="1" t="s">
        <v>64</v>
      </c>
      <c r="AD16" s="1" t="s">
        <v>142</v>
      </c>
      <c r="AE16" s="1" t="s">
        <v>142</v>
      </c>
      <c r="AF16" s="1" t="s">
        <v>142</v>
      </c>
      <c r="AG16" s="1" t="s">
        <v>287</v>
      </c>
      <c r="AH16" s="1" t="s">
        <v>288</v>
      </c>
      <c r="AI16" s="1" t="s">
        <v>289</v>
      </c>
      <c r="AJ16" s="1" t="s">
        <v>290</v>
      </c>
      <c r="AK16" s="1" t="s">
        <v>291</v>
      </c>
      <c r="AL16" s="1" t="s">
        <v>292</v>
      </c>
      <c r="AM16" s="1" t="s">
        <v>46</v>
      </c>
      <c r="AN16">
        <v>7.6158087573492553E-3</v>
      </c>
      <c r="AO16">
        <v>0.11423713136023883</v>
      </c>
      <c r="AP16">
        <v>0.11423713136023883</v>
      </c>
      <c r="AQ16">
        <v>0</v>
      </c>
      <c r="AR16">
        <v>10</v>
      </c>
      <c r="AS16" s="1" t="s">
        <v>293</v>
      </c>
      <c r="AT16" s="1" t="s">
        <v>46</v>
      </c>
    </row>
    <row r="17" spans="1:46" x14ac:dyDescent="0.25">
      <c r="A17">
        <v>2</v>
      </c>
      <c r="B17" s="1" t="s">
        <v>294</v>
      </c>
      <c r="C17" s="1" t="s">
        <v>295</v>
      </c>
      <c r="D17" s="1" t="s">
        <v>294</v>
      </c>
      <c r="E17" s="1" t="s">
        <v>296</v>
      </c>
      <c r="F17" s="1" t="s">
        <v>297</v>
      </c>
      <c r="G17" s="1" t="s">
        <v>46</v>
      </c>
      <c r="H17" s="1" t="s">
        <v>46</v>
      </c>
      <c r="I17" s="1" t="s">
        <v>46</v>
      </c>
      <c r="J17" s="1" t="s">
        <v>298</v>
      </c>
      <c r="K17" s="1" t="s">
        <v>71</v>
      </c>
      <c r="L17">
        <v>2</v>
      </c>
      <c r="M17" s="1" t="s">
        <v>299</v>
      </c>
      <c r="N17" s="1" t="s">
        <v>46</v>
      </c>
      <c r="O17" s="1" t="s">
        <v>300</v>
      </c>
      <c r="P17" s="1" t="s">
        <v>301</v>
      </c>
      <c r="Q17" s="1" t="s">
        <v>59</v>
      </c>
      <c r="R17" s="1" t="s">
        <v>46</v>
      </c>
      <c r="S17" s="1" t="s">
        <v>60</v>
      </c>
      <c r="T17" s="1" t="s">
        <v>59</v>
      </c>
      <c r="U17" s="1" t="s">
        <v>61</v>
      </c>
      <c r="V17" s="1" t="s">
        <v>46</v>
      </c>
      <c r="W17" s="1" t="s">
        <v>61</v>
      </c>
      <c r="X17" s="1" t="s">
        <v>46</v>
      </c>
      <c r="Y17" s="1" t="s">
        <v>302</v>
      </c>
      <c r="Z17" s="1" t="s">
        <v>46</v>
      </c>
      <c r="AA17" s="1" t="s">
        <v>303</v>
      </c>
      <c r="AB17" s="1" t="s">
        <v>284</v>
      </c>
      <c r="AC17" s="1" t="s">
        <v>64</v>
      </c>
      <c r="AD17" s="1" t="s">
        <v>46</v>
      </c>
      <c r="AE17" s="1" t="s">
        <v>64</v>
      </c>
      <c r="AF17" s="1" t="s">
        <v>304</v>
      </c>
      <c r="AG17" s="1" t="s">
        <v>305</v>
      </c>
      <c r="AH17" s="1" t="s">
        <v>46</v>
      </c>
      <c r="AI17" s="1" t="s">
        <v>306</v>
      </c>
      <c r="AJ17" s="1" t="s">
        <v>307</v>
      </c>
      <c r="AK17" s="1" t="s">
        <v>308</v>
      </c>
      <c r="AL17" s="1" t="s">
        <v>309</v>
      </c>
      <c r="AM17" s="1" t="s">
        <v>46</v>
      </c>
      <c r="AN17">
        <v>8.0000000000000002E-3</v>
      </c>
      <c r="AO17">
        <v>1.6E-2</v>
      </c>
      <c r="AP17">
        <v>1.6E-2</v>
      </c>
      <c r="AQ17">
        <v>4498</v>
      </c>
      <c r="AR17">
        <v>1</v>
      </c>
      <c r="AS17" s="1" t="s">
        <v>310</v>
      </c>
      <c r="AT17" s="1" t="s">
        <v>46</v>
      </c>
    </row>
    <row r="18" spans="1:46" x14ac:dyDescent="0.25">
      <c r="A18">
        <v>1</v>
      </c>
      <c r="B18" s="1" t="s">
        <v>311</v>
      </c>
      <c r="C18" s="1" t="s">
        <v>312</v>
      </c>
      <c r="D18" s="1" t="s">
        <v>311</v>
      </c>
      <c r="E18" s="1" t="s">
        <v>313</v>
      </c>
      <c r="F18" s="1" t="s">
        <v>314</v>
      </c>
      <c r="G18" s="1" t="s">
        <v>46</v>
      </c>
      <c r="H18" s="1" t="s">
        <v>46</v>
      </c>
      <c r="I18" s="1" t="s">
        <v>46</v>
      </c>
      <c r="J18" s="1" t="s">
        <v>315</v>
      </c>
      <c r="K18" s="1" t="s">
        <v>71</v>
      </c>
      <c r="L18">
        <v>1</v>
      </c>
      <c r="M18" s="1" t="s">
        <v>316</v>
      </c>
      <c r="N18" s="1" t="s">
        <v>46</v>
      </c>
      <c r="O18" s="1" t="s">
        <v>317</v>
      </c>
      <c r="P18" s="1" t="s">
        <v>318</v>
      </c>
      <c r="Q18" s="1" t="s">
        <v>59</v>
      </c>
      <c r="R18" s="1" t="s">
        <v>46</v>
      </c>
      <c r="S18" s="1" t="s">
        <v>60</v>
      </c>
      <c r="T18" s="1" t="s">
        <v>59</v>
      </c>
      <c r="U18" s="1" t="s">
        <v>319</v>
      </c>
      <c r="V18" s="1" t="s">
        <v>46</v>
      </c>
      <c r="W18" s="1" t="s">
        <v>61</v>
      </c>
      <c r="X18" s="1" t="s">
        <v>46</v>
      </c>
      <c r="Y18" s="1" t="s">
        <v>320</v>
      </c>
      <c r="Z18" s="1" t="s">
        <v>46</v>
      </c>
      <c r="AA18" s="1" t="s">
        <v>321</v>
      </c>
      <c r="AB18" s="1" t="s">
        <v>93</v>
      </c>
      <c r="AC18" s="1" t="s">
        <v>64</v>
      </c>
      <c r="AD18" s="1" t="s">
        <v>46</v>
      </c>
      <c r="AE18" s="1" t="s">
        <v>64</v>
      </c>
      <c r="AF18" s="1" t="s">
        <v>142</v>
      </c>
      <c r="AG18" s="1" t="s">
        <v>322</v>
      </c>
      <c r="AH18" s="1" t="s">
        <v>46</v>
      </c>
      <c r="AI18" s="1" t="s">
        <v>323</v>
      </c>
      <c r="AJ18" s="1" t="s">
        <v>324</v>
      </c>
      <c r="AK18" s="1" t="s">
        <v>49</v>
      </c>
      <c r="AL18" s="1" t="s">
        <v>317</v>
      </c>
      <c r="AM18" s="1" t="s">
        <v>60</v>
      </c>
      <c r="AN18">
        <v>0.1</v>
      </c>
      <c r="AO18">
        <v>0.1</v>
      </c>
      <c r="AP18">
        <v>0.1</v>
      </c>
      <c r="AQ18">
        <v>40667</v>
      </c>
      <c r="AR18">
        <v>1</v>
      </c>
      <c r="AS18" s="1" t="s">
        <v>323</v>
      </c>
      <c r="AT18" s="1" t="s">
        <v>46</v>
      </c>
    </row>
    <row r="19" spans="1:46" x14ac:dyDescent="0.25">
      <c r="A19">
        <v>2</v>
      </c>
      <c r="B19" s="1" t="s">
        <v>325</v>
      </c>
      <c r="C19" s="1" t="s">
        <v>326</v>
      </c>
      <c r="D19" s="1" t="s">
        <v>327</v>
      </c>
      <c r="E19" s="1" t="s">
        <v>328</v>
      </c>
      <c r="F19" s="1" t="s">
        <v>479</v>
      </c>
      <c r="G19" s="1" t="s">
        <v>46</v>
      </c>
      <c r="H19" s="1" t="s">
        <v>46</v>
      </c>
      <c r="I19" s="1" t="s">
        <v>46</v>
      </c>
      <c r="J19" s="1" t="s">
        <v>298</v>
      </c>
      <c r="K19" s="1" t="s">
        <v>71</v>
      </c>
      <c r="L19">
        <v>2</v>
      </c>
      <c r="M19" s="1" t="s">
        <v>329</v>
      </c>
      <c r="N19" s="1" t="s">
        <v>330</v>
      </c>
      <c r="O19" s="1" t="s">
        <v>331</v>
      </c>
      <c r="P19" s="1" t="s">
        <v>332</v>
      </c>
      <c r="Q19" s="1" t="s">
        <v>59</v>
      </c>
      <c r="R19" s="1" t="s">
        <v>59</v>
      </c>
      <c r="S19" s="1" t="s">
        <v>60</v>
      </c>
      <c r="T19" s="1" t="s">
        <v>59</v>
      </c>
      <c r="U19" s="1" t="s">
        <v>91</v>
      </c>
      <c r="V19" s="1" t="s">
        <v>333</v>
      </c>
      <c r="W19" s="1" t="s">
        <v>334</v>
      </c>
      <c r="X19" s="1" t="s">
        <v>335</v>
      </c>
      <c r="Y19" s="1" t="s">
        <v>336</v>
      </c>
      <c r="Z19" s="1" t="s">
        <v>337</v>
      </c>
      <c r="AA19" s="1" t="s">
        <v>338</v>
      </c>
      <c r="AB19" s="1" t="s">
        <v>339</v>
      </c>
      <c r="AC19" s="1" t="s">
        <v>64</v>
      </c>
      <c r="AD19" s="1" t="s">
        <v>64</v>
      </c>
      <c r="AE19" s="1" t="s">
        <v>64</v>
      </c>
      <c r="AF19" s="1" t="s">
        <v>64</v>
      </c>
      <c r="AG19" s="1" t="s">
        <v>340</v>
      </c>
      <c r="AH19" s="1" t="s">
        <v>341</v>
      </c>
      <c r="AI19" s="1" t="s">
        <v>342</v>
      </c>
      <c r="AJ19" s="1" t="s">
        <v>343</v>
      </c>
      <c r="AK19" s="1" t="s">
        <v>344</v>
      </c>
      <c r="AL19" s="1" t="s">
        <v>345</v>
      </c>
      <c r="AM19" s="1" t="s">
        <v>46</v>
      </c>
      <c r="AN19">
        <v>0.15</v>
      </c>
      <c r="AO19">
        <v>0.3</v>
      </c>
      <c r="AP19">
        <v>0.3</v>
      </c>
      <c r="AQ19">
        <v>0</v>
      </c>
      <c r="AR19">
        <v>1</v>
      </c>
      <c r="AS19" s="1" t="s">
        <v>346</v>
      </c>
      <c r="AT19" s="1" t="s">
        <v>46</v>
      </c>
    </row>
    <row r="20" spans="1:46" x14ac:dyDescent="0.25">
      <c r="A20">
        <v>1</v>
      </c>
      <c r="B20" s="1" t="s">
        <v>347</v>
      </c>
      <c r="C20" s="1" t="s">
        <v>348</v>
      </c>
      <c r="D20" s="1" t="s">
        <v>347</v>
      </c>
      <c r="E20" s="1" t="s">
        <v>349</v>
      </c>
      <c r="F20" s="1" t="s">
        <v>350</v>
      </c>
      <c r="G20" s="1" t="s">
        <v>46</v>
      </c>
      <c r="H20" s="1" t="s">
        <v>46</v>
      </c>
      <c r="I20" s="1" t="s">
        <v>46</v>
      </c>
      <c r="J20" s="1" t="s">
        <v>351</v>
      </c>
      <c r="K20" s="1" t="s">
        <v>71</v>
      </c>
      <c r="L20">
        <v>1</v>
      </c>
      <c r="M20" s="1" t="s">
        <v>352</v>
      </c>
      <c r="N20" s="1" t="s">
        <v>46</v>
      </c>
      <c r="O20" s="1" t="s">
        <v>353</v>
      </c>
      <c r="P20" s="1" t="s">
        <v>354</v>
      </c>
      <c r="Q20" s="1" t="s">
        <v>239</v>
      </c>
      <c r="R20" s="1" t="s">
        <v>46</v>
      </c>
      <c r="S20" s="1" t="s">
        <v>46</v>
      </c>
      <c r="T20" s="1" t="s">
        <v>46</v>
      </c>
      <c r="U20" s="1" t="s">
        <v>355</v>
      </c>
      <c r="V20" s="1" t="s">
        <v>46</v>
      </c>
      <c r="W20" s="1" t="s">
        <v>356</v>
      </c>
      <c r="X20" s="1" t="s">
        <v>357</v>
      </c>
      <c r="Y20" s="1" t="s">
        <v>358</v>
      </c>
      <c r="Z20" s="1" t="s">
        <v>46</v>
      </c>
      <c r="AA20" s="1" t="s">
        <v>93</v>
      </c>
      <c r="AB20" s="1" t="s">
        <v>359</v>
      </c>
      <c r="AC20" s="1" t="s">
        <v>64</v>
      </c>
      <c r="AD20" s="1" t="s">
        <v>46</v>
      </c>
      <c r="AE20" s="1" t="s">
        <v>64</v>
      </c>
      <c r="AF20" s="1" t="s">
        <v>64</v>
      </c>
      <c r="AG20" s="1" t="s">
        <v>360</v>
      </c>
      <c r="AH20" s="1" t="s">
        <v>46</v>
      </c>
      <c r="AI20" s="1" t="s">
        <v>361</v>
      </c>
      <c r="AJ20" s="1" t="s">
        <v>362</v>
      </c>
      <c r="AK20" s="1" t="s">
        <v>363</v>
      </c>
      <c r="AL20" s="1" t="s">
        <v>364</v>
      </c>
      <c r="AM20" s="1" t="s">
        <v>46</v>
      </c>
      <c r="AN20">
        <v>0.34236</v>
      </c>
      <c r="AO20">
        <v>0.34236</v>
      </c>
      <c r="AP20">
        <v>0.34236</v>
      </c>
      <c r="AQ20">
        <v>100</v>
      </c>
      <c r="AR20">
        <v>1</v>
      </c>
      <c r="AS20" s="1" t="s">
        <v>365</v>
      </c>
      <c r="AT20" s="1" t="s">
        <v>46</v>
      </c>
    </row>
    <row r="21" spans="1:46" x14ac:dyDescent="0.25">
      <c r="A21">
        <v>1</v>
      </c>
      <c r="B21" s="1" t="s">
        <v>366</v>
      </c>
      <c r="C21" s="1" t="s">
        <v>367</v>
      </c>
      <c r="D21" s="1" t="s">
        <v>366</v>
      </c>
      <c r="E21" s="1" t="s">
        <v>368</v>
      </c>
      <c r="F21" s="1" t="s">
        <v>369</v>
      </c>
      <c r="G21" s="1" t="s">
        <v>46</v>
      </c>
      <c r="H21" s="1" t="s">
        <v>46</v>
      </c>
      <c r="I21" s="1" t="s">
        <v>181</v>
      </c>
      <c r="J21" s="1" t="s">
        <v>55</v>
      </c>
      <c r="K21" s="1" t="s">
        <v>46</v>
      </c>
      <c r="L21">
        <v>1</v>
      </c>
      <c r="M21" s="1" t="s">
        <v>370</v>
      </c>
      <c r="N21" s="1" t="s">
        <v>46</v>
      </c>
      <c r="O21" s="1" t="s">
        <v>371</v>
      </c>
      <c r="P21" s="1" t="s">
        <v>46</v>
      </c>
      <c r="Q21" s="1" t="s">
        <v>59</v>
      </c>
      <c r="R21" s="1" t="s">
        <v>46</v>
      </c>
      <c r="S21" s="1" t="s">
        <v>60</v>
      </c>
      <c r="T21" s="1" t="s">
        <v>46</v>
      </c>
      <c r="U21" s="1" t="s">
        <v>356</v>
      </c>
      <c r="V21" s="1" t="s">
        <v>46</v>
      </c>
      <c r="W21" s="1" t="s">
        <v>372</v>
      </c>
      <c r="X21" s="1" t="s">
        <v>46</v>
      </c>
      <c r="Y21" s="1" t="s">
        <v>373</v>
      </c>
      <c r="Z21" s="1" t="s">
        <v>46</v>
      </c>
      <c r="AA21" s="1" t="s">
        <v>374</v>
      </c>
      <c r="AB21" s="1" t="s">
        <v>46</v>
      </c>
      <c r="AC21" s="1" t="s">
        <v>64</v>
      </c>
      <c r="AD21" s="1" t="s">
        <v>46</v>
      </c>
      <c r="AE21" s="1" t="s">
        <v>64</v>
      </c>
      <c r="AF21" s="1" t="s">
        <v>46</v>
      </c>
      <c r="AG21" s="1" t="s">
        <v>375</v>
      </c>
      <c r="AH21" s="1" t="s">
        <v>46</v>
      </c>
      <c r="AI21" s="1" t="s">
        <v>376</v>
      </c>
      <c r="AJ21" s="1" t="s">
        <v>46</v>
      </c>
      <c r="AK21" s="1" t="s">
        <v>47</v>
      </c>
      <c r="AL21" s="1" t="s">
        <v>370</v>
      </c>
      <c r="AM21" s="1" t="s">
        <v>59</v>
      </c>
      <c r="AN21">
        <v>0.65</v>
      </c>
      <c r="AO21">
        <v>0.65</v>
      </c>
      <c r="AP21">
        <v>0.65</v>
      </c>
      <c r="AQ21">
        <v>2500</v>
      </c>
      <c r="AR21">
        <v>1</v>
      </c>
      <c r="AS21" s="1" t="s">
        <v>375</v>
      </c>
      <c r="AT21" s="1" t="s">
        <v>46</v>
      </c>
    </row>
    <row r="22" spans="1:46" x14ac:dyDescent="0.25">
      <c r="A22">
        <v>1</v>
      </c>
      <c r="B22" s="1" t="s">
        <v>377</v>
      </c>
      <c r="C22" s="1" t="s">
        <v>378</v>
      </c>
      <c r="D22" s="1" t="s">
        <v>377</v>
      </c>
      <c r="E22" s="1" t="s">
        <v>379</v>
      </c>
      <c r="F22" s="1" t="s">
        <v>380</v>
      </c>
      <c r="G22" s="1" t="s">
        <v>46</v>
      </c>
      <c r="H22" s="1" t="s">
        <v>46</v>
      </c>
      <c r="I22" s="1" t="s">
        <v>254</v>
      </c>
      <c r="J22" s="1" t="s">
        <v>381</v>
      </c>
      <c r="K22" s="1" t="s">
        <v>56</v>
      </c>
      <c r="L22">
        <v>1</v>
      </c>
      <c r="M22" s="1" t="s">
        <v>382</v>
      </c>
      <c r="N22" s="1" t="s">
        <v>46</v>
      </c>
      <c r="O22" s="1" t="s">
        <v>383</v>
      </c>
      <c r="P22" s="1" t="s">
        <v>46</v>
      </c>
      <c r="Q22" s="1" t="s">
        <v>240</v>
      </c>
      <c r="R22" s="1" t="s">
        <v>46</v>
      </c>
      <c r="S22" s="1" t="s">
        <v>240</v>
      </c>
      <c r="T22" s="1" t="s">
        <v>46</v>
      </c>
      <c r="U22" s="1" t="s">
        <v>384</v>
      </c>
      <c r="V22" s="1" t="s">
        <v>46</v>
      </c>
      <c r="W22" s="1" t="s">
        <v>385</v>
      </c>
      <c r="X22" s="1" t="s">
        <v>46</v>
      </c>
      <c r="Y22" s="1" t="s">
        <v>386</v>
      </c>
      <c r="Z22" s="1" t="s">
        <v>46</v>
      </c>
      <c r="AA22" s="1" t="s">
        <v>93</v>
      </c>
      <c r="AB22" s="1" t="s">
        <v>46</v>
      </c>
      <c r="AC22" s="1" t="s">
        <v>64</v>
      </c>
      <c r="AD22" s="1" t="s">
        <v>46</v>
      </c>
      <c r="AE22" s="1" t="s">
        <v>64</v>
      </c>
      <c r="AF22" s="1" t="s">
        <v>46</v>
      </c>
      <c r="AG22" s="1" t="s">
        <v>387</v>
      </c>
      <c r="AH22" s="1" t="s">
        <v>46</v>
      </c>
      <c r="AI22" s="1" t="s">
        <v>388</v>
      </c>
      <c r="AJ22" s="1" t="s">
        <v>46</v>
      </c>
      <c r="AK22" s="1" t="s">
        <v>80</v>
      </c>
      <c r="AL22" s="1" t="s">
        <v>377</v>
      </c>
      <c r="AM22" s="1" t="s">
        <v>46</v>
      </c>
      <c r="AN22">
        <v>11.4</v>
      </c>
      <c r="AO22">
        <v>11.4</v>
      </c>
      <c r="AP22">
        <v>11.4</v>
      </c>
      <c r="AQ22">
        <v>90</v>
      </c>
      <c r="AR22">
        <v>1</v>
      </c>
      <c r="AS22" s="1" t="s">
        <v>389</v>
      </c>
      <c r="AT22" s="1" t="s">
        <v>46</v>
      </c>
    </row>
    <row r="23" spans="1:46" x14ac:dyDescent="0.25">
      <c r="A23">
        <v>1</v>
      </c>
      <c r="B23" s="1" t="s">
        <v>390</v>
      </c>
      <c r="C23" s="1" t="s">
        <v>391</v>
      </c>
      <c r="D23" s="1" t="s">
        <v>390</v>
      </c>
      <c r="E23" s="1" t="s">
        <v>392</v>
      </c>
      <c r="F23" s="1" t="s">
        <v>393</v>
      </c>
      <c r="G23" s="1" t="s">
        <v>46</v>
      </c>
      <c r="H23" s="1" t="s">
        <v>46</v>
      </c>
      <c r="I23" s="1" t="s">
        <v>46</v>
      </c>
      <c r="J23" s="1" t="s">
        <v>200</v>
      </c>
      <c r="K23" s="1" t="s">
        <v>71</v>
      </c>
      <c r="L23">
        <v>1</v>
      </c>
      <c r="M23" s="1" t="s">
        <v>394</v>
      </c>
      <c r="N23" s="1" t="s">
        <v>46</v>
      </c>
      <c r="O23" s="1" t="s">
        <v>395</v>
      </c>
      <c r="P23" s="1" t="s">
        <v>46</v>
      </c>
      <c r="Q23" s="1" t="s">
        <v>240</v>
      </c>
      <c r="R23" s="1" t="s">
        <v>46</v>
      </c>
      <c r="S23" s="1" t="s">
        <v>240</v>
      </c>
      <c r="T23" s="1" t="s">
        <v>46</v>
      </c>
      <c r="U23" s="1" t="s">
        <v>396</v>
      </c>
      <c r="V23" s="1" t="s">
        <v>46</v>
      </c>
      <c r="W23" s="1" t="s">
        <v>396</v>
      </c>
      <c r="X23" s="1" t="s">
        <v>46</v>
      </c>
      <c r="Y23" s="1" t="s">
        <v>397</v>
      </c>
      <c r="Z23" s="1" t="s">
        <v>46</v>
      </c>
      <c r="AA23" s="1" t="s">
        <v>398</v>
      </c>
      <c r="AB23" s="1" t="s">
        <v>46</v>
      </c>
      <c r="AC23" s="1" t="s">
        <v>64</v>
      </c>
      <c r="AD23" s="1" t="s">
        <v>46</v>
      </c>
      <c r="AE23" s="1" t="s">
        <v>64</v>
      </c>
      <c r="AF23" s="1" t="s">
        <v>46</v>
      </c>
      <c r="AG23" s="1" t="s">
        <v>399</v>
      </c>
      <c r="AH23" s="1" t="s">
        <v>46</v>
      </c>
      <c r="AI23" s="1" t="s">
        <v>400</v>
      </c>
      <c r="AJ23" s="1" t="s">
        <v>46</v>
      </c>
      <c r="AK23" s="1" t="s">
        <v>47</v>
      </c>
      <c r="AL23" s="1" t="s">
        <v>394</v>
      </c>
      <c r="AM23" s="1" t="s">
        <v>240</v>
      </c>
      <c r="AN23">
        <v>4.5</v>
      </c>
      <c r="AO23">
        <v>4.5</v>
      </c>
      <c r="AP23">
        <v>4.5</v>
      </c>
      <c r="AQ23">
        <v>978</v>
      </c>
      <c r="AR23">
        <v>1</v>
      </c>
      <c r="AS23" s="1" t="s">
        <v>399</v>
      </c>
      <c r="AT23" s="1" t="s">
        <v>46</v>
      </c>
    </row>
    <row r="24" spans="1:46" x14ac:dyDescent="0.25">
      <c r="A24">
        <v>1</v>
      </c>
      <c r="B24" s="1" t="s">
        <v>401</v>
      </c>
      <c r="C24" s="1" t="s">
        <v>378</v>
      </c>
      <c r="D24" s="1" t="s">
        <v>401</v>
      </c>
      <c r="E24" s="1" t="s">
        <v>402</v>
      </c>
      <c r="F24" s="1" t="s">
        <v>403</v>
      </c>
      <c r="G24" s="1" t="s">
        <v>46</v>
      </c>
      <c r="H24" s="1" t="s">
        <v>46</v>
      </c>
      <c r="I24" s="1" t="s">
        <v>254</v>
      </c>
      <c r="J24" s="1" t="s">
        <v>381</v>
      </c>
      <c r="K24" s="1" t="s">
        <v>71</v>
      </c>
      <c r="L24">
        <v>1</v>
      </c>
      <c r="M24" s="1" t="s">
        <v>404</v>
      </c>
      <c r="N24" s="1" t="s">
        <v>46</v>
      </c>
      <c r="O24" s="1" t="s">
        <v>405</v>
      </c>
      <c r="P24" s="1" t="s">
        <v>406</v>
      </c>
      <c r="Q24" s="1" t="s">
        <v>59</v>
      </c>
      <c r="R24" s="1" t="s">
        <v>46</v>
      </c>
      <c r="S24" s="1" t="s">
        <v>60</v>
      </c>
      <c r="T24" s="1" t="s">
        <v>46</v>
      </c>
      <c r="U24" s="1" t="s">
        <v>407</v>
      </c>
      <c r="V24" s="1" t="s">
        <v>46</v>
      </c>
      <c r="W24" s="1" t="s">
        <v>408</v>
      </c>
      <c r="X24" s="1" t="s">
        <v>409</v>
      </c>
      <c r="Y24" s="1" t="s">
        <v>410</v>
      </c>
      <c r="Z24" s="1" t="s">
        <v>46</v>
      </c>
      <c r="AA24" s="1" t="s">
        <v>411</v>
      </c>
      <c r="AB24" s="1" t="s">
        <v>412</v>
      </c>
      <c r="AC24" s="1" t="s">
        <v>64</v>
      </c>
      <c r="AD24" s="1" t="s">
        <v>46</v>
      </c>
      <c r="AE24" s="1" t="s">
        <v>64</v>
      </c>
      <c r="AF24" s="1" t="s">
        <v>64</v>
      </c>
      <c r="AG24" s="1" t="s">
        <v>413</v>
      </c>
      <c r="AH24" s="1" t="s">
        <v>46</v>
      </c>
      <c r="AI24" s="1" t="s">
        <v>414</v>
      </c>
      <c r="AJ24" s="1" t="s">
        <v>415</v>
      </c>
      <c r="AK24" s="1" t="s">
        <v>416</v>
      </c>
      <c r="AL24" s="1" t="s">
        <v>417</v>
      </c>
      <c r="AM24" s="1" t="s">
        <v>59</v>
      </c>
      <c r="AN24">
        <v>4.3899999999999997</v>
      </c>
      <c r="AO24">
        <v>4.3899999999999997</v>
      </c>
      <c r="AP24">
        <v>4.3899999999999997</v>
      </c>
      <c r="AQ24">
        <v>769</v>
      </c>
      <c r="AR24">
        <v>1</v>
      </c>
      <c r="AS24" s="1" t="s">
        <v>418</v>
      </c>
      <c r="AT24" s="1" t="s">
        <v>46</v>
      </c>
    </row>
    <row r="27" spans="1:46" x14ac:dyDescent="0.25">
      <c r="A27">
        <v>1</v>
      </c>
      <c r="B27" t="s">
        <v>486</v>
      </c>
      <c r="C27" t="s">
        <v>485</v>
      </c>
      <c r="D27" t="s">
        <v>486</v>
      </c>
      <c r="E27" t="s">
        <v>483</v>
      </c>
      <c r="F27" t="s">
        <v>484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tabSelected="1" topLeftCell="D1" workbookViewId="0">
      <selection activeCell="G31" sqref="G31"/>
    </sheetView>
  </sheetViews>
  <sheetFormatPr defaultRowHeight="15" customHeight="1" x14ac:dyDescent="0.25"/>
  <cols>
    <col min="3" max="3" width="29" customWidth="1"/>
    <col min="4" max="4" width="23.85546875" customWidth="1"/>
    <col min="5" max="5" width="33.85546875" customWidth="1"/>
    <col min="6" max="6" width="43.140625" customWidth="1"/>
    <col min="7" max="7" width="113.7109375" customWidth="1"/>
    <col min="8" max="8" width="16.7109375" customWidth="1"/>
    <col min="9" max="9" width="12" customWidth="1"/>
    <col min="10" max="10" width="23.85546875" customWidth="1"/>
    <col min="11" max="11" width="15.5703125" customWidth="1"/>
    <col min="12" max="12" width="16" customWidth="1"/>
    <col min="13" max="13" width="15" customWidth="1"/>
    <col min="14" max="15" width="21.28515625" customWidth="1"/>
    <col min="16" max="16" width="29.42578125" customWidth="1"/>
    <col min="17" max="17" width="17.7109375" customWidth="1"/>
    <col min="18" max="18" width="19.140625" customWidth="1"/>
    <col min="19" max="19" width="18" customWidth="1"/>
    <col min="20" max="20" width="21.28515625" customWidth="1"/>
    <col min="21" max="21" width="15.7109375" customWidth="1"/>
    <col min="22" max="22" width="18.85546875" customWidth="1"/>
    <col min="23" max="23" width="15.5703125" customWidth="1"/>
    <col min="24" max="24" width="12.5703125" customWidth="1"/>
    <col min="25" max="25" width="12.85546875" customWidth="1"/>
    <col min="26" max="26" width="17" customWidth="1"/>
    <col min="27" max="27" width="13.7109375" customWidth="1"/>
    <col min="28" max="28" width="16.85546875" customWidth="1"/>
    <col min="29" max="29" width="16.7109375" customWidth="1"/>
    <col min="30" max="30" width="16.28515625" customWidth="1"/>
    <col min="31" max="32" width="14.7109375" customWidth="1"/>
    <col min="33" max="33" width="12" customWidth="1"/>
    <col min="34" max="34" width="29.85546875" customWidth="1"/>
    <col min="35" max="35" width="20.28515625" customWidth="1"/>
    <col min="36" max="36" width="25" customWidth="1"/>
    <col min="37" max="37" width="18" customWidth="1"/>
    <col min="38" max="38" width="26" customWidth="1"/>
    <col min="39" max="39" width="23.85546875" customWidth="1"/>
    <col min="40" max="40" width="16.85546875" customWidth="1"/>
    <col min="41" max="41" width="13.7109375" customWidth="1"/>
    <col min="42" max="42" width="12.5703125" customWidth="1"/>
    <col min="43" max="43" width="13.28515625" customWidth="1"/>
    <col min="44" max="44" width="14" customWidth="1"/>
    <col min="45" max="45" width="13.42578125" customWidth="1"/>
    <col min="46" max="47" width="21.28515625" customWidth="1"/>
    <col min="48" max="48" width="11.85546875" customWidth="1"/>
    <col min="49" max="49" width="12.85546875" customWidth="1"/>
    <col min="50" max="50" width="12.140625" customWidth="1"/>
    <col min="51" max="51" width="11" customWidth="1"/>
    <col min="52" max="52" width="10.5703125" customWidth="1"/>
    <col min="53" max="53" width="15.140625" customWidth="1"/>
    <col min="54" max="54" width="26.42578125" customWidth="1"/>
    <col min="55" max="55" width="19.28515625" customWidth="1"/>
    <col min="56" max="56" width="32" customWidth="1"/>
    <col min="57" max="57" width="87.42578125" customWidth="1"/>
    <col min="58" max="58" width="57.140625" customWidth="1"/>
    <col min="59" max="59" width="18.140625" customWidth="1"/>
    <col min="60" max="60" width="19.42578125" customWidth="1"/>
    <col min="61" max="61" width="14" customWidth="1"/>
    <col min="62" max="62" width="17.5703125" customWidth="1"/>
  </cols>
  <sheetData>
    <row r="1" spans="1:62" ht="15" customHeight="1" x14ac:dyDescent="0.25">
      <c r="A1" s="4" t="s">
        <v>432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2" t="s">
        <v>429</v>
      </c>
      <c r="AW1" s="2" t="s">
        <v>430</v>
      </c>
      <c r="AX1" s="2" t="s">
        <v>431</v>
      </c>
      <c r="AY1" s="2" t="s">
        <v>419</v>
      </c>
      <c r="AZ1" s="2" t="s">
        <v>28</v>
      </c>
      <c r="BA1" s="2" t="s">
        <v>420</v>
      </c>
      <c r="BB1" s="2" t="s">
        <v>421</v>
      </c>
      <c r="BC1" s="2" t="s">
        <v>470</v>
      </c>
      <c r="BD1" s="2" t="s">
        <v>422</v>
      </c>
      <c r="BE1" s="2" t="s">
        <v>423</v>
      </c>
      <c r="BF1" s="2" t="s">
        <v>424</v>
      </c>
      <c r="BG1" s="2" t="s">
        <v>425</v>
      </c>
      <c r="BH1" s="2" t="s">
        <v>426</v>
      </c>
      <c r="BI1" s="2" t="s">
        <v>427</v>
      </c>
      <c r="BJ1" s="2" t="s">
        <v>428</v>
      </c>
    </row>
    <row r="2" spans="1:62" ht="15" customHeight="1" x14ac:dyDescent="0.25">
      <c r="A2" s="5"/>
      <c r="B2" s="6"/>
      <c r="C2" s="7" t="s">
        <v>46</v>
      </c>
      <c r="D2" s="7" t="s">
        <v>46</v>
      </c>
      <c r="E2" s="7" t="s">
        <v>46</v>
      </c>
      <c r="F2" s="7" t="s">
        <v>46</v>
      </c>
      <c r="G2" s="7" t="s">
        <v>46</v>
      </c>
      <c r="H2" s="7" t="s">
        <v>46</v>
      </c>
      <c r="I2" s="7" t="s">
        <v>46</v>
      </c>
      <c r="J2" s="7" t="s">
        <v>46</v>
      </c>
      <c r="K2" s="7" t="s">
        <v>46</v>
      </c>
      <c r="L2" s="7" t="s">
        <v>46</v>
      </c>
      <c r="M2" s="6"/>
      <c r="N2" s="7" t="s">
        <v>47</v>
      </c>
      <c r="O2" s="7" t="s">
        <v>48</v>
      </c>
      <c r="P2" s="7" t="s">
        <v>49</v>
      </c>
      <c r="Q2" s="7" t="s">
        <v>50</v>
      </c>
      <c r="R2" s="7" t="s">
        <v>47</v>
      </c>
      <c r="S2" s="7" t="s">
        <v>48</v>
      </c>
      <c r="T2" s="7" t="s">
        <v>49</v>
      </c>
      <c r="U2" s="7" t="s">
        <v>50</v>
      </c>
      <c r="V2" s="7" t="s">
        <v>47</v>
      </c>
      <c r="W2" s="7" t="s">
        <v>48</v>
      </c>
      <c r="X2" s="7" t="s">
        <v>49</v>
      </c>
      <c r="Y2" s="7" t="s">
        <v>50</v>
      </c>
      <c r="Z2" s="7" t="s">
        <v>47</v>
      </c>
      <c r="AA2" s="7" t="s">
        <v>48</v>
      </c>
      <c r="AB2" s="7" t="s">
        <v>49</v>
      </c>
      <c r="AC2" s="7" t="s">
        <v>50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47</v>
      </c>
      <c r="AI2" s="7" t="s">
        <v>48</v>
      </c>
      <c r="AJ2" s="7" t="s">
        <v>49</v>
      </c>
      <c r="AK2" s="7" t="s">
        <v>50</v>
      </c>
      <c r="AL2" s="7" t="s">
        <v>46</v>
      </c>
      <c r="AM2" s="7" t="s">
        <v>46</v>
      </c>
      <c r="AN2" s="7" t="s">
        <v>46</v>
      </c>
      <c r="AO2" s="6"/>
      <c r="AP2" s="6"/>
      <c r="AQ2" s="6"/>
      <c r="AR2" s="6"/>
      <c r="AS2" s="6"/>
      <c r="AT2" s="7" t="s">
        <v>46</v>
      </c>
      <c r="AU2" s="7" t="s">
        <v>46</v>
      </c>
      <c r="AV2" s="5"/>
      <c r="AW2" s="5"/>
      <c r="AX2" s="14"/>
      <c r="AY2" s="5"/>
      <c r="AZ2" s="5">
        <v>1</v>
      </c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5" customHeight="1" x14ac:dyDescent="0.25">
      <c r="A3" s="9">
        <v>1</v>
      </c>
      <c r="B3" s="9">
        <v>2</v>
      </c>
      <c r="C3" s="11" t="s">
        <v>51</v>
      </c>
      <c r="D3" s="11" t="s">
        <v>52</v>
      </c>
      <c r="E3" s="11" t="s">
        <v>51</v>
      </c>
      <c r="F3" s="11" t="s">
        <v>53</v>
      </c>
      <c r="G3" s="11" t="s">
        <v>54</v>
      </c>
      <c r="H3" s="11" t="s">
        <v>46</v>
      </c>
      <c r="I3" s="11" t="s">
        <v>46</v>
      </c>
      <c r="J3" s="11" t="s">
        <v>46</v>
      </c>
      <c r="K3" s="11" t="s">
        <v>55</v>
      </c>
      <c r="L3" s="11" t="s">
        <v>56</v>
      </c>
      <c r="M3" s="9">
        <v>2</v>
      </c>
      <c r="N3" s="11" t="s">
        <v>57</v>
      </c>
      <c r="O3" s="11" t="s">
        <v>46</v>
      </c>
      <c r="P3" s="11" t="s">
        <v>58</v>
      </c>
      <c r="Q3" s="11" t="s">
        <v>46</v>
      </c>
      <c r="R3" s="11" t="s">
        <v>59</v>
      </c>
      <c r="S3" s="11" t="s">
        <v>46</v>
      </c>
      <c r="T3" s="11" t="s">
        <v>60</v>
      </c>
      <c r="U3" s="11" t="s">
        <v>46</v>
      </c>
      <c r="V3" s="11" t="s">
        <v>61</v>
      </c>
      <c r="W3" s="11" t="s">
        <v>46</v>
      </c>
      <c r="X3" s="11" t="s">
        <v>61</v>
      </c>
      <c r="Y3" s="11" t="s">
        <v>46</v>
      </c>
      <c r="Z3" s="11" t="s">
        <v>62</v>
      </c>
      <c r="AA3" s="11" t="s">
        <v>46</v>
      </c>
      <c r="AB3" s="11" t="s">
        <v>63</v>
      </c>
      <c r="AC3" s="11" t="s">
        <v>46</v>
      </c>
      <c r="AD3" s="11" t="s">
        <v>64</v>
      </c>
      <c r="AE3" s="11" t="s">
        <v>46</v>
      </c>
      <c r="AF3" s="11" t="s">
        <v>64</v>
      </c>
      <c r="AG3" s="11" t="s">
        <v>46</v>
      </c>
      <c r="AH3" s="11" t="s">
        <v>65</v>
      </c>
      <c r="AI3" s="11" t="s">
        <v>46</v>
      </c>
      <c r="AJ3" s="11" t="s">
        <v>66</v>
      </c>
      <c r="AK3" s="11" t="s">
        <v>46</v>
      </c>
      <c r="AL3" s="11" t="s">
        <v>47</v>
      </c>
      <c r="AM3" s="11" t="s">
        <v>57</v>
      </c>
      <c r="AN3" s="11" t="s">
        <v>59</v>
      </c>
      <c r="AO3" s="9">
        <v>0.1</v>
      </c>
      <c r="AP3" s="9">
        <v>0.2</v>
      </c>
      <c r="AQ3" s="9">
        <v>0.2</v>
      </c>
      <c r="AR3" s="9">
        <v>25444</v>
      </c>
      <c r="AS3" s="9">
        <v>1</v>
      </c>
      <c r="AT3" s="11" t="s">
        <v>65</v>
      </c>
      <c r="AU3" s="11" t="s">
        <v>46</v>
      </c>
      <c r="AV3" s="9">
        <f t="shared" ref="AV3:AV23" si="0">((B3*10)-BI3-BJ3)</f>
        <v>20</v>
      </c>
      <c r="AW3" s="8">
        <v>2.7E-2</v>
      </c>
      <c r="AX3" s="15">
        <f>AV3*AW3</f>
        <v>0.54</v>
      </c>
      <c r="AY3" s="10">
        <v>25382</v>
      </c>
      <c r="AZ3" s="9">
        <v>1</v>
      </c>
      <c r="BA3" s="9" t="s">
        <v>433</v>
      </c>
      <c r="BB3" s="9" t="s">
        <v>51</v>
      </c>
      <c r="BC3" s="9" t="s">
        <v>57</v>
      </c>
      <c r="BD3" s="9" t="s">
        <v>434</v>
      </c>
      <c r="BE3" s="9" t="s">
        <v>435</v>
      </c>
      <c r="BF3" s="9"/>
      <c r="BG3" s="9"/>
      <c r="BH3" s="9"/>
      <c r="BI3" s="9"/>
      <c r="BJ3" s="9"/>
    </row>
    <row r="4" spans="1:62" ht="15" customHeight="1" x14ac:dyDescent="0.25">
      <c r="A4" s="9">
        <v>2</v>
      </c>
      <c r="B4" s="12">
        <v>24</v>
      </c>
      <c r="C4" s="13" t="s">
        <v>67</v>
      </c>
      <c r="D4" s="13" t="s">
        <v>68</v>
      </c>
      <c r="E4" s="13" t="s">
        <v>67</v>
      </c>
      <c r="F4" s="13" t="s">
        <v>69</v>
      </c>
      <c r="G4" s="13" t="s">
        <v>480</v>
      </c>
      <c r="H4" s="13" t="s">
        <v>46</v>
      </c>
      <c r="I4" s="13" t="s">
        <v>46</v>
      </c>
      <c r="J4" s="13" t="s">
        <v>46</v>
      </c>
      <c r="K4" s="13" t="s">
        <v>70</v>
      </c>
      <c r="L4" s="13" t="s">
        <v>71</v>
      </c>
      <c r="M4" s="12">
        <v>24</v>
      </c>
      <c r="N4" s="13" t="s">
        <v>72</v>
      </c>
      <c r="O4" s="13" t="s">
        <v>46</v>
      </c>
      <c r="P4" s="13" t="s">
        <v>73</v>
      </c>
      <c r="Q4" s="13" t="s">
        <v>46</v>
      </c>
      <c r="R4" s="13" t="s">
        <v>59</v>
      </c>
      <c r="S4" s="13" t="s">
        <v>46</v>
      </c>
      <c r="T4" s="13" t="s">
        <v>60</v>
      </c>
      <c r="U4" s="13" t="s">
        <v>46</v>
      </c>
      <c r="V4" s="13" t="s">
        <v>74</v>
      </c>
      <c r="W4" s="13" t="s">
        <v>46</v>
      </c>
      <c r="X4" s="13" t="s">
        <v>75</v>
      </c>
      <c r="Y4" s="13" t="s">
        <v>46</v>
      </c>
      <c r="Z4" s="13" t="s">
        <v>76</v>
      </c>
      <c r="AA4" s="13" t="s">
        <v>46</v>
      </c>
      <c r="AB4" s="13" t="s">
        <v>77</v>
      </c>
      <c r="AC4" s="13" t="s">
        <v>46</v>
      </c>
      <c r="AD4" s="13" t="s">
        <v>64</v>
      </c>
      <c r="AE4" s="13" t="s">
        <v>46</v>
      </c>
      <c r="AF4" s="13" t="s">
        <v>64</v>
      </c>
      <c r="AG4" s="13" t="s">
        <v>46</v>
      </c>
      <c r="AH4" s="13" t="s">
        <v>78</v>
      </c>
      <c r="AI4" s="13" t="s">
        <v>46</v>
      </c>
      <c r="AJ4" s="13" t="s">
        <v>79</v>
      </c>
      <c r="AK4" s="13" t="s">
        <v>46</v>
      </c>
      <c r="AL4" s="13" t="s">
        <v>80</v>
      </c>
      <c r="AM4" s="13" t="s">
        <v>67</v>
      </c>
      <c r="AN4" s="13" t="s">
        <v>59</v>
      </c>
      <c r="AO4" s="12">
        <v>3.2199999999999999E-2</v>
      </c>
      <c r="AP4" s="12">
        <v>0.77279999999999993</v>
      </c>
      <c r="AQ4" s="12">
        <v>0.77279999999999993</v>
      </c>
      <c r="AR4" s="12">
        <v>24</v>
      </c>
      <c r="AS4" s="12">
        <v>1</v>
      </c>
      <c r="AT4" s="13" t="s">
        <v>81</v>
      </c>
      <c r="AU4" s="13" t="s">
        <v>46</v>
      </c>
      <c r="AV4" s="9">
        <f t="shared" si="0"/>
        <v>240</v>
      </c>
      <c r="AW4" s="8">
        <v>2.3099999999999999E-2</v>
      </c>
      <c r="AX4" s="15">
        <f t="shared" ref="AX4:AX23" si="1">AV4*AW4</f>
        <v>5.5439999999999996</v>
      </c>
      <c r="AY4" s="10">
        <v>8232</v>
      </c>
      <c r="AZ4" s="9">
        <v>1</v>
      </c>
      <c r="BA4" s="9" t="s">
        <v>433</v>
      </c>
      <c r="BB4" s="9" t="s">
        <v>67</v>
      </c>
      <c r="BC4" s="9" t="s">
        <v>72</v>
      </c>
      <c r="BD4" s="9" t="s">
        <v>436</v>
      </c>
      <c r="BE4" s="9" t="s">
        <v>437</v>
      </c>
      <c r="BF4" s="9"/>
      <c r="BG4" s="9"/>
      <c r="BH4" s="9"/>
      <c r="BI4" s="9"/>
      <c r="BJ4" s="9"/>
    </row>
    <row r="5" spans="1:62" ht="15" customHeight="1" x14ac:dyDescent="0.25">
      <c r="A5" s="9">
        <v>3</v>
      </c>
      <c r="B5" s="9">
        <v>5</v>
      </c>
      <c r="C5" s="11" t="s">
        <v>82</v>
      </c>
      <c r="D5" s="11" t="s">
        <v>83</v>
      </c>
      <c r="E5" s="11" t="s">
        <v>82</v>
      </c>
      <c r="F5" s="11" t="s">
        <v>84</v>
      </c>
      <c r="G5" s="11" t="s">
        <v>481</v>
      </c>
      <c r="H5" s="11" t="s">
        <v>46</v>
      </c>
      <c r="I5" s="11" t="s">
        <v>46</v>
      </c>
      <c r="J5" s="11" t="s">
        <v>85</v>
      </c>
      <c r="K5" s="11" t="s">
        <v>70</v>
      </c>
      <c r="L5" s="11" t="s">
        <v>71</v>
      </c>
      <c r="M5" s="9">
        <v>5</v>
      </c>
      <c r="N5" s="11" t="s">
        <v>86</v>
      </c>
      <c r="O5" s="11" t="s">
        <v>87</v>
      </c>
      <c r="P5" s="11" t="s">
        <v>88</v>
      </c>
      <c r="Q5" s="11" t="s">
        <v>89</v>
      </c>
      <c r="R5" s="11" t="s">
        <v>59</v>
      </c>
      <c r="S5" s="11" t="s">
        <v>60</v>
      </c>
      <c r="T5" s="11" t="s">
        <v>60</v>
      </c>
      <c r="U5" s="11" t="s">
        <v>46</v>
      </c>
      <c r="V5" s="11" t="s">
        <v>90</v>
      </c>
      <c r="W5" s="11" t="s">
        <v>46</v>
      </c>
      <c r="X5" s="11" t="s">
        <v>91</v>
      </c>
      <c r="Y5" s="11" t="s">
        <v>46</v>
      </c>
      <c r="Z5" s="11" t="s">
        <v>92</v>
      </c>
      <c r="AA5" s="11" t="s">
        <v>93</v>
      </c>
      <c r="AB5" s="11" t="s">
        <v>93</v>
      </c>
      <c r="AC5" s="11" t="s">
        <v>93</v>
      </c>
      <c r="AD5" s="11" t="s">
        <v>64</v>
      </c>
      <c r="AE5" s="11" t="s">
        <v>94</v>
      </c>
      <c r="AF5" s="11" t="s">
        <v>64</v>
      </c>
      <c r="AG5" s="11" t="s">
        <v>95</v>
      </c>
      <c r="AH5" s="11" t="s">
        <v>96</v>
      </c>
      <c r="AI5" s="11" t="s">
        <v>97</v>
      </c>
      <c r="AJ5" s="11" t="s">
        <v>98</v>
      </c>
      <c r="AK5" s="11" t="s">
        <v>99</v>
      </c>
      <c r="AL5" s="11" t="s">
        <v>100</v>
      </c>
      <c r="AM5" s="11" t="s">
        <v>101</v>
      </c>
      <c r="AN5" s="11" t="s">
        <v>46</v>
      </c>
      <c r="AO5" s="9">
        <v>0.1303</v>
      </c>
      <c r="AP5" s="9">
        <v>0.65149999999999997</v>
      </c>
      <c r="AQ5" s="9">
        <v>0.65149999999999997</v>
      </c>
      <c r="AR5" s="9">
        <v>65</v>
      </c>
      <c r="AS5" s="9">
        <v>5</v>
      </c>
      <c r="AT5" s="11" t="s">
        <v>102</v>
      </c>
      <c r="AU5" s="11" t="s">
        <v>46</v>
      </c>
      <c r="AV5" s="9">
        <f t="shared" si="0"/>
        <v>50</v>
      </c>
      <c r="AW5" s="8">
        <v>0.17599999999999999</v>
      </c>
      <c r="AX5" s="15">
        <f t="shared" si="1"/>
        <v>8.7999999999999989</v>
      </c>
      <c r="AY5" s="10">
        <v>431327</v>
      </c>
      <c r="AZ5" s="9">
        <v>1</v>
      </c>
      <c r="BA5" s="9" t="s">
        <v>433</v>
      </c>
      <c r="BB5" s="9" t="s">
        <v>82</v>
      </c>
      <c r="BC5" s="9" t="s">
        <v>86</v>
      </c>
      <c r="BD5" s="9" t="s">
        <v>438</v>
      </c>
      <c r="BE5" s="9" t="s">
        <v>439</v>
      </c>
      <c r="BF5" s="9"/>
      <c r="BG5" s="9"/>
      <c r="BH5" s="9"/>
      <c r="BI5" s="9"/>
      <c r="BJ5" s="9"/>
    </row>
    <row r="6" spans="1:62" ht="15" customHeight="1" x14ac:dyDescent="0.25">
      <c r="A6" s="9">
        <v>4</v>
      </c>
      <c r="B6" s="12">
        <v>1</v>
      </c>
      <c r="C6" s="13" t="s">
        <v>103</v>
      </c>
      <c r="D6" s="13" t="s">
        <v>83</v>
      </c>
      <c r="E6" s="13" t="s">
        <v>104</v>
      </c>
      <c r="F6" s="13" t="s">
        <v>105</v>
      </c>
      <c r="G6" s="13" t="s">
        <v>106</v>
      </c>
      <c r="H6" s="13" t="s">
        <v>46</v>
      </c>
      <c r="I6" s="13" t="s">
        <v>46</v>
      </c>
      <c r="J6" s="13" t="s">
        <v>85</v>
      </c>
      <c r="K6" s="13" t="s">
        <v>70</v>
      </c>
      <c r="L6" s="13" t="s">
        <v>71</v>
      </c>
      <c r="M6" s="12">
        <v>1</v>
      </c>
      <c r="N6" s="13" t="s">
        <v>107</v>
      </c>
      <c r="O6" s="13" t="s">
        <v>108</v>
      </c>
      <c r="P6" s="13" t="s">
        <v>109</v>
      </c>
      <c r="Q6" s="13" t="s">
        <v>110</v>
      </c>
      <c r="R6" s="13" t="s">
        <v>59</v>
      </c>
      <c r="S6" s="13" t="s">
        <v>59</v>
      </c>
      <c r="T6" s="13" t="s">
        <v>60</v>
      </c>
      <c r="U6" s="13" t="s">
        <v>59</v>
      </c>
      <c r="V6" s="13" t="s">
        <v>61</v>
      </c>
      <c r="W6" s="13" t="s">
        <v>111</v>
      </c>
      <c r="X6" s="13" t="s">
        <v>61</v>
      </c>
      <c r="Y6" s="13" t="s">
        <v>61</v>
      </c>
      <c r="Z6" s="13" t="s">
        <v>112</v>
      </c>
      <c r="AA6" s="13" t="s">
        <v>113</v>
      </c>
      <c r="AB6" s="13" t="s">
        <v>114</v>
      </c>
      <c r="AC6" s="13" t="s">
        <v>115</v>
      </c>
      <c r="AD6" s="13" t="s">
        <v>64</v>
      </c>
      <c r="AE6" s="13" t="s">
        <v>64</v>
      </c>
      <c r="AF6" s="13" t="s">
        <v>64</v>
      </c>
      <c r="AG6" s="13" t="s">
        <v>64</v>
      </c>
      <c r="AH6" s="13" t="s">
        <v>116</v>
      </c>
      <c r="AI6" s="13" t="s">
        <v>117</v>
      </c>
      <c r="AJ6" s="13" t="s">
        <v>118</v>
      </c>
      <c r="AK6" s="13" t="s">
        <v>119</v>
      </c>
      <c r="AL6" s="13" t="s">
        <v>48</v>
      </c>
      <c r="AM6" s="13" t="s">
        <v>108</v>
      </c>
      <c r="AN6" s="13" t="s">
        <v>59</v>
      </c>
      <c r="AO6" s="12">
        <v>1.15E-2</v>
      </c>
      <c r="AP6" s="12">
        <v>1.15E-2</v>
      </c>
      <c r="AQ6" s="12">
        <v>1.15E-2</v>
      </c>
      <c r="AR6" s="12">
        <v>659947</v>
      </c>
      <c r="AS6" s="12">
        <v>1</v>
      </c>
      <c r="AT6" s="13" t="s">
        <v>117</v>
      </c>
      <c r="AU6" s="13" t="s">
        <v>46</v>
      </c>
      <c r="AV6" s="9">
        <f t="shared" si="0"/>
        <v>10</v>
      </c>
      <c r="AW6" s="8">
        <v>2.7E-2</v>
      </c>
      <c r="AX6" s="15">
        <f t="shared" si="1"/>
        <v>0.27</v>
      </c>
      <c r="AY6" s="10">
        <v>983068</v>
      </c>
      <c r="AZ6" s="9">
        <v>1</v>
      </c>
      <c r="BA6" s="9" t="s">
        <v>433</v>
      </c>
      <c r="BB6" s="9" t="s">
        <v>104</v>
      </c>
      <c r="BC6" s="9" t="s">
        <v>107</v>
      </c>
      <c r="BD6" s="9" t="s">
        <v>438</v>
      </c>
      <c r="BE6" s="9" t="s">
        <v>440</v>
      </c>
      <c r="BF6" s="9"/>
      <c r="BG6" s="9"/>
      <c r="BH6" s="9"/>
      <c r="BI6" s="9"/>
      <c r="BJ6" s="9"/>
    </row>
    <row r="7" spans="1:62" ht="15" customHeight="1" x14ac:dyDescent="0.25">
      <c r="A7" s="9">
        <v>5</v>
      </c>
      <c r="B7" s="9">
        <v>4</v>
      </c>
      <c r="C7" s="11" t="s">
        <v>120</v>
      </c>
      <c r="D7" s="11" t="s">
        <v>68</v>
      </c>
      <c r="E7" s="11" t="s">
        <v>120</v>
      </c>
      <c r="F7" s="11" t="s">
        <v>121</v>
      </c>
      <c r="G7" s="11" t="s">
        <v>122</v>
      </c>
      <c r="H7" s="11" t="s">
        <v>46</v>
      </c>
      <c r="I7" s="11" t="s">
        <v>46</v>
      </c>
      <c r="J7" s="11" t="s">
        <v>46</v>
      </c>
      <c r="K7" s="11" t="s">
        <v>123</v>
      </c>
      <c r="L7" s="11" t="s">
        <v>71</v>
      </c>
      <c r="M7" s="9">
        <v>4</v>
      </c>
      <c r="N7" s="11" t="s">
        <v>124</v>
      </c>
      <c r="O7" s="11" t="s">
        <v>46</v>
      </c>
      <c r="P7" s="11" t="s">
        <v>125</v>
      </c>
      <c r="Q7" s="11" t="s">
        <v>46</v>
      </c>
      <c r="R7" s="11" t="s">
        <v>60</v>
      </c>
      <c r="S7" s="11" t="s">
        <v>46</v>
      </c>
      <c r="T7" s="11" t="s">
        <v>60</v>
      </c>
      <c r="U7" s="11" t="s">
        <v>46</v>
      </c>
      <c r="V7" s="11" t="s">
        <v>93</v>
      </c>
      <c r="W7" s="11" t="s">
        <v>46</v>
      </c>
      <c r="X7" s="11" t="s">
        <v>126</v>
      </c>
      <c r="Y7" s="11" t="s">
        <v>46</v>
      </c>
      <c r="Z7" s="11" t="s">
        <v>93</v>
      </c>
      <c r="AA7" s="11" t="s">
        <v>46</v>
      </c>
      <c r="AB7" s="11" t="s">
        <v>127</v>
      </c>
      <c r="AC7" s="11" t="s">
        <v>46</v>
      </c>
      <c r="AD7" s="11" t="s">
        <v>46</v>
      </c>
      <c r="AE7" s="11" t="s">
        <v>46</v>
      </c>
      <c r="AF7" s="11" t="s">
        <v>64</v>
      </c>
      <c r="AG7" s="11" t="s">
        <v>46</v>
      </c>
      <c r="AH7" s="11" t="s">
        <v>128</v>
      </c>
      <c r="AI7" s="11" t="s">
        <v>46</v>
      </c>
      <c r="AJ7" s="11" t="s">
        <v>129</v>
      </c>
      <c r="AK7" s="11" t="s">
        <v>46</v>
      </c>
      <c r="AL7" s="11" t="s">
        <v>47</v>
      </c>
      <c r="AM7" s="11" t="s">
        <v>124</v>
      </c>
      <c r="AN7" s="11" t="s">
        <v>60</v>
      </c>
      <c r="AO7" s="9">
        <v>0</v>
      </c>
      <c r="AP7" s="9">
        <v>0</v>
      </c>
      <c r="AQ7" s="9">
        <v>0</v>
      </c>
      <c r="AR7" s="9">
        <v>0</v>
      </c>
      <c r="AS7" s="9"/>
      <c r="AT7" s="11" t="s">
        <v>128</v>
      </c>
      <c r="AU7" s="11" t="s">
        <v>46</v>
      </c>
      <c r="AV7" s="9">
        <f t="shared" si="0"/>
        <v>40</v>
      </c>
      <c r="AW7" s="8">
        <v>0.19</v>
      </c>
      <c r="AX7" s="15">
        <f t="shared" si="1"/>
        <v>7.6</v>
      </c>
      <c r="AY7" s="10">
        <v>342178</v>
      </c>
      <c r="AZ7" s="9">
        <v>1</v>
      </c>
      <c r="BA7" s="9" t="s">
        <v>49</v>
      </c>
      <c r="BB7" s="9" t="s">
        <v>120</v>
      </c>
      <c r="BC7" s="9" t="s">
        <v>125</v>
      </c>
      <c r="BD7" s="9" t="s">
        <v>436</v>
      </c>
      <c r="BE7" s="9" t="s">
        <v>441</v>
      </c>
      <c r="BF7" s="9"/>
      <c r="BG7" s="9"/>
      <c r="BH7" s="9"/>
      <c r="BI7" s="9"/>
      <c r="BJ7" s="9"/>
    </row>
    <row r="8" spans="1:62" ht="15" customHeight="1" x14ac:dyDescent="0.25">
      <c r="A8" s="9">
        <v>6</v>
      </c>
      <c r="B8" s="12">
        <v>6</v>
      </c>
      <c r="C8" s="13" t="s">
        <v>130</v>
      </c>
      <c r="D8" s="13" t="s">
        <v>131</v>
      </c>
      <c r="E8" s="13" t="s">
        <v>130</v>
      </c>
      <c r="F8" s="13" t="s">
        <v>132</v>
      </c>
      <c r="G8" s="13" t="s">
        <v>133</v>
      </c>
      <c r="H8" s="13" t="s">
        <v>46</v>
      </c>
      <c r="I8" s="13" t="s">
        <v>46</v>
      </c>
      <c r="J8" s="13" t="s">
        <v>46</v>
      </c>
      <c r="K8" s="13" t="s">
        <v>134</v>
      </c>
      <c r="L8" s="13" t="s">
        <v>71</v>
      </c>
      <c r="M8" s="12">
        <v>6</v>
      </c>
      <c r="N8" s="13" t="s">
        <v>135</v>
      </c>
      <c r="O8" s="13" t="s">
        <v>136</v>
      </c>
      <c r="P8" s="13" t="s">
        <v>137</v>
      </c>
      <c r="Q8" s="13" t="s">
        <v>138</v>
      </c>
      <c r="R8" s="13" t="s">
        <v>59</v>
      </c>
      <c r="S8" s="13" t="s">
        <v>60</v>
      </c>
      <c r="T8" s="13" t="s">
        <v>60</v>
      </c>
      <c r="U8" s="13" t="s">
        <v>46</v>
      </c>
      <c r="V8" s="13" t="s">
        <v>61</v>
      </c>
      <c r="W8" s="13" t="s">
        <v>46</v>
      </c>
      <c r="X8" s="13" t="s">
        <v>61</v>
      </c>
      <c r="Y8" s="13" t="s">
        <v>46</v>
      </c>
      <c r="Z8" s="13" t="s">
        <v>139</v>
      </c>
      <c r="AA8" s="13" t="s">
        <v>93</v>
      </c>
      <c r="AB8" s="13" t="s">
        <v>140</v>
      </c>
      <c r="AC8" s="13" t="s">
        <v>141</v>
      </c>
      <c r="AD8" s="13" t="s">
        <v>64</v>
      </c>
      <c r="AE8" s="13" t="s">
        <v>142</v>
      </c>
      <c r="AF8" s="13" t="s">
        <v>64</v>
      </c>
      <c r="AG8" s="13" t="s">
        <v>142</v>
      </c>
      <c r="AH8" s="13" t="s">
        <v>143</v>
      </c>
      <c r="AI8" s="13" t="s">
        <v>144</v>
      </c>
      <c r="AJ8" s="13" t="s">
        <v>145</v>
      </c>
      <c r="AK8" s="13" t="s">
        <v>146</v>
      </c>
      <c r="AL8" s="13" t="s">
        <v>80</v>
      </c>
      <c r="AM8" s="13" t="s">
        <v>130</v>
      </c>
      <c r="AN8" s="13" t="s">
        <v>59</v>
      </c>
      <c r="AO8" s="12">
        <v>6.2100000000000002E-2</v>
      </c>
      <c r="AP8" s="12">
        <v>0.37260000000000004</v>
      </c>
      <c r="AQ8" s="12">
        <v>0.37260000000000004</v>
      </c>
      <c r="AR8" s="12">
        <v>8548</v>
      </c>
      <c r="AS8" s="12">
        <v>1</v>
      </c>
      <c r="AT8" s="13" t="s">
        <v>147</v>
      </c>
      <c r="AU8" s="13" t="s">
        <v>46</v>
      </c>
      <c r="AV8" s="9">
        <f t="shared" si="0"/>
        <v>60</v>
      </c>
      <c r="AW8" s="8">
        <v>3.5000000000000003E-2</v>
      </c>
      <c r="AX8" s="15">
        <f t="shared" si="1"/>
        <v>2.1</v>
      </c>
      <c r="AY8" s="10">
        <v>180790</v>
      </c>
      <c r="AZ8" s="9">
        <v>1</v>
      </c>
      <c r="BA8" s="9" t="s">
        <v>433</v>
      </c>
      <c r="BB8" s="9" t="s">
        <v>130</v>
      </c>
      <c r="BC8" s="9" t="s">
        <v>135</v>
      </c>
      <c r="BD8" s="9" t="s">
        <v>458</v>
      </c>
      <c r="BE8" s="9" t="s">
        <v>459</v>
      </c>
      <c r="BF8" s="9"/>
      <c r="BG8" s="9"/>
      <c r="BH8" s="9"/>
      <c r="BI8" s="9"/>
      <c r="BJ8" s="9"/>
    </row>
    <row r="9" spans="1:62" ht="15" customHeight="1" x14ac:dyDescent="0.25">
      <c r="A9" s="9">
        <v>7</v>
      </c>
      <c r="B9" s="9">
        <v>2</v>
      </c>
      <c r="C9" s="11" t="s">
        <v>148</v>
      </c>
      <c r="D9" s="11" t="s">
        <v>83</v>
      </c>
      <c r="E9" s="11" t="s">
        <v>148</v>
      </c>
      <c r="F9" s="11" t="s">
        <v>149</v>
      </c>
      <c r="G9" s="11" t="s">
        <v>150</v>
      </c>
      <c r="H9" s="11" t="s">
        <v>46</v>
      </c>
      <c r="I9" s="11" t="s">
        <v>46</v>
      </c>
      <c r="J9" s="11" t="s">
        <v>46</v>
      </c>
      <c r="K9" s="11" t="s">
        <v>70</v>
      </c>
      <c r="L9" s="11" t="s">
        <v>71</v>
      </c>
      <c r="M9" s="9">
        <v>2</v>
      </c>
      <c r="N9" s="11" t="s">
        <v>151</v>
      </c>
      <c r="O9" s="11" t="s">
        <v>152</v>
      </c>
      <c r="P9" s="11" t="s">
        <v>153</v>
      </c>
      <c r="Q9" s="11" t="s">
        <v>46</v>
      </c>
      <c r="R9" s="11" t="s">
        <v>59</v>
      </c>
      <c r="S9" s="11" t="s">
        <v>59</v>
      </c>
      <c r="T9" s="11" t="s">
        <v>60</v>
      </c>
      <c r="U9" s="11" t="s">
        <v>46</v>
      </c>
      <c r="V9" s="11" t="s">
        <v>154</v>
      </c>
      <c r="W9" s="11" t="s">
        <v>155</v>
      </c>
      <c r="X9" s="11" t="s">
        <v>156</v>
      </c>
      <c r="Y9" s="11" t="s">
        <v>46</v>
      </c>
      <c r="Z9" s="11" t="s">
        <v>157</v>
      </c>
      <c r="AA9" s="11" t="s">
        <v>158</v>
      </c>
      <c r="AB9" s="11" t="s">
        <v>159</v>
      </c>
      <c r="AC9" s="11" t="s">
        <v>46</v>
      </c>
      <c r="AD9" s="11" t="s">
        <v>64</v>
      </c>
      <c r="AE9" s="11" t="s">
        <v>64</v>
      </c>
      <c r="AF9" s="11" t="s">
        <v>64</v>
      </c>
      <c r="AG9" s="11" t="s">
        <v>46</v>
      </c>
      <c r="AH9" s="11" t="s">
        <v>160</v>
      </c>
      <c r="AI9" s="11" t="s">
        <v>161</v>
      </c>
      <c r="AJ9" s="11" t="s">
        <v>162</v>
      </c>
      <c r="AK9" s="11" t="s">
        <v>46</v>
      </c>
      <c r="AL9" s="11" t="s">
        <v>48</v>
      </c>
      <c r="AM9" s="11" t="s">
        <v>152</v>
      </c>
      <c r="AN9" s="11" t="s">
        <v>59</v>
      </c>
      <c r="AO9" s="9">
        <v>5.4800000000000001E-2</v>
      </c>
      <c r="AP9" s="9">
        <v>0.1096</v>
      </c>
      <c r="AQ9" s="9">
        <v>0.1096</v>
      </c>
      <c r="AR9" s="9">
        <v>9600</v>
      </c>
      <c r="AS9" s="9">
        <v>1</v>
      </c>
      <c r="AT9" s="11" t="s">
        <v>161</v>
      </c>
      <c r="AU9" s="11" t="s">
        <v>46</v>
      </c>
      <c r="AV9" s="9">
        <f t="shared" si="0"/>
        <v>20</v>
      </c>
      <c r="AW9" s="8">
        <v>0.11700000000000001</v>
      </c>
      <c r="AX9" s="15">
        <f t="shared" si="1"/>
        <v>2.3400000000000003</v>
      </c>
      <c r="AY9" s="10">
        <v>546658</v>
      </c>
      <c r="AZ9" s="9">
        <v>1</v>
      </c>
      <c r="BA9" s="9" t="s">
        <v>433</v>
      </c>
      <c r="BB9" s="9" t="s">
        <v>148</v>
      </c>
      <c r="BC9" s="9" t="s">
        <v>151</v>
      </c>
      <c r="BD9" s="9" t="s">
        <v>438</v>
      </c>
      <c r="BE9" s="9" t="s">
        <v>442</v>
      </c>
      <c r="BF9" s="9"/>
      <c r="BG9" s="9"/>
      <c r="BH9" s="9"/>
      <c r="BI9" s="9"/>
      <c r="BJ9" s="9"/>
    </row>
    <row r="10" spans="1:62" ht="15" customHeight="1" x14ac:dyDescent="0.25">
      <c r="A10" s="9">
        <v>8</v>
      </c>
      <c r="B10" s="12">
        <v>2</v>
      </c>
      <c r="C10" s="13" t="s">
        <v>163</v>
      </c>
      <c r="D10" s="13" t="s">
        <v>164</v>
      </c>
      <c r="E10" s="13" t="s">
        <v>163</v>
      </c>
      <c r="F10" s="13" t="s">
        <v>165</v>
      </c>
      <c r="G10" s="13" t="s">
        <v>166</v>
      </c>
      <c r="H10" s="13" t="s">
        <v>46</v>
      </c>
      <c r="I10" s="13" t="s">
        <v>46</v>
      </c>
      <c r="J10" s="13" t="s">
        <v>46</v>
      </c>
      <c r="K10" s="13" t="s">
        <v>167</v>
      </c>
      <c r="L10" s="13" t="s">
        <v>71</v>
      </c>
      <c r="M10" s="12">
        <v>2</v>
      </c>
      <c r="N10" s="13" t="s">
        <v>168</v>
      </c>
      <c r="O10" s="13" t="s">
        <v>46</v>
      </c>
      <c r="P10" s="13" t="s">
        <v>169</v>
      </c>
      <c r="Q10" s="13" t="s">
        <v>170</v>
      </c>
      <c r="R10" s="13" t="s">
        <v>59</v>
      </c>
      <c r="S10" s="13" t="s">
        <v>46</v>
      </c>
      <c r="T10" s="13" t="s">
        <v>60</v>
      </c>
      <c r="U10" s="13" t="s">
        <v>46</v>
      </c>
      <c r="V10" s="13" t="s">
        <v>61</v>
      </c>
      <c r="W10" s="13" t="s">
        <v>46</v>
      </c>
      <c r="X10" s="13" t="s">
        <v>61</v>
      </c>
      <c r="Y10" s="13" t="s">
        <v>46</v>
      </c>
      <c r="Z10" s="13" t="s">
        <v>171</v>
      </c>
      <c r="AA10" s="13" t="s">
        <v>46</v>
      </c>
      <c r="AB10" s="13" t="s">
        <v>172</v>
      </c>
      <c r="AC10" s="13" t="s">
        <v>93</v>
      </c>
      <c r="AD10" s="13" t="s">
        <v>64</v>
      </c>
      <c r="AE10" s="13" t="s">
        <v>46</v>
      </c>
      <c r="AF10" s="13" t="s">
        <v>64</v>
      </c>
      <c r="AG10" s="13" t="s">
        <v>142</v>
      </c>
      <c r="AH10" s="13" t="s">
        <v>173</v>
      </c>
      <c r="AI10" s="13" t="s">
        <v>46</v>
      </c>
      <c r="AJ10" s="13" t="s">
        <v>174</v>
      </c>
      <c r="AK10" s="13" t="s">
        <v>175</v>
      </c>
      <c r="AL10" s="13" t="s">
        <v>80</v>
      </c>
      <c r="AM10" s="13" t="s">
        <v>163</v>
      </c>
      <c r="AN10" s="13" t="s">
        <v>59</v>
      </c>
      <c r="AO10" s="12">
        <v>1.6199999999999999E-2</v>
      </c>
      <c r="AP10" s="12">
        <v>3.2399999999999998E-2</v>
      </c>
      <c r="AQ10" s="12">
        <v>3.2399999999999998E-2</v>
      </c>
      <c r="AR10" s="12">
        <v>2819</v>
      </c>
      <c r="AS10" s="12">
        <v>1</v>
      </c>
      <c r="AT10" s="13" t="s">
        <v>176</v>
      </c>
      <c r="AU10" s="13" t="s">
        <v>46</v>
      </c>
      <c r="AV10" s="9">
        <f t="shared" si="0"/>
        <v>20</v>
      </c>
      <c r="AW10" s="8">
        <v>1.5900000000000001E-2</v>
      </c>
      <c r="AX10" s="15">
        <f t="shared" si="1"/>
        <v>0.318</v>
      </c>
      <c r="AY10" s="10">
        <v>2788</v>
      </c>
      <c r="AZ10" s="9">
        <v>1</v>
      </c>
      <c r="BA10" s="9" t="s">
        <v>445</v>
      </c>
      <c r="BB10" s="9" t="s">
        <v>163</v>
      </c>
      <c r="BC10" s="9" t="s">
        <v>469</v>
      </c>
      <c r="BD10" s="9" t="s">
        <v>443</v>
      </c>
      <c r="BE10" s="9" t="s">
        <v>444</v>
      </c>
      <c r="BF10" s="9"/>
      <c r="BG10" s="9"/>
      <c r="BH10" s="9"/>
      <c r="BI10" s="9"/>
      <c r="BJ10" s="9"/>
    </row>
    <row r="11" spans="1:62" ht="15" customHeight="1" x14ac:dyDescent="0.25">
      <c r="A11" s="9">
        <v>9</v>
      </c>
      <c r="B11" s="9">
        <v>6</v>
      </c>
      <c r="C11" s="11" t="s">
        <v>177</v>
      </c>
      <c r="D11" s="11" t="s">
        <v>178</v>
      </c>
      <c r="E11" s="11" t="s">
        <v>177</v>
      </c>
      <c r="F11" s="11" t="s">
        <v>179</v>
      </c>
      <c r="G11" s="11" t="s">
        <v>180</v>
      </c>
      <c r="H11" s="11" t="s">
        <v>46</v>
      </c>
      <c r="I11" s="11" t="s">
        <v>46</v>
      </c>
      <c r="J11" s="11" t="s">
        <v>181</v>
      </c>
      <c r="K11" s="11" t="s">
        <v>182</v>
      </c>
      <c r="L11" s="11" t="s">
        <v>56</v>
      </c>
      <c r="M11" s="9">
        <v>6</v>
      </c>
      <c r="N11" s="11" t="s">
        <v>183</v>
      </c>
      <c r="O11" s="11" t="s">
        <v>184</v>
      </c>
      <c r="P11" s="11" t="s">
        <v>185</v>
      </c>
      <c r="Q11" s="11" t="s">
        <v>186</v>
      </c>
      <c r="R11" s="11" t="s">
        <v>59</v>
      </c>
      <c r="S11" s="11" t="s">
        <v>60</v>
      </c>
      <c r="T11" s="11" t="s">
        <v>60</v>
      </c>
      <c r="U11" s="11" t="s">
        <v>59</v>
      </c>
      <c r="V11" s="11" t="s">
        <v>61</v>
      </c>
      <c r="W11" s="11" t="s">
        <v>46</v>
      </c>
      <c r="X11" s="11" t="s">
        <v>61</v>
      </c>
      <c r="Y11" s="11" t="s">
        <v>46</v>
      </c>
      <c r="Z11" s="11" t="s">
        <v>187</v>
      </c>
      <c r="AA11" s="11" t="s">
        <v>93</v>
      </c>
      <c r="AB11" s="11" t="s">
        <v>188</v>
      </c>
      <c r="AC11" s="11" t="s">
        <v>93</v>
      </c>
      <c r="AD11" s="11" t="s">
        <v>64</v>
      </c>
      <c r="AE11" s="11" t="s">
        <v>142</v>
      </c>
      <c r="AF11" s="11" t="s">
        <v>64</v>
      </c>
      <c r="AG11" s="11" t="s">
        <v>142</v>
      </c>
      <c r="AH11" s="11" t="s">
        <v>189</v>
      </c>
      <c r="AI11" s="11" t="s">
        <v>190</v>
      </c>
      <c r="AJ11" s="11" t="s">
        <v>191</v>
      </c>
      <c r="AK11" s="11" t="s">
        <v>192</v>
      </c>
      <c r="AL11" s="11" t="s">
        <v>193</v>
      </c>
      <c r="AM11" s="11" t="s">
        <v>194</v>
      </c>
      <c r="AN11" s="11" t="s">
        <v>46</v>
      </c>
      <c r="AO11" s="9">
        <v>7.5999999999999998E-2</v>
      </c>
      <c r="AP11" s="9">
        <v>0.45599999999999996</v>
      </c>
      <c r="AQ11" s="9">
        <v>0.45599999999999996</v>
      </c>
      <c r="AR11" s="9">
        <v>24</v>
      </c>
      <c r="AS11" s="9">
        <v>1</v>
      </c>
      <c r="AT11" s="11" t="s">
        <v>195</v>
      </c>
      <c r="AU11" s="11" t="s">
        <v>46</v>
      </c>
      <c r="AV11" s="9">
        <f t="shared" si="0"/>
        <v>60</v>
      </c>
      <c r="AW11" s="8">
        <v>5.3999999999999999E-2</v>
      </c>
      <c r="AX11" s="15">
        <f t="shared" si="1"/>
        <v>3.2399999999999998</v>
      </c>
      <c r="AY11" s="10">
        <v>44996</v>
      </c>
      <c r="AZ11" s="9">
        <v>1</v>
      </c>
      <c r="BA11" s="9" t="s">
        <v>433</v>
      </c>
      <c r="BB11" s="9" t="s">
        <v>177</v>
      </c>
      <c r="BC11" s="9" t="s">
        <v>183</v>
      </c>
      <c r="BD11" s="9" t="s">
        <v>446</v>
      </c>
      <c r="BE11" s="9" t="s">
        <v>447</v>
      </c>
      <c r="BF11" s="9"/>
      <c r="BG11" s="9"/>
      <c r="BH11" s="9"/>
      <c r="BI11" s="9"/>
      <c r="BJ11" s="9"/>
    </row>
    <row r="12" spans="1:62" ht="15" customHeight="1" x14ac:dyDescent="0.25">
      <c r="A12" s="9">
        <v>10</v>
      </c>
      <c r="B12" s="12">
        <v>1</v>
      </c>
      <c r="C12" s="13" t="s">
        <v>196</v>
      </c>
      <c r="D12" s="13" t="s">
        <v>197</v>
      </c>
      <c r="E12" s="13" t="s">
        <v>196</v>
      </c>
      <c r="F12" s="13" t="s">
        <v>198</v>
      </c>
      <c r="G12" s="13" t="s">
        <v>199</v>
      </c>
      <c r="H12" s="13" t="s">
        <v>46</v>
      </c>
      <c r="I12" s="13" t="s">
        <v>46</v>
      </c>
      <c r="J12" s="13" t="s">
        <v>46</v>
      </c>
      <c r="K12" s="13" t="s">
        <v>200</v>
      </c>
      <c r="L12" s="13" t="s">
        <v>71</v>
      </c>
      <c r="M12" s="12">
        <v>1</v>
      </c>
      <c r="N12" s="13" t="s">
        <v>201</v>
      </c>
      <c r="O12" s="13" t="s">
        <v>202</v>
      </c>
      <c r="P12" s="13" t="s">
        <v>203</v>
      </c>
      <c r="Q12" s="13" t="s">
        <v>204</v>
      </c>
      <c r="R12" s="13" t="s">
        <v>59</v>
      </c>
      <c r="S12" s="13" t="s">
        <v>59</v>
      </c>
      <c r="T12" s="13" t="s">
        <v>60</v>
      </c>
      <c r="U12" s="13" t="s">
        <v>59</v>
      </c>
      <c r="V12" s="13" t="s">
        <v>205</v>
      </c>
      <c r="W12" s="13" t="s">
        <v>206</v>
      </c>
      <c r="X12" s="13" t="s">
        <v>207</v>
      </c>
      <c r="Y12" s="13" t="s">
        <v>208</v>
      </c>
      <c r="Z12" s="13" t="s">
        <v>209</v>
      </c>
      <c r="AA12" s="13" t="s">
        <v>210</v>
      </c>
      <c r="AB12" s="13" t="s">
        <v>211</v>
      </c>
      <c r="AC12" s="13" t="s">
        <v>212</v>
      </c>
      <c r="AD12" s="13" t="s">
        <v>64</v>
      </c>
      <c r="AE12" s="13" t="s">
        <v>64</v>
      </c>
      <c r="AF12" s="13" t="s">
        <v>64</v>
      </c>
      <c r="AG12" s="13" t="s">
        <v>64</v>
      </c>
      <c r="AH12" s="13" t="s">
        <v>213</v>
      </c>
      <c r="AI12" s="13" t="s">
        <v>214</v>
      </c>
      <c r="AJ12" s="13" t="s">
        <v>215</v>
      </c>
      <c r="AK12" s="13" t="s">
        <v>216</v>
      </c>
      <c r="AL12" s="13" t="s">
        <v>50</v>
      </c>
      <c r="AM12" s="13" t="s">
        <v>204</v>
      </c>
      <c r="AN12" s="13" t="s">
        <v>59</v>
      </c>
      <c r="AO12" s="12">
        <v>1.3</v>
      </c>
      <c r="AP12" s="12">
        <v>1.3</v>
      </c>
      <c r="AQ12" s="12">
        <v>1.3</v>
      </c>
      <c r="AR12" s="12">
        <v>23682</v>
      </c>
      <c r="AS12" s="12">
        <v>1</v>
      </c>
      <c r="AT12" s="13" t="s">
        <v>216</v>
      </c>
      <c r="AU12" s="13" t="s">
        <v>46</v>
      </c>
      <c r="AV12" s="9">
        <f t="shared" si="0"/>
        <v>10</v>
      </c>
      <c r="AW12" s="8">
        <v>1.26</v>
      </c>
      <c r="AX12" s="15">
        <f t="shared" si="1"/>
        <v>12.6</v>
      </c>
      <c r="AY12" s="10">
        <v>9973</v>
      </c>
      <c r="AZ12" s="9">
        <v>1</v>
      </c>
      <c r="BA12" s="9" t="s">
        <v>49</v>
      </c>
      <c r="BB12" s="9" t="s">
        <v>196</v>
      </c>
      <c r="BC12" s="9" t="s">
        <v>203</v>
      </c>
      <c r="BD12" s="9" t="s">
        <v>467</v>
      </c>
      <c r="BE12" s="9" t="s">
        <v>468</v>
      </c>
      <c r="BF12" s="9"/>
      <c r="BG12" s="9"/>
      <c r="BH12" s="9"/>
      <c r="BI12" s="9"/>
      <c r="BJ12" s="9"/>
    </row>
    <row r="13" spans="1:62" ht="15" customHeight="1" x14ac:dyDescent="0.25">
      <c r="A13" s="9">
        <v>11</v>
      </c>
      <c r="B13" s="9">
        <v>1</v>
      </c>
      <c r="C13" s="11" t="s">
        <v>217</v>
      </c>
      <c r="D13" s="11" t="s">
        <v>218</v>
      </c>
      <c r="E13" s="11" t="s">
        <v>217</v>
      </c>
      <c r="F13" s="11" t="s">
        <v>219</v>
      </c>
      <c r="G13" s="11" t="s">
        <v>220</v>
      </c>
      <c r="H13" s="11" t="s">
        <v>46</v>
      </c>
      <c r="I13" s="11" t="s">
        <v>46</v>
      </c>
      <c r="J13" s="11" t="s">
        <v>221</v>
      </c>
      <c r="K13" s="11" t="s">
        <v>182</v>
      </c>
      <c r="L13" s="11" t="s">
        <v>71</v>
      </c>
      <c r="M13" s="9">
        <v>1</v>
      </c>
      <c r="N13" s="11" t="s">
        <v>222</v>
      </c>
      <c r="O13" s="11" t="s">
        <v>46</v>
      </c>
      <c r="P13" s="11" t="s">
        <v>223</v>
      </c>
      <c r="Q13" s="11" t="s">
        <v>224</v>
      </c>
      <c r="R13" s="11" t="s">
        <v>59</v>
      </c>
      <c r="S13" s="11" t="s">
        <v>46</v>
      </c>
      <c r="T13" s="11" t="s">
        <v>60</v>
      </c>
      <c r="U13" s="11" t="s">
        <v>46</v>
      </c>
      <c r="V13" s="11" t="s">
        <v>225</v>
      </c>
      <c r="W13" s="11" t="s">
        <v>46</v>
      </c>
      <c r="X13" s="11" t="s">
        <v>226</v>
      </c>
      <c r="Y13" s="11" t="s">
        <v>46</v>
      </c>
      <c r="Z13" s="11" t="s">
        <v>227</v>
      </c>
      <c r="AA13" s="11" t="s">
        <v>46</v>
      </c>
      <c r="AB13" s="11" t="s">
        <v>93</v>
      </c>
      <c r="AC13" s="11" t="s">
        <v>93</v>
      </c>
      <c r="AD13" s="11" t="s">
        <v>64</v>
      </c>
      <c r="AE13" s="11" t="s">
        <v>46</v>
      </c>
      <c r="AF13" s="11" t="s">
        <v>64</v>
      </c>
      <c r="AG13" s="11" t="s">
        <v>228</v>
      </c>
      <c r="AH13" s="11" t="s">
        <v>229</v>
      </c>
      <c r="AI13" s="11" t="s">
        <v>46</v>
      </c>
      <c r="AJ13" s="11" t="s">
        <v>230</v>
      </c>
      <c r="AK13" s="11" t="s">
        <v>231</v>
      </c>
      <c r="AL13" s="11" t="s">
        <v>47</v>
      </c>
      <c r="AM13" s="11" t="s">
        <v>222</v>
      </c>
      <c r="AN13" s="11" t="s">
        <v>59</v>
      </c>
      <c r="AO13" s="9">
        <v>2.5099999999999998</v>
      </c>
      <c r="AP13" s="9">
        <v>2.5099999999999998</v>
      </c>
      <c r="AQ13" s="9">
        <v>2.5099999999999998</v>
      </c>
      <c r="AR13" s="9">
        <v>6422</v>
      </c>
      <c r="AS13" s="9">
        <v>1</v>
      </c>
      <c r="AT13" s="11" t="s">
        <v>229</v>
      </c>
      <c r="AU13" s="11" t="s">
        <v>46</v>
      </c>
      <c r="AV13" s="9">
        <f t="shared" si="0"/>
        <v>10</v>
      </c>
      <c r="AW13" s="8">
        <v>2.2120000000000002</v>
      </c>
      <c r="AX13" s="15">
        <f t="shared" si="1"/>
        <v>22.12</v>
      </c>
      <c r="AY13" s="10">
        <v>6422</v>
      </c>
      <c r="AZ13" s="9">
        <v>1</v>
      </c>
      <c r="BA13" s="9" t="s">
        <v>433</v>
      </c>
      <c r="BB13" s="9">
        <v>2039560503</v>
      </c>
      <c r="BC13" s="9" t="s">
        <v>222</v>
      </c>
      <c r="BD13" s="9" t="s">
        <v>218</v>
      </c>
      <c r="BE13" s="9" t="s">
        <v>456</v>
      </c>
      <c r="BF13" s="9"/>
      <c r="BG13" s="9"/>
      <c r="BH13" s="9"/>
      <c r="BI13" s="9"/>
      <c r="BJ13" s="9"/>
    </row>
    <row r="14" spans="1:62" ht="15" customHeight="1" x14ac:dyDescent="0.25">
      <c r="A14" s="9">
        <v>12</v>
      </c>
      <c r="B14" s="12">
        <v>2</v>
      </c>
      <c r="C14" s="13" t="s">
        <v>232</v>
      </c>
      <c r="D14" s="13" t="s">
        <v>218</v>
      </c>
      <c r="E14" s="13" t="s">
        <v>232</v>
      </c>
      <c r="F14" s="13" t="s">
        <v>233</v>
      </c>
      <c r="G14" s="13" t="s">
        <v>234</v>
      </c>
      <c r="H14" s="13" t="s">
        <v>46</v>
      </c>
      <c r="I14" s="13" t="s">
        <v>46</v>
      </c>
      <c r="J14" s="13" t="s">
        <v>221</v>
      </c>
      <c r="K14" s="13" t="s">
        <v>235</v>
      </c>
      <c r="L14" s="13" t="s">
        <v>71</v>
      </c>
      <c r="M14" s="12">
        <v>2</v>
      </c>
      <c r="N14" s="13" t="s">
        <v>236</v>
      </c>
      <c r="O14" s="13" t="s">
        <v>46</v>
      </c>
      <c r="P14" s="13" t="s">
        <v>237</v>
      </c>
      <c r="Q14" s="13" t="s">
        <v>238</v>
      </c>
      <c r="R14" s="13" t="s">
        <v>239</v>
      </c>
      <c r="S14" s="13" t="s">
        <v>46</v>
      </c>
      <c r="T14" s="13" t="s">
        <v>240</v>
      </c>
      <c r="U14" s="13" t="s">
        <v>46</v>
      </c>
      <c r="V14" s="13" t="s">
        <v>241</v>
      </c>
      <c r="W14" s="13" t="s">
        <v>46</v>
      </c>
      <c r="X14" s="13" t="s">
        <v>242</v>
      </c>
      <c r="Y14" s="13" t="s">
        <v>243</v>
      </c>
      <c r="Z14" s="13" t="s">
        <v>244</v>
      </c>
      <c r="AA14" s="13" t="s">
        <v>46</v>
      </c>
      <c r="AB14" s="13" t="s">
        <v>245</v>
      </c>
      <c r="AC14" s="13" t="s">
        <v>246</v>
      </c>
      <c r="AD14" s="13" t="s">
        <v>64</v>
      </c>
      <c r="AE14" s="13" t="s">
        <v>46</v>
      </c>
      <c r="AF14" s="13" t="s">
        <v>64</v>
      </c>
      <c r="AG14" s="13" t="s">
        <v>64</v>
      </c>
      <c r="AH14" s="13" t="s">
        <v>247</v>
      </c>
      <c r="AI14" s="13" t="s">
        <v>46</v>
      </c>
      <c r="AJ14" s="13" t="s">
        <v>248</v>
      </c>
      <c r="AK14" s="13" t="s">
        <v>249</v>
      </c>
      <c r="AL14" s="13" t="s">
        <v>50</v>
      </c>
      <c r="AM14" s="13" t="s">
        <v>238</v>
      </c>
      <c r="AN14" s="13" t="s">
        <v>46</v>
      </c>
      <c r="AO14" s="12">
        <v>0.154</v>
      </c>
      <c r="AP14" s="12">
        <v>0.308</v>
      </c>
      <c r="AQ14" s="12">
        <v>0.308</v>
      </c>
      <c r="AR14" s="12">
        <v>915</v>
      </c>
      <c r="AS14" s="12">
        <v>1</v>
      </c>
      <c r="AT14" s="13" t="s">
        <v>249</v>
      </c>
      <c r="AU14" s="13" t="s">
        <v>46</v>
      </c>
      <c r="AV14" s="9">
        <f t="shared" si="0"/>
        <v>20</v>
      </c>
      <c r="AW14" s="8">
        <v>0.63500000000000001</v>
      </c>
      <c r="AX14" s="15">
        <f t="shared" si="1"/>
        <v>12.7</v>
      </c>
      <c r="AY14" s="10">
        <v>4637</v>
      </c>
      <c r="AZ14" s="9">
        <v>1</v>
      </c>
      <c r="BA14" s="9" t="s">
        <v>49</v>
      </c>
      <c r="BB14" s="9" t="s">
        <v>232</v>
      </c>
      <c r="BC14" s="9" t="s">
        <v>237</v>
      </c>
      <c r="BD14" s="9" t="s">
        <v>218</v>
      </c>
      <c r="BE14" s="9" t="s">
        <v>466</v>
      </c>
      <c r="BF14" s="9"/>
      <c r="BG14" s="9"/>
      <c r="BH14" s="9"/>
      <c r="BI14" s="9"/>
      <c r="BJ14" s="9"/>
    </row>
    <row r="15" spans="1:62" ht="15" customHeight="1" x14ac:dyDescent="0.25">
      <c r="A15" s="9">
        <v>14</v>
      </c>
      <c r="B15" s="12">
        <v>15</v>
      </c>
      <c r="C15" s="13" t="s">
        <v>273</v>
      </c>
      <c r="D15" s="13" t="s">
        <v>274</v>
      </c>
      <c r="E15" s="13" t="s">
        <v>273</v>
      </c>
      <c r="F15" s="13" t="s">
        <v>275</v>
      </c>
      <c r="G15" s="13" t="s">
        <v>482</v>
      </c>
      <c r="H15" s="13" t="s">
        <v>46</v>
      </c>
      <c r="I15" s="13" t="s">
        <v>46</v>
      </c>
      <c r="J15" s="13" t="s">
        <v>276</v>
      </c>
      <c r="K15" s="13" t="s">
        <v>277</v>
      </c>
      <c r="L15" s="13" t="s">
        <v>71</v>
      </c>
      <c r="M15" s="12">
        <v>15</v>
      </c>
      <c r="N15" s="13" t="s">
        <v>278</v>
      </c>
      <c r="O15" s="13" t="s">
        <v>279</v>
      </c>
      <c r="P15" s="13" t="s">
        <v>280</v>
      </c>
      <c r="Q15" s="13" t="s">
        <v>281</v>
      </c>
      <c r="R15" s="13" t="s">
        <v>59</v>
      </c>
      <c r="S15" s="13" t="s">
        <v>60</v>
      </c>
      <c r="T15" s="13" t="s">
        <v>60</v>
      </c>
      <c r="U15" s="13" t="s">
        <v>46</v>
      </c>
      <c r="V15" s="13" t="s">
        <v>282</v>
      </c>
      <c r="W15" s="13" t="s">
        <v>46</v>
      </c>
      <c r="X15" s="13" t="s">
        <v>46</v>
      </c>
      <c r="Y15" s="13" t="s">
        <v>46</v>
      </c>
      <c r="Z15" s="13" t="s">
        <v>283</v>
      </c>
      <c r="AA15" s="13" t="s">
        <v>284</v>
      </c>
      <c r="AB15" s="13" t="s">
        <v>285</v>
      </c>
      <c r="AC15" s="13" t="s">
        <v>286</v>
      </c>
      <c r="AD15" s="13" t="s">
        <v>64</v>
      </c>
      <c r="AE15" s="13" t="s">
        <v>142</v>
      </c>
      <c r="AF15" s="13" t="s">
        <v>142</v>
      </c>
      <c r="AG15" s="13" t="s">
        <v>142</v>
      </c>
      <c r="AH15" s="13" t="s">
        <v>287</v>
      </c>
      <c r="AI15" s="13" t="s">
        <v>288</v>
      </c>
      <c r="AJ15" s="13" t="s">
        <v>289</v>
      </c>
      <c r="AK15" s="13" t="s">
        <v>290</v>
      </c>
      <c r="AL15" s="13" t="s">
        <v>291</v>
      </c>
      <c r="AM15" s="13" t="s">
        <v>292</v>
      </c>
      <c r="AN15" s="13" t="s">
        <v>46</v>
      </c>
      <c r="AO15" s="12">
        <v>7.6158087573492553E-3</v>
      </c>
      <c r="AP15" s="12">
        <v>0.11423713136023883</v>
      </c>
      <c r="AQ15" s="12">
        <v>0.11423713136023883</v>
      </c>
      <c r="AR15" s="12">
        <v>0</v>
      </c>
      <c r="AS15" s="12">
        <v>10</v>
      </c>
      <c r="AT15" s="13" t="s">
        <v>293</v>
      </c>
      <c r="AU15" s="13" t="s">
        <v>46</v>
      </c>
      <c r="AV15" s="9">
        <f t="shared" si="0"/>
        <v>150</v>
      </c>
      <c r="AW15" s="8">
        <v>7.0000000000000001E-3</v>
      </c>
      <c r="AX15" s="15">
        <f t="shared" si="1"/>
        <v>1.05</v>
      </c>
      <c r="AY15" s="10">
        <v>805380</v>
      </c>
      <c r="AZ15" s="9">
        <v>1</v>
      </c>
      <c r="BA15" s="9" t="s">
        <v>433</v>
      </c>
      <c r="BB15" s="9" t="s">
        <v>273</v>
      </c>
      <c r="BC15" s="9" t="s">
        <v>278</v>
      </c>
      <c r="BD15" s="9" t="s">
        <v>274</v>
      </c>
      <c r="BE15" s="9" t="s">
        <v>457</v>
      </c>
      <c r="BF15" s="9"/>
      <c r="BG15" s="9"/>
      <c r="BH15" s="9"/>
      <c r="BI15" s="9"/>
      <c r="BJ15" s="9"/>
    </row>
    <row r="16" spans="1:62" ht="15" customHeight="1" x14ac:dyDescent="0.25">
      <c r="A16" s="9">
        <v>15</v>
      </c>
      <c r="B16" s="9">
        <v>2</v>
      </c>
      <c r="C16" s="11" t="s">
        <v>294</v>
      </c>
      <c r="D16" s="11" t="s">
        <v>295</v>
      </c>
      <c r="E16" s="11" t="s">
        <v>294</v>
      </c>
      <c r="F16" s="11" t="s">
        <v>296</v>
      </c>
      <c r="G16" s="11" t="s">
        <v>297</v>
      </c>
      <c r="H16" s="11" t="s">
        <v>46</v>
      </c>
      <c r="I16" s="11" t="s">
        <v>46</v>
      </c>
      <c r="J16" s="11" t="s">
        <v>46</v>
      </c>
      <c r="K16" s="11" t="s">
        <v>298</v>
      </c>
      <c r="L16" s="11" t="s">
        <v>71</v>
      </c>
      <c r="M16" s="9">
        <v>2</v>
      </c>
      <c r="N16" s="11" t="s">
        <v>299</v>
      </c>
      <c r="O16" s="11" t="s">
        <v>46</v>
      </c>
      <c r="P16" s="11" t="s">
        <v>300</v>
      </c>
      <c r="Q16" s="11" t="s">
        <v>301</v>
      </c>
      <c r="R16" s="11" t="s">
        <v>59</v>
      </c>
      <c r="S16" s="11" t="s">
        <v>46</v>
      </c>
      <c r="T16" s="11" t="s">
        <v>60</v>
      </c>
      <c r="U16" s="11" t="s">
        <v>59</v>
      </c>
      <c r="V16" s="11" t="s">
        <v>61</v>
      </c>
      <c r="W16" s="11" t="s">
        <v>46</v>
      </c>
      <c r="X16" s="11" t="s">
        <v>61</v>
      </c>
      <c r="Y16" s="11" t="s">
        <v>46</v>
      </c>
      <c r="Z16" s="11" t="s">
        <v>302</v>
      </c>
      <c r="AA16" s="11" t="s">
        <v>46</v>
      </c>
      <c r="AB16" s="11" t="s">
        <v>303</v>
      </c>
      <c r="AC16" s="11" t="s">
        <v>284</v>
      </c>
      <c r="AD16" s="11" t="s">
        <v>64</v>
      </c>
      <c r="AE16" s="11" t="s">
        <v>46</v>
      </c>
      <c r="AF16" s="11" t="s">
        <v>64</v>
      </c>
      <c r="AG16" s="11" t="s">
        <v>304</v>
      </c>
      <c r="AH16" s="11" t="s">
        <v>305</v>
      </c>
      <c r="AI16" s="11" t="s">
        <v>46</v>
      </c>
      <c r="AJ16" s="11" t="s">
        <v>306</v>
      </c>
      <c r="AK16" s="11" t="s">
        <v>307</v>
      </c>
      <c r="AL16" s="11" t="s">
        <v>308</v>
      </c>
      <c r="AM16" s="11" t="s">
        <v>309</v>
      </c>
      <c r="AN16" s="11" t="s">
        <v>46</v>
      </c>
      <c r="AO16" s="9">
        <v>8.0000000000000002E-3</v>
      </c>
      <c r="AP16" s="9">
        <v>1.6E-2</v>
      </c>
      <c r="AQ16" s="9">
        <v>1.6E-2</v>
      </c>
      <c r="AR16" s="9">
        <v>4498</v>
      </c>
      <c r="AS16" s="9">
        <v>1</v>
      </c>
      <c r="AT16" s="11" t="s">
        <v>310</v>
      </c>
      <c r="AU16" s="11" t="s">
        <v>46</v>
      </c>
      <c r="AV16" s="9">
        <f t="shared" si="0"/>
        <v>20</v>
      </c>
      <c r="AW16" s="8">
        <v>1.6E-2</v>
      </c>
      <c r="AX16" s="15">
        <f t="shared" si="1"/>
        <v>0.32</v>
      </c>
      <c r="AY16" s="10">
        <v>154604</v>
      </c>
      <c r="AZ16" s="9">
        <v>1</v>
      </c>
      <c r="BA16" s="9" t="s">
        <v>433</v>
      </c>
      <c r="BB16" s="9" t="s">
        <v>294</v>
      </c>
      <c r="BC16" s="9" t="s">
        <v>299</v>
      </c>
      <c r="BD16" s="9" t="s">
        <v>448</v>
      </c>
      <c r="BE16" s="9" t="s">
        <v>449</v>
      </c>
      <c r="BF16" s="9"/>
      <c r="BG16" s="9"/>
      <c r="BH16" s="9"/>
      <c r="BI16" s="9"/>
      <c r="BJ16" s="9"/>
    </row>
    <row r="17" spans="1:62" ht="15" customHeight="1" x14ac:dyDescent="0.25">
      <c r="A17" s="9">
        <v>16</v>
      </c>
      <c r="B17" s="12">
        <v>1</v>
      </c>
      <c r="C17" s="13" t="s">
        <v>311</v>
      </c>
      <c r="D17" s="13" t="s">
        <v>312</v>
      </c>
      <c r="E17" s="13" t="s">
        <v>311</v>
      </c>
      <c r="F17" s="13" t="s">
        <v>313</v>
      </c>
      <c r="G17" s="13" t="s">
        <v>314</v>
      </c>
      <c r="H17" s="13" t="s">
        <v>46</v>
      </c>
      <c r="I17" s="13" t="s">
        <v>46</v>
      </c>
      <c r="J17" s="13" t="s">
        <v>46</v>
      </c>
      <c r="K17" s="13" t="s">
        <v>315</v>
      </c>
      <c r="L17" s="13" t="s">
        <v>71</v>
      </c>
      <c r="M17" s="12">
        <v>1</v>
      </c>
      <c r="N17" s="13" t="s">
        <v>316</v>
      </c>
      <c r="O17" s="13" t="s">
        <v>46</v>
      </c>
      <c r="P17" s="13" t="s">
        <v>317</v>
      </c>
      <c r="Q17" s="13" t="s">
        <v>318</v>
      </c>
      <c r="R17" s="13" t="s">
        <v>59</v>
      </c>
      <c r="S17" s="13" t="s">
        <v>46</v>
      </c>
      <c r="T17" s="13" t="s">
        <v>60</v>
      </c>
      <c r="U17" s="13" t="s">
        <v>59</v>
      </c>
      <c r="V17" s="13" t="s">
        <v>319</v>
      </c>
      <c r="W17" s="13" t="s">
        <v>46</v>
      </c>
      <c r="X17" s="13" t="s">
        <v>61</v>
      </c>
      <c r="Y17" s="13" t="s">
        <v>46</v>
      </c>
      <c r="Z17" s="13" t="s">
        <v>320</v>
      </c>
      <c r="AA17" s="13" t="s">
        <v>46</v>
      </c>
      <c r="AB17" s="13" t="s">
        <v>321</v>
      </c>
      <c r="AC17" s="13" t="s">
        <v>93</v>
      </c>
      <c r="AD17" s="13" t="s">
        <v>64</v>
      </c>
      <c r="AE17" s="13" t="s">
        <v>46</v>
      </c>
      <c r="AF17" s="13" t="s">
        <v>64</v>
      </c>
      <c r="AG17" s="13" t="s">
        <v>142</v>
      </c>
      <c r="AH17" s="13" t="s">
        <v>322</v>
      </c>
      <c r="AI17" s="13" t="s">
        <v>46</v>
      </c>
      <c r="AJ17" s="13" t="s">
        <v>323</v>
      </c>
      <c r="AK17" s="13" t="s">
        <v>324</v>
      </c>
      <c r="AL17" s="13" t="s">
        <v>49</v>
      </c>
      <c r="AM17" s="13" t="s">
        <v>317</v>
      </c>
      <c r="AN17" s="13" t="s">
        <v>60</v>
      </c>
      <c r="AO17" s="12">
        <v>0.1</v>
      </c>
      <c r="AP17" s="12">
        <v>0.1</v>
      </c>
      <c r="AQ17" s="12">
        <v>0.1</v>
      </c>
      <c r="AR17" s="12">
        <v>40667</v>
      </c>
      <c r="AS17" s="12">
        <v>1</v>
      </c>
      <c r="AT17" s="13" t="s">
        <v>323</v>
      </c>
      <c r="AU17" s="13" t="s">
        <v>46</v>
      </c>
      <c r="AV17" s="9">
        <f t="shared" si="0"/>
        <v>10</v>
      </c>
      <c r="AW17" s="8">
        <v>9.6000000000000002E-2</v>
      </c>
      <c r="AX17" s="15">
        <f t="shared" si="1"/>
        <v>0.96</v>
      </c>
      <c r="AY17" s="10">
        <v>27765</v>
      </c>
      <c r="AZ17" s="9">
        <v>1</v>
      </c>
      <c r="BA17" s="9" t="s">
        <v>433</v>
      </c>
      <c r="BB17" s="9" t="s">
        <v>311</v>
      </c>
      <c r="BC17" s="9" t="s">
        <v>316</v>
      </c>
      <c r="BD17" s="9" t="s">
        <v>450</v>
      </c>
      <c r="BE17" s="9" t="s">
        <v>451</v>
      </c>
      <c r="BF17" s="9"/>
      <c r="BG17" s="9"/>
      <c r="BH17" s="9"/>
      <c r="BI17" s="9"/>
      <c r="BJ17" s="9"/>
    </row>
    <row r="18" spans="1:62" ht="15" customHeight="1" x14ac:dyDescent="0.25">
      <c r="A18" s="9">
        <v>18</v>
      </c>
      <c r="B18" s="12">
        <v>2</v>
      </c>
      <c r="C18" s="13" t="s">
        <v>325</v>
      </c>
      <c r="D18" s="13" t="s">
        <v>326</v>
      </c>
      <c r="E18" s="13" t="s">
        <v>327</v>
      </c>
      <c r="F18" s="13" t="s">
        <v>328</v>
      </c>
      <c r="G18" s="13" t="s">
        <v>479</v>
      </c>
      <c r="H18" s="13" t="s">
        <v>46</v>
      </c>
      <c r="I18" s="13" t="s">
        <v>46</v>
      </c>
      <c r="J18" s="13" t="s">
        <v>46</v>
      </c>
      <c r="K18" s="13" t="s">
        <v>298</v>
      </c>
      <c r="L18" s="13" t="s">
        <v>71</v>
      </c>
      <c r="M18" s="12">
        <v>2</v>
      </c>
      <c r="N18" s="13" t="s">
        <v>329</v>
      </c>
      <c r="O18" s="13" t="s">
        <v>330</v>
      </c>
      <c r="P18" s="13" t="s">
        <v>331</v>
      </c>
      <c r="Q18" s="13" t="s">
        <v>332</v>
      </c>
      <c r="R18" s="13" t="s">
        <v>59</v>
      </c>
      <c r="S18" s="13" t="s">
        <v>59</v>
      </c>
      <c r="T18" s="13" t="s">
        <v>60</v>
      </c>
      <c r="U18" s="13" t="s">
        <v>59</v>
      </c>
      <c r="V18" s="13" t="s">
        <v>91</v>
      </c>
      <c r="W18" s="13" t="s">
        <v>333</v>
      </c>
      <c r="X18" s="13" t="s">
        <v>334</v>
      </c>
      <c r="Y18" s="13" t="s">
        <v>335</v>
      </c>
      <c r="Z18" s="13" t="s">
        <v>336</v>
      </c>
      <c r="AA18" s="13" t="s">
        <v>337</v>
      </c>
      <c r="AB18" s="13" t="s">
        <v>338</v>
      </c>
      <c r="AC18" s="13" t="s">
        <v>339</v>
      </c>
      <c r="AD18" s="13" t="s">
        <v>64</v>
      </c>
      <c r="AE18" s="13" t="s">
        <v>64</v>
      </c>
      <c r="AF18" s="13" t="s">
        <v>64</v>
      </c>
      <c r="AG18" s="13" t="s">
        <v>64</v>
      </c>
      <c r="AH18" s="13" t="s">
        <v>340</v>
      </c>
      <c r="AI18" s="13" t="s">
        <v>341</v>
      </c>
      <c r="AJ18" s="13" t="s">
        <v>342</v>
      </c>
      <c r="AK18" s="13" t="s">
        <v>343</v>
      </c>
      <c r="AL18" s="13" t="s">
        <v>344</v>
      </c>
      <c r="AM18" s="13" t="s">
        <v>345</v>
      </c>
      <c r="AN18" s="13" t="s">
        <v>46</v>
      </c>
      <c r="AO18" s="12">
        <v>0.15</v>
      </c>
      <c r="AP18" s="12">
        <v>0.3</v>
      </c>
      <c r="AQ18" s="12">
        <v>0.3</v>
      </c>
      <c r="AR18" s="12">
        <v>0</v>
      </c>
      <c r="AS18" s="12">
        <v>1</v>
      </c>
      <c r="AT18" s="13" t="s">
        <v>346</v>
      </c>
      <c r="AU18" s="13" t="s">
        <v>46</v>
      </c>
      <c r="AV18" s="9">
        <f t="shared" si="0"/>
        <v>20</v>
      </c>
      <c r="AW18" s="8">
        <v>0.32</v>
      </c>
      <c r="AX18" s="15">
        <f t="shared" si="1"/>
        <v>6.4</v>
      </c>
      <c r="AY18" s="10">
        <v>411413</v>
      </c>
      <c r="AZ18" s="9">
        <v>1</v>
      </c>
      <c r="BA18" s="9" t="s">
        <v>433</v>
      </c>
      <c r="BB18" s="9">
        <v>5019</v>
      </c>
      <c r="BC18" s="9" t="s">
        <v>329</v>
      </c>
      <c r="BD18" s="9" t="s">
        <v>464</v>
      </c>
      <c r="BE18" s="9" t="s">
        <v>465</v>
      </c>
      <c r="BF18" s="9"/>
      <c r="BG18" s="9"/>
      <c r="BH18" s="9"/>
      <c r="BI18" s="9"/>
      <c r="BJ18" s="9"/>
    </row>
    <row r="19" spans="1:62" ht="15" customHeight="1" x14ac:dyDescent="0.25">
      <c r="A19" s="9">
        <v>19</v>
      </c>
      <c r="B19" s="9">
        <v>1</v>
      </c>
      <c r="C19" s="11" t="s">
        <v>347</v>
      </c>
      <c r="D19" s="11" t="s">
        <v>348</v>
      </c>
      <c r="E19" s="11" t="s">
        <v>347</v>
      </c>
      <c r="F19" s="11" t="s">
        <v>349</v>
      </c>
      <c r="G19" s="11" t="s">
        <v>350</v>
      </c>
      <c r="H19" s="11" t="s">
        <v>46</v>
      </c>
      <c r="I19" s="11" t="s">
        <v>46</v>
      </c>
      <c r="J19" s="11" t="s">
        <v>46</v>
      </c>
      <c r="K19" s="11" t="s">
        <v>351</v>
      </c>
      <c r="L19" s="11" t="s">
        <v>71</v>
      </c>
      <c r="M19" s="9">
        <v>1</v>
      </c>
      <c r="N19" s="11" t="s">
        <v>352</v>
      </c>
      <c r="O19" s="11" t="s">
        <v>46</v>
      </c>
      <c r="P19" s="11" t="s">
        <v>353</v>
      </c>
      <c r="Q19" s="11" t="s">
        <v>354</v>
      </c>
      <c r="R19" s="11" t="s">
        <v>239</v>
      </c>
      <c r="S19" s="11" t="s">
        <v>46</v>
      </c>
      <c r="T19" s="11" t="s">
        <v>46</v>
      </c>
      <c r="U19" s="11" t="s">
        <v>46</v>
      </c>
      <c r="V19" s="11" t="s">
        <v>355</v>
      </c>
      <c r="W19" s="11" t="s">
        <v>46</v>
      </c>
      <c r="X19" s="11" t="s">
        <v>356</v>
      </c>
      <c r="Y19" s="11" t="s">
        <v>357</v>
      </c>
      <c r="Z19" s="11" t="s">
        <v>358</v>
      </c>
      <c r="AA19" s="11" t="s">
        <v>46</v>
      </c>
      <c r="AB19" s="11" t="s">
        <v>93</v>
      </c>
      <c r="AC19" s="11" t="s">
        <v>359</v>
      </c>
      <c r="AD19" s="11" t="s">
        <v>64</v>
      </c>
      <c r="AE19" s="11" t="s">
        <v>46</v>
      </c>
      <c r="AF19" s="11" t="s">
        <v>64</v>
      </c>
      <c r="AG19" s="11" t="s">
        <v>64</v>
      </c>
      <c r="AH19" s="11" t="s">
        <v>360</v>
      </c>
      <c r="AI19" s="11" t="s">
        <v>46</v>
      </c>
      <c r="AJ19" s="11" t="s">
        <v>361</v>
      </c>
      <c r="AK19" s="11" t="s">
        <v>362</v>
      </c>
      <c r="AL19" s="11" t="s">
        <v>363</v>
      </c>
      <c r="AM19" s="11" t="s">
        <v>364</v>
      </c>
      <c r="AN19" s="11" t="s">
        <v>46</v>
      </c>
      <c r="AO19" s="9">
        <v>0.34236</v>
      </c>
      <c r="AP19" s="9">
        <v>0.34236</v>
      </c>
      <c r="AQ19" s="9">
        <v>0.34236</v>
      </c>
      <c r="AR19" s="9">
        <v>100</v>
      </c>
      <c r="AS19" s="9">
        <v>1</v>
      </c>
      <c r="AT19" s="11" t="s">
        <v>365</v>
      </c>
      <c r="AU19" s="11" t="s">
        <v>46</v>
      </c>
      <c r="AV19" s="9">
        <f t="shared" si="0"/>
        <v>10</v>
      </c>
      <c r="AW19" s="8">
        <v>0.63300000000000001</v>
      </c>
      <c r="AX19" s="15">
        <f t="shared" si="1"/>
        <v>6.33</v>
      </c>
      <c r="AY19" s="10">
        <v>3325</v>
      </c>
      <c r="AZ19" s="9">
        <v>1</v>
      </c>
      <c r="BA19" s="9" t="s">
        <v>433</v>
      </c>
      <c r="BB19" s="9" t="s">
        <v>347</v>
      </c>
      <c r="BC19" s="9" t="s">
        <v>352</v>
      </c>
      <c r="BD19" s="9" t="s">
        <v>460</v>
      </c>
      <c r="BE19" s="9" t="s">
        <v>461</v>
      </c>
      <c r="BF19" s="9"/>
      <c r="BG19" s="9"/>
      <c r="BH19" s="9"/>
      <c r="BI19" s="9"/>
      <c r="BJ19" s="9"/>
    </row>
    <row r="20" spans="1:62" ht="15" customHeight="1" x14ac:dyDescent="0.25">
      <c r="A20" s="9">
        <v>20</v>
      </c>
      <c r="B20" s="12">
        <v>1</v>
      </c>
      <c r="C20" s="13" t="s">
        <v>366</v>
      </c>
      <c r="D20" s="13" t="s">
        <v>367</v>
      </c>
      <c r="E20" s="13" t="s">
        <v>366</v>
      </c>
      <c r="F20" s="13" t="s">
        <v>368</v>
      </c>
      <c r="G20" s="13" t="s">
        <v>369</v>
      </c>
      <c r="H20" s="13" t="s">
        <v>46</v>
      </c>
      <c r="I20" s="13" t="s">
        <v>46</v>
      </c>
      <c r="J20" s="13" t="s">
        <v>181</v>
      </c>
      <c r="K20" s="13" t="s">
        <v>55</v>
      </c>
      <c r="L20" s="13" t="s">
        <v>46</v>
      </c>
      <c r="M20" s="12">
        <v>1</v>
      </c>
      <c r="N20" s="13" t="s">
        <v>370</v>
      </c>
      <c r="O20" s="13" t="s">
        <v>46</v>
      </c>
      <c r="P20" s="13" t="s">
        <v>371</v>
      </c>
      <c r="Q20" s="13" t="s">
        <v>46</v>
      </c>
      <c r="R20" s="13" t="s">
        <v>59</v>
      </c>
      <c r="S20" s="13" t="s">
        <v>46</v>
      </c>
      <c r="T20" s="13" t="s">
        <v>60</v>
      </c>
      <c r="U20" s="13" t="s">
        <v>46</v>
      </c>
      <c r="V20" s="13" t="s">
        <v>356</v>
      </c>
      <c r="W20" s="13" t="s">
        <v>46</v>
      </c>
      <c r="X20" s="13" t="s">
        <v>372</v>
      </c>
      <c r="Y20" s="13" t="s">
        <v>46</v>
      </c>
      <c r="Z20" s="13" t="s">
        <v>373</v>
      </c>
      <c r="AA20" s="13" t="s">
        <v>46</v>
      </c>
      <c r="AB20" s="13" t="s">
        <v>374</v>
      </c>
      <c r="AC20" s="13" t="s">
        <v>46</v>
      </c>
      <c r="AD20" s="13" t="s">
        <v>64</v>
      </c>
      <c r="AE20" s="13" t="s">
        <v>46</v>
      </c>
      <c r="AF20" s="13" t="s">
        <v>64</v>
      </c>
      <c r="AG20" s="13" t="s">
        <v>46</v>
      </c>
      <c r="AH20" s="13" t="s">
        <v>375</v>
      </c>
      <c r="AI20" s="13" t="s">
        <v>46</v>
      </c>
      <c r="AJ20" s="13" t="s">
        <v>376</v>
      </c>
      <c r="AK20" s="13" t="s">
        <v>46</v>
      </c>
      <c r="AL20" s="13" t="s">
        <v>47</v>
      </c>
      <c r="AM20" s="13" t="s">
        <v>370</v>
      </c>
      <c r="AN20" s="13" t="s">
        <v>59</v>
      </c>
      <c r="AO20" s="12">
        <v>0.65</v>
      </c>
      <c r="AP20" s="12">
        <v>0.65</v>
      </c>
      <c r="AQ20" s="12">
        <v>0.65</v>
      </c>
      <c r="AR20" s="12">
        <v>2500</v>
      </c>
      <c r="AS20" s="12">
        <v>1</v>
      </c>
      <c r="AT20" s="13" t="s">
        <v>375</v>
      </c>
      <c r="AU20" s="13" t="s">
        <v>46</v>
      </c>
      <c r="AV20" s="9">
        <f t="shared" si="0"/>
        <v>10</v>
      </c>
      <c r="AW20" s="8">
        <v>0.57399999999999995</v>
      </c>
      <c r="AX20" s="15">
        <f t="shared" si="1"/>
        <v>5.7399999999999993</v>
      </c>
      <c r="AY20" s="10">
        <v>2500</v>
      </c>
      <c r="AZ20" s="9">
        <v>1</v>
      </c>
      <c r="BA20" s="9" t="s">
        <v>433</v>
      </c>
      <c r="BB20" s="9" t="s">
        <v>366</v>
      </c>
      <c r="BC20" s="9" t="s">
        <v>370</v>
      </c>
      <c r="BD20" s="9" t="s">
        <v>462</v>
      </c>
      <c r="BE20" s="9" t="s">
        <v>463</v>
      </c>
      <c r="BF20" s="9"/>
      <c r="BG20" s="9"/>
      <c r="BH20" s="9"/>
      <c r="BI20" s="9"/>
      <c r="BJ20" s="9"/>
    </row>
    <row r="21" spans="1:62" ht="15" customHeight="1" x14ac:dyDescent="0.25">
      <c r="A21" s="16">
        <v>21</v>
      </c>
      <c r="B21" s="16">
        <v>1</v>
      </c>
      <c r="C21" s="17" t="s">
        <v>377</v>
      </c>
      <c r="D21" s="17" t="s">
        <v>378</v>
      </c>
      <c r="E21" s="17" t="s">
        <v>377</v>
      </c>
      <c r="F21" s="17" t="s">
        <v>379</v>
      </c>
      <c r="G21" s="17" t="s">
        <v>380</v>
      </c>
      <c r="H21" s="17" t="s">
        <v>46</v>
      </c>
      <c r="I21" s="17" t="s">
        <v>46</v>
      </c>
      <c r="J21" s="17" t="s">
        <v>254</v>
      </c>
      <c r="K21" s="17" t="s">
        <v>381</v>
      </c>
      <c r="L21" s="17" t="s">
        <v>56</v>
      </c>
      <c r="M21" s="16">
        <v>1</v>
      </c>
      <c r="N21" s="17" t="s">
        <v>382</v>
      </c>
      <c r="O21" s="17" t="s">
        <v>46</v>
      </c>
      <c r="P21" s="17" t="s">
        <v>383</v>
      </c>
      <c r="Q21" s="17" t="s">
        <v>46</v>
      </c>
      <c r="R21" s="17" t="s">
        <v>240</v>
      </c>
      <c r="S21" s="17" t="s">
        <v>46</v>
      </c>
      <c r="T21" s="17" t="s">
        <v>240</v>
      </c>
      <c r="U21" s="17" t="s">
        <v>46</v>
      </c>
      <c r="V21" s="17" t="s">
        <v>384</v>
      </c>
      <c r="W21" s="17" t="s">
        <v>46</v>
      </c>
      <c r="X21" s="17" t="s">
        <v>385</v>
      </c>
      <c r="Y21" s="17" t="s">
        <v>46</v>
      </c>
      <c r="Z21" s="17" t="s">
        <v>386</v>
      </c>
      <c r="AA21" s="17" t="s">
        <v>46</v>
      </c>
      <c r="AB21" s="17" t="s">
        <v>93</v>
      </c>
      <c r="AC21" s="17" t="s">
        <v>46</v>
      </c>
      <c r="AD21" s="17" t="s">
        <v>64</v>
      </c>
      <c r="AE21" s="17" t="s">
        <v>46</v>
      </c>
      <c r="AF21" s="17" t="s">
        <v>64</v>
      </c>
      <c r="AG21" s="17" t="s">
        <v>46</v>
      </c>
      <c r="AH21" s="17" t="s">
        <v>387</v>
      </c>
      <c r="AI21" s="17" t="s">
        <v>46</v>
      </c>
      <c r="AJ21" s="17" t="s">
        <v>388</v>
      </c>
      <c r="AK21" s="17" t="s">
        <v>46</v>
      </c>
      <c r="AL21" s="17" t="s">
        <v>80</v>
      </c>
      <c r="AM21" s="17" t="s">
        <v>377</v>
      </c>
      <c r="AN21" s="17" t="s">
        <v>46</v>
      </c>
      <c r="AO21" s="16">
        <v>11.4</v>
      </c>
      <c r="AP21" s="16">
        <v>11.4</v>
      </c>
      <c r="AQ21" s="16">
        <v>11.4</v>
      </c>
      <c r="AR21" s="16">
        <v>90</v>
      </c>
      <c r="AS21" s="16">
        <v>1</v>
      </c>
      <c r="AT21" s="17" t="s">
        <v>389</v>
      </c>
      <c r="AU21" s="17" t="s">
        <v>46</v>
      </c>
      <c r="AV21" s="16">
        <f t="shared" si="0"/>
        <v>10</v>
      </c>
      <c r="AW21" s="18">
        <v>10.82</v>
      </c>
      <c r="AX21" s="15">
        <f t="shared" si="1"/>
        <v>108.2</v>
      </c>
      <c r="AY21" s="16">
        <v>0</v>
      </c>
      <c r="AZ21" s="16">
        <v>1</v>
      </c>
      <c r="BA21" s="16" t="s">
        <v>49</v>
      </c>
      <c r="BB21" s="16" t="s">
        <v>377</v>
      </c>
      <c r="BC21" s="19" t="s">
        <v>383</v>
      </c>
      <c r="BD21" s="16" t="s">
        <v>452</v>
      </c>
      <c r="BE21" s="19" t="s">
        <v>472</v>
      </c>
      <c r="BF21" s="16" t="s">
        <v>471</v>
      </c>
      <c r="BG21" s="16" t="s">
        <v>478</v>
      </c>
      <c r="BH21" s="16"/>
      <c r="BI21" s="16"/>
      <c r="BJ21" s="16"/>
    </row>
    <row r="22" spans="1:62" ht="15" customHeight="1" x14ac:dyDescent="0.25">
      <c r="A22" s="16">
        <v>22</v>
      </c>
      <c r="B22" s="20">
        <v>1</v>
      </c>
      <c r="C22" s="21" t="s">
        <v>390</v>
      </c>
      <c r="D22" s="21" t="s">
        <v>391</v>
      </c>
      <c r="E22" s="21" t="s">
        <v>390</v>
      </c>
      <c r="F22" s="21" t="s">
        <v>392</v>
      </c>
      <c r="G22" s="21" t="s">
        <v>393</v>
      </c>
      <c r="H22" s="21" t="s">
        <v>46</v>
      </c>
      <c r="I22" s="21" t="s">
        <v>46</v>
      </c>
      <c r="J22" s="21" t="s">
        <v>46</v>
      </c>
      <c r="K22" s="21" t="s">
        <v>200</v>
      </c>
      <c r="L22" s="21" t="s">
        <v>71</v>
      </c>
      <c r="M22" s="20">
        <v>1</v>
      </c>
      <c r="N22" s="21" t="s">
        <v>394</v>
      </c>
      <c r="O22" s="21" t="s">
        <v>46</v>
      </c>
      <c r="P22" s="21" t="s">
        <v>395</v>
      </c>
      <c r="Q22" s="21" t="s">
        <v>46</v>
      </c>
      <c r="R22" s="21" t="s">
        <v>240</v>
      </c>
      <c r="S22" s="21" t="s">
        <v>46</v>
      </c>
      <c r="T22" s="21" t="s">
        <v>240</v>
      </c>
      <c r="U22" s="21" t="s">
        <v>46</v>
      </c>
      <c r="V22" s="21" t="s">
        <v>396</v>
      </c>
      <c r="W22" s="21" t="s">
        <v>46</v>
      </c>
      <c r="X22" s="21" t="s">
        <v>396</v>
      </c>
      <c r="Y22" s="21" t="s">
        <v>46</v>
      </c>
      <c r="Z22" s="21" t="s">
        <v>397</v>
      </c>
      <c r="AA22" s="21" t="s">
        <v>46</v>
      </c>
      <c r="AB22" s="21" t="s">
        <v>398</v>
      </c>
      <c r="AC22" s="21" t="s">
        <v>46</v>
      </c>
      <c r="AD22" s="21" t="s">
        <v>64</v>
      </c>
      <c r="AE22" s="21" t="s">
        <v>46</v>
      </c>
      <c r="AF22" s="21" t="s">
        <v>64</v>
      </c>
      <c r="AG22" s="21" t="s">
        <v>46</v>
      </c>
      <c r="AH22" s="21" t="s">
        <v>399</v>
      </c>
      <c r="AI22" s="21" t="s">
        <v>46</v>
      </c>
      <c r="AJ22" s="21" t="s">
        <v>400</v>
      </c>
      <c r="AK22" s="21" t="s">
        <v>46</v>
      </c>
      <c r="AL22" s="21" t="s">
        <v>47</v>
      </c>
      <c r="AM22" s="21" t="s">
        <v>394</v>
      </c>
      <c r="AN22" s="21" t="s">
        <v>240</v>
      </c>
      <c r="AO22" s="20">
        <v>4.5</v>
      </c>
      <c r="AP22" s="20">
        <v>4.5</v>
      </c>
      <c r="AQ22" s="20">
        <v>4.5</v>
      </c>
      <c r="AR22" s="20">
        <v>978</v>
      </c>
      <c r="AS22" s="20">
        <v>1</v>
      </c>
      <c r="AT22" s="21" t="s">
        <v>399</v>
      </c>
      <c r="AU22" s="21" t="s">
        <v>46</v>
      </c>
      <c r="AV22" s="16">
        <f t="shared" si="0"/>
        <v>10</v>
      </c>
      <c r="AW22" s="22">
        <v>4.1500000000000004</v>
      </c>
      <c r="AX22" s="15">
        <f t="shared" si="1"/>
        <v>41.5</v>
      </c>
      <c r="AY22" s="23">
        <v>0</v>
      </c>
      <c r="AZ22" s="16">
        <v>1</v>
      </c>
      <c r="BA22" s="16" t="s">
        <v>49</v>
      </c>
      <c r="BB22" s="16" t="s">
        <v>390</v>
      </c>
      <c r="BC22" s="16" t="s">
        <v>395</v>
      </c>
      <c r="BD22" s="16" t="s">
        <v>453</v>
      </c>
      <c r="BE22" s="16" t="s">
        <v>454</v>
      </c>
      <c r="BF22" s="16" t="s">
        <v>471</v>
      </c>
      <c r="BG22" s="16" t="s">
        <v>477</v>
      </c>
      <c r="BH22" s="16"/>
      <c r="BI22" s="16"/>
      <c r="BJ22" s="16"/>
    </row>
    <row r="23" spans="1:62" ht="15" customHeight="1" x14ac:dyDescent="0.25">
      <c r="A23" s="9">
        <v>23</v>
      </c>
      <c r="B23" s="9">
        <v>1</v>
      </c>
      <c r="C23" s="11" t="s">
        <v>401</v>
      </c>
      <c r="D23" s="11" t="s">
        <v>378</v>
      </c>
      <c r="E23" s="11" t="s">
        <v>401</v>
      </c>
      <c r="F23" s="11" t="s">
        <v>402</v>
      </c>
      <c r="G23" s="11" t="s">
        <v>403</v>
      </c>
      <c r="H23" s="11" t="s">
        <v>46</v>
      </c>
      <c r="I23" s="11" t="s">
        <v>46</v>
      </c>
      <c r="J23" s="11" t="s">
        <v>254</v>
      </c>
      <c r="K23" s="11" t="s">
        <v>381</v>
      </c>
      <c r="L23" s="11" t="s">
        <v>71</v>
      </c>
      <c r="M23" s="9">
        <v>1</v>
      </c>
      <c r="N23" s="11" t="s">
        <v>404</v>
      </c>
      <c r="O23" s="11" t="s">
        <v>46</v>
      </c>
      <c r="P23" s="11" t="s">
        <v>405</v>
      </c>
      <c r="Q23" s="11" t="s">
        <v>406</v>
      </c>
      <c r="R23" s="11" t="s">
        <v>59</v>
      </c>
      <c r="S23" s="11" t="s">
        <v>46</v>
      </c>
      <c r="T23" s="11" t="s">
        <v>60</v>
      </c>
      <c r="U23" s="11" t="s">
        <v>46</v>
      </c>
      <c r="V23" s="11" t="s">
        <v>407</v>
      </c>
      <c r="W23" s="11" t="s">
        <v>46</v>
      </c>
      <c r="X23" s="11" t="s">
        <v>408</v>
      </c>
      <c r="Y23" s="11" t="s">
        <v>409</v>
      </c>
      <c r="Z23" s="11" t="s">
        <v>410</v>
      </c>
      <c r="AA23" s="11" t="s">
        <v>46</v>
      </c>
      <c r="AB23" s="11" t="s">
        <v>411</v>
      </c>
      <c r="AC23" s="11" t="s">
        <v>412</v>
      </c>
      <c r="AD23" s="11" t="s">
        <v>64</v>
      </c>
      <c r="AE23" s="11" t="s">
        <v>46</v>
      </c>
      <c r="AF23" s="11" t="s">
        <v>64</v>
      </c>
      <c r="AG23" s="11" t="s">
        <v>64</v>
      </c>
      <c r="AH23" s="11" t="s">
        <v>413</v>
      </c>
      <c r="AI23" s="11" t="s">
        <v>46</v>
      </c>
      <c r="AJ23" s="11" t="s">
        <v>414</v>
      </c>
      <c r="AK23" s="11" t="s">
        <v>415</v>
      </c>
      <c r="AL23" s="11" t="s">
        <v>416</v>
      </c>
      <c r="AM23" s="11" t="s">
        <v>417</v>
      </c>
      <c r="AN23" s="11" t="s">
        <v>59</v>
      </c>
      <c r="AO23" s="9">
        <v>4.3899999999999997</v>
      </c>
      <c r="AP23" s="9">
        <v>4.3899999999999997</v>
      </c>
      <c r="AQ23" s="9">
        <v>4.3899999999999997</v>
      </c>
      <c r="AR23" s="9">
        <v>769</v>
      </c>
      <c r="AS23" s="9">
        <v>1</v>
      </c>
      <c r="AT23" s="11" t="s">
        <v>418</v>
      </c>
      <c r="AU23" s="11" t="s">
        <v>46</v>
      </c>
      <c r="AV23" s="9">
        <f t="shared" si="0"/>
        <v>10</v>
      </c>
      <c r="AW23" s="8">
        <v>5.09</v>
      </c>
      <c r="AX23" s="15">
        <f t="shared" si="1"/>
        <v>50.9</v>
      </c>
      <c r="AY23" s="10">
        <v>1132</v>
      </c>
      <c r="AZ23" s="9">
        <v>1</v>
      </c>
      <c r="BA23" s="9" t="s">
        <v>49</v>
      </c>
      <c r="BB23" s="9" t="s">
        <v>401</v>
      </c>
      <c r="BC23" s="9" t="s">
        <v>405</v>
      </c>
      <c r="BD23" s="9" t="s">
        <v>452</v>
      </c>
      <c r="BE23" s="9" t="s">
        <v>455</v>
      </c>
      <c r="BF23" s="9"/>
      <c r="BG23" s="9"/>
      <c r="BH23" s="9"/>
      <c r="BI23" s="9"/>
      <c r="BJ23" s="9"/>
    </row>
    <row r="24" spans="1:62" ht="15" customHeight="1" x14ac:dyDescent="0.25">
      <c r="AV24" s="26" t="s">
        <v>473</v>
      </c>
      <c r="AW24" s="26"/>
      <c r="AX24" s="24">
        <f>SUM(AX2:AX23)</f>
        <v>299.57199999999995</v>
      </c>
    </row>
    <row r="25" spans="1:62" x14ac:dyDescent="0.25">
      <c r="A25">
        <v>24</v>
      </c>
      <c r="B25">
        <v>1</v>
      </c>
      <c r="C25" t="s">
        <v>486</v>
      </c>
      <c r="D25" t="s">
        <v>485</v>
      </c>
      <c r="E25" t="s">
        <v>486</v>
      </c>
      <c r="F25" t="s">
        <v>483</v>
      </c>
      <c r="G25" t="s">
        <v>484</v>
      </c>
    </row>
    <row r="26" spans="1:62" ht="15" customHeight="1" x14ac:dyDescent="0.25">
      <c r="AV26" s="27" t="s">
        <v>474</v>
      </c>
      <c r="AW26" s="27"/>
      <c r="AX26" s="24">
        <v>0</v>
      </c>
    </row>
    <row r="27" spans="1:62" ht="15" customHeight="1" x14ac:dyDescent="0.25">
      <c r="AV27" s="28" t="s">
        <v>475</v>
      </c>
      <c r="AW27" s="28"/>
      <c r="AX27" s="24">
        <f>SUM(AX24:AX26)</f>
        <v>299.57199999999995</v>
      </c>
    </row>
    <row r="28" spans="1:62" ht="15" customHeight="1" x14ac:dyDescent="0.25">
      <c r="AV28" s="29" t="s">
        <v>476</v>
      </c>
      <c r="AW28" s="29"/>
      <c r="AX28" s="25">
        <f>(AX27/10)</f>
        <v>29.957199999999993</v>
      </c>
    </row>
  </sheetData>
  <mergeCells count="4">
    <mergeCell ref="AV24:AW24"/>
    <mergeCell ref="AV26:AW26"/>
    <mergeCell ref="AV27:AW27"/>
    <mergeCell ref="AV28:AW28"/>
  </mergeCells>
  <conditionalFormatting sqref="BB1:BC1">
    <cfRule type="duplicateValues" dxfId="2" priority="2"/>
    <cfRule type="duplicateValues" dxfId="1" priority="3"/>
  </conditionalFormatting>
  <conditionalFormatting sqref="BB1:BC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l G B o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l G B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g a F K k A p 5 m e g I A A N 8 H A A A T A B w A R m 9 y b X V s Y X M v U 2 V j d G l v b j E u b S C i G A A o o B Q A A A A A A A A A A A A A A A A A A A A A A A A A A A C V V V 1 v 4 j A Q f E f i P 1 j p C 0 g B J R T o l 5 C u h a t a l V J o 4 K l U k T F L s e r Y l b 3 h j q v 6 3 8 + B t t y d U w 7 y k n h m 7 F 3 v r B 0 D D L m S J F q / w 7 N i o V g w c 6 p h S g 6 8 W l A L g 8 O g E T N N J w Y p x o s w b s Y T l c T M L E i F Z I J K c F g J j j 3 S I g K w W C D 2 i V S q G V i k b R b V j m J p A h J L l 1 x A t a 0 k 2 o E p e e 3 T 8 c i A N u M L j g g C s s E 4 y k J n w v G l E t O M H d R P g i C o 1 E / s M x 4 c h X U 7 y F 4 f o 6 P z c L x H n l U L e G X / o Q O C J x x B t z z f 8 0 l b i T S R p l V v + u S 7 Z G r K 5 V M r r D V q P h m k C i H C p Y D W 5 r P a U x I e y / 5 6 v w d e X 6 v E c l N y B T R L O y v H k E 6 s 8 J 1 5 x 0 v r 0 v j k 4 R 0 / F y J i V F B t W q j T P 5 d s z 6 l 8 s i s O l y + w W W 6 o q T Q z p Z N 1 x h l p S j n x / d d X b 4 B L u 7 V r i c 1 6 N R O + + e T V 6 3 I J 5 B o h s R R a k C D 8 x B V z S 2 U 6 o w x T D d o l + z 0 H u 2 O o X q h G M r r v O m T E 5 p B Q 5 I z c w w w 0 S A a O x q Y G W l J B + t k q v T S Z 5 E T u g G G a v 2 T t 6 X B d P g O 2 Z A J I Z F 1 P j S u w 5 S B D n r i x 7 9 V V 5 I B D h T Y b W z d S + k Y u K L I 5 i f g v O C V h 2 a 1 k d D N y d 3 0 z i s N c t J a L H j p o n 7 J n + m T b 7 2 s m r m / h G l u 4 p s O N J E f S 1 9 y e 1 r w d 7 y 6 O j / a T H + 8 n P 8 n p H e u 5 Y s 9 f E n E Y b O F c k z a c a 9 X t 3 S A P i 0 P X v x X s G r S C X W / y T o 7 F 4 j D H q g z O q X I G u 9 X s c I O a T 1 J U m j x 0 1 Q 8 w n 8 W 9 W 4 C m Q p Q f 8 z p y d / F n W + 0 + Z Z v F / 1 1 F r q 6 H z R 2 2 P q t 7 z F r H 2 3 v a R 1 9 s m / P P z W D N 3 k N t H d y 9 h D 1 7 y / 9 9 z b 2 V i w U u c / 8 a Z 7 8 B U E s B A i 0 A F A A C A A g A l G B o U r q e Z Q e k A A A A 9 Q A A A B I A A A A A A A A A A A A A A A A A A A A A A E N v b m Z p Z y 9 Q Y W N r Y W d l L n h t b F B L A Q I t A B Q A A g A I A J R g a F I P y u m r p A A A A O k A A A A T A A A A A A A A A A A A A A A A A P A A A A B b Q 2 9 u d G V u d F 9 U e X B l c 1 0 u e G 1 s U E s B A i 0 A F A A C A A g A l G B o U q Q C n m Z 6 A g A A 3 w c A A B M A A A A A A A A A A A A A A A A A 4 Q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T Q A A A A A A A A D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M z A 1 X 2 N y Y W J z d G F 0 X 3 Y x X z Z f Y m 9 t X 2 N z d i U y M C 0 l M j A y M D I x L T A z L T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w M z A 1 X 2 N y Y W J z d G F 0 X 3 Y x X z Z f Y m 9 t X 2 N z d l 9 f X z I w M j F f M D N f M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c 6 M D Q 6 N D A u M j I 1 N z Q y N 1 o i I C 8 + P E V u d H J 5 I F R 5 c G U 9 I k Z p b G x D b 2 x 1 b W 5 U e X B l c y I g V m F s d W U 9 I n N B d 1 l H Q m d Z R 0 J n W U d C Z 1 l E Q m d Z R 0 J n W U d C Z 1 l H Q m d Z R 0 J n W U d C Z 1 l H Q m d Z R 0 J n W U d C Z 1 l H Q l F V R k F 3 T U d C Z z 0 9 I i A v P j x F b n R y e S B U e X B l P S J G a W x s Q 2 9 s d W 1 u T m F t Z X M i I F Z h b H V l P S J z W y Z x d W 9 0 O 1 F 0 e S Z x d W 9 0 O y w m c X V v d D t M a W 5 l I E l 0 Z W 0 m c X V v d D s s J n F 1 b 3 Q 7 T W F u d W Z h Y 3 R 1 c m V y J n F 1 b 3 Q 7 L C Z x d W 9 0 O 0 1 Q T i Z x d W 9 0 O y w m c X V v d D t P Y 3 R v c G F y d C B V U k w m c X V v d D s s J n F 1 b 3 Q 7 U 2 N o Z W 1 h d G l j I F J l Z m V y Z W 5 j Z S Z x d W 9 0 O y w m c X V v d D t J b n R l c m 5 h b C B Q Y X J 0 I E 5 1 b W J l c i Z x d W 9 0 O y w m c X V v d D t E Z X N j c m l w d G l v b i Z x d W 9 0 O y w m c X V v d D t M a W Z l Y 3 l j b G U g U 3 R h d H V z J n F 1 b 3 Q 7 L C Z x d W 9 0 O 0 x l Y W Q g V G l t Z S Z x d W 9 0 O y w m c X V v d D t S b 0 h T J n F 1 b 3 Q 7 L C Z x d W 9 0 O 1 R v d G F s I F F 0 e S A o Q C B C Y X R j a C B T a X p l O i A x K S Z x d W 9 0 O y w m c X V v d D t T S 1 U m c X V v d D s s J n F 1 b 3 Q 7 U 0 t V X z E m c X V v d D s s J n F 1 b 3 Q 7 U 0 t V X z I m c X V v d D s s J n F 1 b 3 Q 7 U 0 t V X z M m c X V v d D s s J n F 1 b 3 Q 7 U G F j a 2 F n a W 5 n J n F 1 b 3 Q 7 L C Z x d W 9 0 O 1 B h Y 2 t h Z 2 l u Z 1 8 0 J n F 1 b 3 Q 7 L C Z x d W 9 0 O 1 B h Y 2 t h Z 2 l u Z 1 8 1 J n F 1 b 3 Q 7 L C Z x d W 9 0 O 1 B h Y 2 t h Z 2 l u Z 1 8 2 J n F 1 b 3 Q 7 L C Z x d W 9 0 O 1 V u a X Q g U H J p Y 2 U g K E A g Q m F 0 Y 2 g g U 2 l 6 Z T o g M S k m c X V v d D s s J n F 1 b 3 Q 7 V W 5 p d C B Q c m l j Z S A o Q C B C Y X R j a C B T a X p l O i A x K V 8 3 J n F 1 b 3 Q 7 L C Z x d W 9 0 O 1 V u a X Q g U H J p Y 2 U g K E A g Q m F 0 Y 2 g g U 2 l 6 Z T o g M S l f O C Z x d W 9 0 O y w m c X V v d D t V b m l 0 I F B y a W N l I C h A I E J h d G N o I F N p e m U 6 I D E p X z k m c X V v d D s s J n F 1 b 3 Q 7 S W 4 g U 3 R v Y 2 s m c X V v d D s s J n F 1 b 3 Q 7 S W 4 g U 3 R v Y 2 t f M T A m c X V v d D s s J n F 1 b 3 Q 7 S W 4 g U 3 R v Y 2 t f M T E m c X V v d D s s J n F 1 b 3 Q 7 S W 4 g U 3 R v Y 2 t f M T I m c X V v d D s s J n F 1 b 3 Q 7 T U 9 R J n F 1 b 3 Q 7 L C Z x d W 9 0 O 0 1 P U V 8 x M y Z x d W 9 0 O y w m c X V v d D t N T 1 F f M T Q m c X V v d D s s J n F 1 b 3 Q 7 T U 9 R X z E 1 J n F 1 b 3 Q 7 L C Z x d W 9 0 O 1 V S T C Z x d W 9 0 O y w m c X V v d D t V U k x f M T Y m c X V v d D s s J n F 1 b 3 Q 7 V V J M X z E 3 J n F 1 b 3 Q 7 L C Z x d W 9 0 O 1 V S T F 8 x O C Z x d W 9 0 O y w m c X V v d D t E a X N 0 c m l i d X R v c i B b T G 9 3 Z X N 0 I F B y a W N l I C h P d m V y Y W x s K V 0 m c X V v d D s s J n F 1 b 3 Q 7 U 0 t V I F t M b 3 d l c 3 Q g U H J p Y 2 U g K E 9 2 Z X J h b G w p X S Z x d W 9 0 O y w m c X V v d D t Q Y W N r Y W d p b m c g W 0 x v d 2 V z d C B Q c m l j Z S A o T 3 Z l c m F s b C l d J n F 1 b 3 Q 7 L C Z x d W 9 0 O 1 V u a X Q g U H J p Y 2 U g K E A g Q m F 0 Y 2 g g U 2 l 6 Z T o g M S k g W 0 x v d 2 V z d C B Q c m l j Z S A o T 3 Z l c m F s b C l d J n F 1 b 3 Q 7 L C Z x d W 9 0 O 0 x p b m U g V G 9 0 Y W w g W 0 x v d 2 V z d C B Q c m l j Z S A o T 3 Z l c m F s b C l d J n F 1 b 3 Q 7 L C Z x d W 9 0 O 0 J h d G N o I F R v d G F s I F t M b 3 d l c 3 Q g U H J p Y 2 U g K E 9 2 Z X J h b G w p X S Z x d W 9 0 O y w m c X V v d D t J b i B T d G 9 j a y B b T G 9 3 Z X N 0 I F B y a W N l I C h P d m V y Y W x s K V 0 m c X V v d D s s J n F 1 b 3 Q 7 T U 9 R I F t M b 3 d l c 3 Q g U H J p Y 2 U g K E 9 2 Z X J h b G w p X S Z x d W 9 0 O y w m c X V v d D t V U k w g W 0 x v d 2 V z d C B Q c m l j Z S A o T 3 Z l c m F s b C l d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M z A 1 X 2 N y Y W J z d G F 0 X 3 Y x X z Z f Y m 9 t X 2 N z d i A t I D I w M j E t M D M t M D g v Q X V 0 b 1 J l b W 9 2 Z W R D b 2 x 1 b W 5 z M S 5 7 U X R 5 L D B 9 J n F 1 b 3 Q 7 L C Z x d W 9 0 O 1 N l Y 3 R p b 2 4 x L z I w M j E w M z A 1 X 2 N y Y W J z d G F 0 X 3 Y x X z Z f Y m 9 t X 2 N z d i A t I D I w M j E t M D M t M D g v Q X V 0 b 1 J l b W 9 2 Z W R D b 2 x 1 b W 5 z M S 5 7 T G l u Z S B J d G V t L D F 9 J n F 1 b 3 Q 7 L C Z x d W 9 0 O 1 N l Y 3 R p b 2 4 x L z I w M j E w M z A 1 X 2 N y Y W J z d G F 0 X 3 Y x X z Z f Y m 9 t X 2 N z d i A t I D I w M j E t M D M t M D g v Q X V 0 b 1 J l b W 9 2 Z W R D b 2 x 1 b W 5 z M S 5 7 T W F u d W Z h Y 3 R 1 c m V y L D J 9 J n F 1 b 3 Q 7 L C Z x d W 9 0 O 1 N l Y 3 R p b 2 4 x L z I w M j E w M z A 1 X 2 N y Y W J z d G F 0 X 3 Y x X z Z f Y m 9 t X 2 N z d i A t I D I w M j E t M D M t M D g v Q X V 0 b 1 J l b W 9 2 Z W R D b 2 x 1 b W 5 z M S 5 7 T V B O L D N 9 J n F 1 b 3 Q 7 L C Z x d W 9 0 O 1 N l Y 3 R p b 2 4 x L z I w M j E w M z A 1 X 2 N y Y W J z d G F 0 X 3 Y x X z Z f Y m 9 t X 2 N z d i A t I D I w M j E t M D M t M D g v Q X V 0 b 1 J l b W 9 2 Z W R D b 2 x 1 b W 5 z M S 5 7 T 2 N 0 b 3 B h c n Q g V V J M L D R 9 J n F 1 b 3 Q 7 L C Z x d W 9 0 O 1 N l Y 3 R p b 2 4 x L z I w M j E w M z A 1 X 2 N y Y W J z d G F 0 X 3 Y x X z Z f Y m 9 t X 2 N z d i A t I D I w M j E t M D M t M D g v Q X V 0 b 1 J l b W 9 2 Z W R D b 2 x 1 b W 5 z M S 5 7 U 2 N o Z W 1 h d G l j I F J l Z m V y Z W 5 j Z S w 1 f S Z x d W 9 0 O y w m c X V v d D t T Z W N 0 a W 9 u M S 8 y M D I x M D M w N V 9 j c m F i c 3 R h d F 9 2 M V 8 2 X 2 J v b V 9 j c 3 Y g L S A y M D I x L T A z L T A 4 L 0 F 1 d G 9 S Z W 1 v d m V k Q 2 9 s d W 1 u c z E u e 0 l u d G V y b m F s I F B h c n Q g T n V t Y m V y L D Z 9 J n F 1 b 3 Q 7 L C Z x d W 9 0 O 1 N l Y 3 R p b 2 4 x L z I w M j E w M z A 1 X 2 N y Y W J z d G F 0 X 3 Y x X z Z f Y m 9 t X 2 N z d i A t I D I w M j E t M D M t M D g v Q X V 0 b 1 J l b W 9 2 Z W R D b 2 x 1 b W 5 z M S 5 7 R G V z Y 3 J p c H R p b 2 4 s N 3 0 m c X V v d D s s J n F 1 b 3 Q 7 U 2 V j d G l v b j E v M j A y M T A z M D V f Y 3 J h Y n N 0 Y X R f d j F f N l 9 i b 2 1 f Y 3 N 2 I C 0 g M j A y M S 0 w M y 0 w O C 9 B d X R v U m V t b 3 Z l Z E N v b H V t b n M x L n t M a W Z l Y 3 l j b G U g U 3 R h d H V z L D h 9 J n F 1 b 3 Q 7 L C Z x d W 9 0 O 1 N l Y 3 R p b 2 4 x L z I w M j E w M z A 1 X 2 N y Y W J z d G F 0 X 3 Y x X z Z f Y m 9 t X 2 N z d i A t I D I w M j E t M D M t M D g v Q X V 0 b 1 J l b W 9 2 Z W R D b 2 x 1 b W 5 z M S 5 7 T G V h Z C B U a W 1 l L D l 9 J n F 1 b 3 Q 7 L C Z x d W 9 0 O 1 N l Y 3 R p b 2 4 x L z I w M j E w M z A 1 X 2 N y Y W J z d G F 0 X 3 Y x X z Z f Y m 9 t X 2 N z d i A t I D I w M j E t M D M t M D g v Q X V 0 b 1 J l b W 9 2 Z W R D b 2 x 1 b W 5 z M S 5 7 U m 9 I U y w x M H 0 m c X V v d D s s J n F 1 b 3 Q 7 U 2 V j d G l v b j E v M j A y M T A z M D V f Y 3 J h Y n N 0 Y X R f d j F f N l 9 i b 2 1 f Y 3 N 2 I C 0 g M j A y M S 0 w M y 0 w O C 9 B d X R v U m V t b 3 Z l Z E N v b H V t b n M x L n t U b 3 R h b C B R d H k g K E A g Q m F 0 Y 2 g g U 2 l 6 Z T o g M S k s M T F 9 J n F 1 b 3 Q 7 L C Z x d W 9 0 O 1 N l Y 3 R p b 2 4 x L z I w M j E w M z A 1 X 2 N y Y W J z d G F 0 X 3 Y x X z Z f Y m 9 t X 2 N z d i A t I D I w M j E t M D M t M D g v Q X V 0 b 1 J l b W 9 2 Z W R D b 2 x 1 b W 5 z M S 5 7 U 0 t V L D E y f S Z x d W 9 0 O y w m c X V v d D t T Z W N 0 a W 9 u M S 8 y M D I x M D M w N V 9 j c m F i c 3 R h d F 9 2 M V 8 2 X 2 J v b V 9 j c 3 Y g L S A y M D I x L T A z L T A 4 L 0 F 1 d G 9 S Z W 1 v d m V k Q 2 9 s d W 1 u c z E u e 1 N L V V 8 x L D E z f S Z x d W 9 0 O y w m c X V v d D t T Z W N 0 a W 9 u M S 8 y M D I x M D M w N V 9 j c m F i c 3 R h d F 9 2 M V 8 2 X 2 J v b V 9 j c 3 Y g L S A y M D I x L T A z L T A 4 L 0 F 1 d G 9 S Z W 1 v d m V k Q 2 9 s d W 1 u c z E u e 1 N L V V 8 y L D E 0 f S Z x d W 9 0 O y w m c X V v d D t T Z W N 0 a W 9 u M S 8 y M D I x M D M w N V 9 j c m F i c 3 R h d F 9 2 M V 8 2 X 2 J v b V 9 j c 3 Y g L S A y M D I x L T A z L T A 4 L 0 F 1 d G 9 S Z W 1 v d m V k Q 2 9 s d W 1 u c z E u e 1 N L V V 8 z L D E 1 f S Z x d W 9 0 O y w m c X V v d D t T Z W N 0 a W 9 u M S 8 y M D I x M D M w N V 9 j c m F i c 3 R h d F 9 2 M V 8 2 X 2 J v b V 9 j c 3 Y g L S A y M D I x L T A z L T A 4 L 0 F 1 d G 9 S Z W 1 v d m V k Q 2 9 s d W 1 u c z E u e 1 B h Y 2 t h Z 2 l u Z y w x N n 0 m c X V v d D s s J n F 1 b 3 Q 7 U 2 V j d G l v b j E v M j A y M T A z M D V f Y 3 J h Y n N 0 Y X R f d j F f N l 9 i b 2 1 f Y 3 N 2 I C 0 g M j A y M S 0 w M y 0 w O C 9 B d X R v U m V t b 3 Z l Z E N v b H V t b n M x L n t Q Y W N r Y W d p b m d f N C w x N 3 0 m c X V v d D s s J n F 1 b 3 Q 7 U 2 V j d G l v b j E v M j A y M T A z M D V f Y 3 J h Y n N 0 Y X R f d j F f N l 9 i b 2 1 f Y 3 N 2 I C 0 g M j A y M S 0 w M y 0 w O C 9 B d X R v U m V t b 3 Z l Z E N v b H V t b n M x L n t Q Y W N r Y W d p b m d f N S w x O H 0 m c X V v d D s s J n F 1 b 3 Q 7 U 2 V j d G l v b j E v M j A y M T A z M D V f Y 3 J h Y n N 0 Y X R f d j F f N l 9 i b 2 1 f Y 3 N 2 I C 0 g M j A y M S 0 w M y 0 w O C 9 B d X R v U m V t b 3 Z l Z E N v b H V t b n M x L n t Q Y W N r Y W d p b m d f N i w x O X 0 m c X V v d D s s J n F 1 b 3 Q 7 U 2 V j d G l v b j E v M j A y M T A z M D V f Y 3 J h Y n N 0 Y X R f d j F f N l 9 i b 2 1 f Y 3 N 2 I C 0 g M j A y M S 0 w M y 0 w O C 9 B d X R v U m V t b 3 Z l Z E N v b H V t b n M x L n t V b m l 0 I F B y a W N l I C h A I E J h d G N o I F N p e m U 6 I D E p L D I w f S Z x d W 9 0 O y w m c X V v d D t T Z W N 0 a W 9 u M S 8 y M D I x M D M w N V 9 j c m F i c 3 R h d F 9 2 M V 8 2 X 2 J v b V 9 j c 3 Y g L S A y M D I x L T A z L T A 4 L 0 F 1 d G 9 S Z W 1 v d m V k Q 2 9 s d W 1 u c z E u e 1 V u a X Q g U H J p Y 2 U g K E A g Q m F 0 Y 2 g g U 2 l 6 Z T o g M S l f N y w y M X 0 m c X V v d D s s J n F 1 b 3 Q 7 U 2 V j d G l v b j E v M j A y M T A z M D V f Y 3 J h Y n N 0 Y X R f d j F f N l 9 i b 2 1 f Y 3 N 2 I C 0 g M j A y M S 0 w M y 0 w O C 9 B d X R v U m V t b 3 Z l Z E N v b H V t b n M x L n t V b m l 0 I F B y a W N l I C h A I E J h d G N o I F N p e m U 6 I D E p X z g s M j J 9 J n F 1 b 3 Q 7 L C Z x d W 9 0 O 1 N l Y 3 R p b 2 4 x L z I w M j E w M z A 1 X 2 N y Y W J z d G F 0 X 3 Y x X z Z f Y m 9 t X 2 N z d i A t I D I w M j E t M D M t M D g v Q X V 0 b 1 J l b W 9 2 Z W R D b 2 x 1 b W 5 z M S 5 7 V W 5 p d C B Q c m l j Z S A o Q C B C Y X R j a C B T a X p l O i A x K V 8 5 L D I z f S Z x d W 9 0 O y w m c X V v d D t T Z W N 0 a W 9 u M S 8 y M D I x M D M w N V 9 j c m F i c 3 R h d F 9 2 M V 8 2 X 2 J v b V 9 j c 3 Y g L S A y M D I x L T A z L T A 4 L 0 F 1 d G 9 S Z W 1 v d m V k Q 2 9 s d W 1 u c z E u e 0 l u I F N 0 b 2 N r L D I 0 f S Z x d W 9 0 O y w m c X V v d D t T Z W N 0 a W 9 u M S 8 y M D I x M D M w N V 9 j c m F i c 3 R h d F 9 2 M V 8 2 X 2 J v b V 9 j c 3 Y g L S A y M D I x L T A z L T A 4 L 0 F 1 d G 9 S Z W 1 v d m V k Q 2 9 s d W 1 u c z E u e 0 l u I F N 0 b 2 N r X z E w L D I 1 f S Z x d W 9 0 O y w m c X V v d D t T Z W N 0 a W 9 u M S 8 y M D I x M D M w N V 9 j c m F i c 3 R h d F 9 2 M V 8 2 X 2 J v b V 9 j c 3 Y g L S A y M D I x L T A z L T A 4 L 0 F 1 d G 9 S Z W 1 v d m V k Q 2 9 s d W 1 u c z E u e 0 l u I F N 0 b 2 N r X z E x L D I 2 f S Z x d W 9 0 O y w m c X V v d D t T Z W N 0 a W 9 u M S 8 y M D I x M D M w N V 9 j c m F i c 3 R h d F 9 2 M V 8 2 X 2 J v b V 9 j c 3 Y g L S A y M D I x L T A z L T A 4 L 0 F 1 d G 9 S Z W 1 v d m V k Q 2 9 s d W 1 u c z E u e 0 l u I F N 0 b 2 N r X z E y L D I 3 f S Z x d W 9 0 O y w m c X V v d D t T Z W N 0 a W 9 u M S 8 y M D I x M D M w N V 9 j c m F i c 3 R h d F 9 2 M V 8 2 X 2 J v b V 9 j c 3 Y g L S A y M D I x L T A z L T A 4 L 0 F 1 d G 9 S Z W 1 v d m V k Q 2 9 s d W 1 u c z E u e 0 1 P U S w y O H 0 m c X V v d D s s J n F 1 b 3 Q 7 U 2 V j d G l v b j E v M j A y M T A z M D V f Y 3 J h Y n N 0 Y X R f d j F f N l 9 i b 2 1 f Y 3 N 2 I C 0 g M j A y M S 0 w M y 0 w O C 9 B d X R v U m V t b 3 Z l Z E N v b H V t b n M x L n t N T 1 F f M T M s M j l 9 J n F 1 b 3 Q 7 L C Z x d W 9 0 O 1 N l Y 3 R p b 2 4 x L z I w M j E w M z A 1 X 2 N y Y W J z d G F 0 X 3 Y x X z Z f Y m 9 t X 2 N z d i A t I D I w M j E t M D M t M D g v Q X V 0 b 1 J l b W 9 2 Z W R D b 2 x 1 b W 5 z M S 5 7 T U 9 R X z E 0 L D M w f S Z x d W 9 0 O y w m c X V v d D t T Z W N 0 a W 9 u M S 8 y M D I x M D M w N V 9 j c m F i c 3 R h d F 9 2 M V 8 2 X 2 J v b V 9 j c 3 Y g L S A y M D I x L T A z L T A 4 L 0 F 1 d G 9 S Z W 1 v d m V k Q 2 9 s d W 1 u c z E u e 0 1 P U V 8 x N S w z M X 0 m c X V v d D s s J n F 1 b 3 Q 7 U 2 V j d G l v b j E v M j A y M T A z M D V f Y 3 J h Y n N 0 Y X R f d j F f N l 9 i b 2 1 f Y 3 N 2 I C 0 g M j A y M S 0 w M y 0 w O C 9 B d X R v U m V t b 3 Z l Z E N v b H V t b n M x L n t V U k w s M z J 9 J n F 1 b 3 Q 7 L C Z x d W 9 0 O 1 N l Y 3 R p b 2 4 x L z I w M j E w M z A 1 X 2 N y Y W J z d G F 0 X 3 Y x X z Z f Y m 9 t X 2 N z d i A t I D I w M j E t M D M t M D g v Q X V 0 b 1 J l b W 9 2 Z W R D b 2 x 1 b W 5 z M S 5 7 V V J M X z E 2 L D M z f S Z x d W 9 0 O y w m c X V v d D t T Z W N 0 a W 9 u M S 8 y M D I x M D M w N V 9 j c m F i c 3 R h d F 9 2 M V 8 2 X 2 J v b V 9 j c 3 Y g L S A y M D I x L T A z L T A 4 L 0 F 1 d G 9 S Z W 1 v d m V k Q 2 9 s d W 1 u c z E u e 1 V S T F 8 x N y w z N H 0 m c X V v d D s s J n F 1 b 3 Q 7 U 2 V j d G l v b j E v M j A y M T A z M D V f Y 3 J h Y n N 0 Y X R f d j F f N l 9 i b 2 1 f Y 3 N 2 I C 0 g M j A y M S 0 w M y 0 w O C 9 B d X R v U m V t b 3 Z l Z E N v b H V t b n M x L n t V U k x f M T g s M z V 9 J n F 1 b 3 Q 7 L C Z x d W 9 0 O 1 N l Y 3 R p b 2 4 x L z I w M j E w M z A 1 X 2 N y Y W J z d G F 0 X 3 Y x X z Z f Y m 9 t X 2 N z d i A t I D I w M j E t M D M t M D g v Q X V 0 b 1 J l b W 9 2 Z W R D b 2 x 1 b W 5 z M S 5 7 R G l z d H J p Y n V 0 b 3 I g W 0 x v d 2 V z d C B Q c m l j Z S A o T 3 Z l c m F s b C l d L D M 2 f S Z x d W 9 0 O y w m c X V v d D t T Z W N 0 a W 9 u M S 8 y M D I x M D M w N V 9 j c m F i c 3 R h d F 9 2 M V 8 2 X 2 J v b V 9 j c 3 Y g L S A y M D I x L T A z L T A 4 L 0 F 1 d G 9 S Z W 1 v d m V k Q 2 9 s d W 1 u c z E u e 1 N L V S B b T G 9 3 Z X N 0 I F B y a W N l I C h P d m V y Y W x s K V 0 s M z d 9 J n F 1 b 3 Q 7 L C Z x d W 9 0 O 1 N l Y 3 R p b 2 4 x L z I w M j E w M z A 1 X 2 N y Y W J z d G F 0 X 3 Y x X z Z f Y m 9 t X 2 N z d i A t I D I w M j E t M D M t M D g v Q X V 0 b 1 J l b W 9 2 Z W R D b 2 x 1 b W 5 z M S 5 7 U G F j a 2 F n a W 5 n I F t M b 3 d l c 3 Q g U H J p Y 2 U g K E 9 2 Z X J h b G w p X S w z O H 0 m c X V v d D s s J n F 1 b 3 Q 7 U 2 V j d G l v b j E v M j A y M T A z M D V f Y 3 J h Y n N 0 Y X R f d j F f N l 9 i b 2 1 f Y 3 N 2 I C 0 g M j A y M S 0 w M y 0 w O C 9 B d X R v U m V t b 3 Z l Z E N v b H V t b n M x L n t V b m l 0 I F B y a W N l I C h A I E J h d G N o I F N p e m U 6 I D E p I F t M b 3 d l c 3 Q g U H J p Y 2 U g K E 9 2 Z X J h b G w p X S w z O X 0 m c X V v d D s s J n F 1 b 3 Q 7 U 2 V j d G l v b j E v M j A y M T A z M D V f Y 3 J h Y n N 0 Y X R f d j F f N l 9 i b 2 1 f Y 3 N 2 I C 0 g M j A y M S 0 w M y 0 w O C 9 B d X R v U m V t b 3 Z l Z E N v b H V t b n M x L n t M a W 5 l I F R v d G F s I F t M b 3 d l c 3 Q g U H J p Y 2 U g K E 9 2 Z X J h b G w p X S w 0 M H 0 m c X V v d D s s J n F 1 b 3 Q 7 U 2 V j d G l v b j E v M j A y M T A z M D V f Y 3 J h Y n N 0 Y X R f d j F f N l 9 i b 2 1 f Y 3 N 2 I C 0 g M j A y M S 0 w M y 0 w O C 9 B d X R v U m V t b 3 Z l Z E N v b H V t b n M x L n t C Y X R j a C B U b 3 R h b C B b T G 9 3 Z X N 0 I F B y a W N l I C h P d m V y Y W x s K V 0 s N D F 9 J n F 1 b 3 Q 7 L C Z x d W 9 0 O 1 N l Y 3 R p b 2 4 x L z I w M j E w M z A 1 X 2 N y Y W J z d G F 0 X 3 Y x X z Z f Y m 9 t X 2 N z d i A t I D I w M j E t M D M t M D g v Q X V 0 b 1 J l b W 9 2 Z W R D b 2 x 1 b W 5 z M S 5 7 S W 4 g U 3 R v Y 2 s g W 0 x v d 2 V z d C B Q c m l j Z S A o T 3 Z l c m F s b C l d L D Q y f S Z x d W 9 0 O y w m c X V v d D t T Z W N 0 a W 9 u M S 8 y M D I x M D M w N V 9 j c m F i c 3 R h d F 9 2 M V 8 2 X 2 J v b V 9 j c 3 Y g L S A y M D I x L T A z L T A 4 L 0 F 1 d G 9 S Z W 1 v d m V k Q 2 9 s d W 1 u c z E u e 0 1 P U S B b T G 9 3 Z X N 0 I F B y a W N l I C h P d m V y Y W x s K V 0 s N D N 9 J n F 1 b 3 Q 7 L C Z x d W 9 0 O 1 N l Y 3 R p b 2 4 x L z I w M j E w M z A 1 X 2 N y Y W J z d G F 0 X 3 Y x X z Z f Y m 9 t X 2 N z d i A t I D I w M j E t M D M t M D g v Q X V 0 b 1 J l b W 9 2 Z W R D b 2 x 1 b W 5 z M S 5 7 V V J M I F t M b 3 d l c 3 Q g U H J p Y 2 U g K E 9 2 Z X J h b G w p X S w 0 N H 0 m c X V v d D s s J n F 1 b 3 Q 7 U 2 V j d G l v b j E v M j A y M T A z M D V f Y 3 J h Y n N 0 Y X R f d j F f N l 9 i b 2 1 f Y 3 N 2 I C 0 g M j A y M S 0 w M y 0 w O C 9 B d X R v U m V t b 3 Z l Z E N v b H V t b n M x L n t O b 3 R l c y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j E w M z A 1 X 2 N y Y W J z d G F 0 X 3 Y x X z Z f Y m 9 t X 2 N z d i A t I D I w M j E t M D M t M D g v Q X V 0 b 1 J l b W 9 2 Z W R D b 2 x 1 b W 5 z M S 5 7 U X R 5 L D B 9 J n F 1 b 3 Q 7 L C Z x d W 9 0 O 1 N l Y 3 R p b 2 4 x L z I w M j E w M z A 1 X 2 N y Y W J z d G F 0 X 3 Y x X z Z f Y m 9 t X 2 N z d i A t I D I w M j E t M D M t M D g v Q X V 0 b 1 J l b W 9 2 Z W R D b 2 x 1 b W 5 z M S 5 7 T G l u Z S B J d G V t L D F 9 J n F 1 b 3 Q 7 L C Z x d W 9 0 O 1 N l Y 3 R p b 2 4 x L z I w M j E w M z A 1 X 2 N y Y W J z d G F 0 X 3 Y x X z Z f Y m 9 t X 2 N z d i A t I D I w M j E t M D M t M D g v Q X V 0 b 1 J l b W 9 2 Z W R D b 2 x 1 b W 5 z M S 5 7 T W F u d W Z h Y 3 R 1 c m V y L D J 9 J n F 1 b 3 Q 7 L C Z x d W 9 0 O 1 N l Y 3 R p b 2 4 x L z I w M j E w M z A 1 X 2 N y Y W J z d G F 0 X 3 Y x X z Z f Y m 9 t X 2 N z d i A t I D I w M j E t M D M t M D g v Q X V 0 b 1 J l b W 9 2 Z W R D b 2 x 1 b W 5 z M S 5 7 T V B O L D N 9 J n F 1 b 3 Q 7 L C Z x d W 9 0 O 1 N l Y 3 R p b 2 4 x L z I w M j E w M z A 1 X 2 N y Y W J z d G F 0 X 3 Y x X z Z f Y m 9 t X 2 N z d i A t I D I w M j E t M D M t M D g v Q X V 0 b 1 J l b W 9 2 Z W R D b 2 x 1 b W 5 z M S 5 7 T 2 N 0 b 3 B h c n Q g V V J M L D R 9 J n F 1 b 3 Q 7 L C Z x d W 9 0 O 1 N l Y 3 R p b 2 4 x L z I w M j E w M z A 1 X 2 N y Y W J z d G F 0 X 3 Y x X z Z f Y m 9 t X 2 N z d i A t I D I w M j E t M D M t M D g v Q X V 0 b 1 J l b W 9 2 Z W R D b 2 x 1 b W 5 z M S 5 7 U 2 N o Z W 1 h d G l j I F J l Z m V y Z W 5 j Z S w 1 f S Z x d W 9 0 O y w m c X V v d D t T Z W N 0 a W 9 u M S 8 y M D I x M D M w N V 9 j c m F i c 3 R h d F 9 2 M V 8 2 X 2 J v b V 9 j c 3 Y g L S A y M D I x L T A z L T A 4 L 0 F 1 d G 9 S Z W 1 v d m V k Q 2 9 s d W 1 u c z E u e 0 l u d G V y b m F s I F B h c n Q g T n V t Y m V y L D Z 9 J n F 1 b 3 Q 7 L C Z x d W 9 0 O 1 N l Y 3 R p b 2 4 x L z I w M j E w M z A 1 X 2 N y Y W J z d G F 0 X 3 Y x X z Z f Y m 9 t X 2 N z d i A t I D I w M j E t M D M t M D g v Q X V 0 b 1 J l b W 9 2 Z W R D b 2 x 1 b W 5 z M S 5 7 R G V z Y 3 J p c H R p b 2 4 s N 3 0 m c X V v d D s s J n F 1 b 3 Q 7 U 2 V j d G l v b j E v M j A y M T A z M D V f Y 3 J h Y n N 0 Y X R f d j F f N l 9 i b 2 1 f Y 3 N 2 I C 0 g M j A y M S 0 w M y 0 w O C 9 B d X R v U m V t b 3 Z l Z E N v b H V t b n M x L n t M a W Z l Y 3 l j b G U g U 3 R h d H V z L D h 9 J n F 1 b 3 Q 7 L C Z x d W 9 0 O 1 N l Y 3 R p b 2 4 x L z I w M j E w M z A 1 X 2 N y Y W J z d G F 0 X 3 Y x X z Z f Y m 9 t X 2 N z d i A t I D I w M j E t M D M t M D g v Q X V 0 b 1 J l b W 9 2 Z W R D b 2 x 1 b W 5 z M S 5 7 T G V h Z C B U a W 1 l L D l 9 J n F 1 b 3 Q 7 L C Z x d W 9 0 O 1 N l Y 3 R p b 2 4 x L z I w M j E w M z A 1 X 2 N y Y W J z d G F 0 X 3 Y x X z Z f Y m 9 t X 2 N z d i A t I D I w M j E t M D M t M D g v Q X V 0 b 1 J l b W 9 2 Z W R D b 2 x 1 b W 5 z M S 5 7 U m 9 I U y w x M H 0 m c X V v d D s s J n F 1 b 3 Q 7 U 2 V j d G l v b j E v M j A y M T A z M D V f Y 3 J h Y n N 0 Y X R f d j F f N l 9 i b 2 1 f Y 3 N 2 I C 0 g M j A y M S 0 w M y 0 w O C 9 B d X R v U m V t b 3 Z l Z E N v b H V t b n M x L n t U b 3 R h b C B R d H k g K E A g Q m F 0 Y 2 g g U 2 l 6 Z T o g M S k s M T F 9 J n F 1 b 3 Q 7 L C Z x d W 9 0 O 1 N l Y 3 R p b 2 4 x L z I w M j E w M z A 1 X 2 N y Y W J z d G F 0 X 3 Y x X z Z f Y m 9 t X 2 N z d i A t I D I w M j E t M D M t M D g v Q X V 0 b 1 J l b W 9 2 Z W R D b 2 x 1 b W 5 z M S 5 7 U 0 t V L D E y f S Z x d W 9 0 O y w m c X V v d D t T Z W N 0 a W 9 u M S 8 y M D I x M D M w N V 9 j c m F i c 3 R h d F 9 2 M V 8 2 X 2 J v b V 9 j c 3 Y g L S A y M D I x L T A z L T A 4 L 0 F 1 d G 9 S Z W 1 v d m V k Q 2 9 s d W 1 u c z E u e 1 N L V V 8 x L D E z f S Z x d W 9 0 O y w m c X V v d D t T Z W N 0 a W 9 u M S 8 y M D I x M D M w N V 9 j c m F i c 3 R h d F 9 2 M V 8 2 X 2 J v b V 9 j c 3 Y g L S A y M D I x L T A z L T A 4 L 0 F 1 d G 9 S Z W 1 v d m V k Q 2 9 s d W 1 u c z E u e 1 N L V V 8 y L D E 0 f S Z x d W 9 0 O y w m c X V v d D t T Z W N 0 a W 9 u M S 8 y M D I x M D M w N V 9 j c m F i c 3 R h d F 9 2 M V 8 2 X 2 J v b V 9 j c 3 Y g L S A y M D I x L T A z L T A 4 L 0 F 1 d G 9 S Z W 1 v d m V k Q 2 9 s d W 1 u c z E u e 1 N L V V 8 z L D E 1 f S Z x d W 9 0 O y w m c X V v d D t T Z W N 0 a W 9 u M S 8 y M D I x M D M w N V 9 j c m F i c 3 R h d F 9 2 M V 8 2 X 2 J v b V 9 j c 3 Y g L S A y M D I x L T A z L T A 4 L 0 F 1 d G 9 S Z W 1 v d m V k Q 2 9 s d W 1 u c z E u e 1 B h Y 2 t h Z 2 l u Z y w x N n 0 m c X V v d D s s J n F 1 b 3 Q 7 U 2 V j d G l v b j E v M j A y M T A z M D V f Y 3 J h Y n N 0 Y X R f d j F f N l 9 i b 2 1 f Y 3 N 2 I C 0 g M j A y M S 0 w M y 0 w O C 9 B d X R v U m V t b 3 Z l Z E N v b H V t b n M x L n t Q Y W N r Y W d p b m d f N C w x N 3 0 m c X V v d D s s J n F 1 b 3 Q 7 U 2 V j d G l v b j E v M j A y M T A z M D V f Y 3 J h Y n N 0 Y X R f d j F f N l 9 i b 2 1 f Y 3 N 2 I C 0 g M j A y M S 0 w M y 0 w O C 9 B d X R v U m V t b 3 Z l Z E N v b H V t b n M x L n t Q Y W N r Y W d p b m d f N S w x O H 0 m c X V v d D s s J n F 1 b 3 Q 7 U 2 V j d G l v b j E v M j A y M T A z M D V f Y 3 J h Y n N 0 Y X R f d j F f N l 9 i b 2 1 f Y 3 N 2 I C 0 g M j A y M S 0 w M y 0 w O C 9 B d X R v U m V t b 3 Z l Z E N v b H V t b n M x L n t Q Y W N r Y W d p b m d f N i w x O X 0 m c X V v d D s s J n F 1 b 3 Q 7 U 2 V j d G l v b j E v M j A y M T A z M D V f Y 3 J h Y n N 0 Y X R f d j F f N l 9 i b 2 1 f Y 3 N 2 I C 0 g M j A y M S 0 w M y 0 w O C 9 B d X R v U m V t b 3 Z l Z E N v b H V t b n M x L n t V b m l 0 I F B y a W N l I C h A I E J h d G N o I F N p e m U 6 I D E p L D I w f S Z x d W 9 0 O y w m c X V v d D t T Z W N 0 a W 9 u M S 8 y M D I x M D M w N V 9 j c m F i c 3 R h d F 9 2 M V 8 2 X 2 J v b V 9 j c 3 Y g L S A y M D I x L T A z L T A 4 L 0 F 1 d G 9 S Z W 1 v d m V k Q 2 9 s d W 1 u c z E u e 1 V u a X Q g U H J p Y 2 U g K E A g Q m F 0 Y 2 g g U 2 l 6 Z T o g M S l f N y w y M X 0 m c X V v d D s s J n F 1 b 3 Q 7 U 2 V j d G l v b j E v M j A y M T A z M D V f Y 3 J h Y n N 0 Y X R f d j F f N l 9 i b 2 1 f Y 3 N 2 I C 0 g M j A y M S 0 w M y 0 w O C 9 B d X R v U m V t b 3 Z l Z E N v b H V t b n M x L n t V b m l 0 I F B y a W N l I C h A I E J h d G N o I F N p e m U 6 I D E p X z g s M j J 9 J n F 1 b 3 Q 7 L C Z x d W 9 0 O 1 N l Y 3 R p b 2 4 x L z I w M j E w M z A 1 X 2 N y Y W J z d G F 0 X 3 Y x X z Z f Y m 9 t X 2 N z d i A t I D I w M j E t M D M t M D g v Q X V 0 b 1 J l b W 9 2 Z W R D b 2 x 1 b W 5 z M S 5 7 V W 5 p d C B Q c m l j Z S A o Q C B C Y X R j a C B T a X p l O i A x K V 8 5 L D I z f S Z x d W 9 0 O y w m c X V v d D t T Z W N 0 a W 9 u M S 8 y M D I x M D M w N V 9 j c m F i c 3 R h d F 9 2 M V 8 2 X 2 J v b V 9 j c 3 Y g L S A y M D I x L T A z L T A 4 L 0 F 1 d G 9 S Z W 1 v d m V k Q 2 9 s d W 1 u c z E u e 0 l u I F N 0 b 2 N r L D I 0 f S Z x d W 9 0 O y w m c X V v d D t T Z W N 0 a W 9 u M S 8 y M D I x M D M w N V 9 j c m F i c 3 R h d F 9 2 M V 8 2 X 2 J v b V 9 j c 3 Y g L S A y M D I x L T A z L T A 4 L 0 F 1 d G 9 S Z W 1 v d m V k Q 2 9 s d W 1 u c z E u e 0 l u I F N 0 b 2 N r X z E w L D I 1 f S Z x d W 9 0 O y w m c X V v d D t T Z W N 0 a W 9 u M S 8 y M D I x M D M w N V 9 j c m F i c 3 R h d F 9 2 M V 8 2 X 2 J v b V 9 j c 3 Y g L S A y M D I x L T A z L T A 4 L 0 F 1 d G 9 S Z W 1 v d m V k Q 2 9 s d W 1 u c z E u e 0 l u I F N 0 b 2 N r X z E x L D I 2 f S Z x d W 9 0 O y w m c X V v d D t T Z W N 0 a W 9 u M S 8 y M D I x M D M w N V 9 j c m F i c 3 R h d F 9 2 M V 8 2 X 2 J v b V 9 j c 3 Y g L S A y M D I x L T A z L T A 4 L 0 F 1 d G 9 S Z W 1 v d m V k Q 2 9 s d W 1 u c z E u e 0 l u I F N 0 b 2 N r X z E y L D I 3 f S Z x d W 9 0 O y w m c X V v d D t T Z W N 0 a W 9 u M S 8 y M D I x M D M w N V 9 j c m F i c 3 R h d F 9 2 M V 8 2 X 2 J v b V 9 j c 3 Y g L S A y M D I x L T A z L T A 4 L 0 F 1 d G 9 S Z W 1 v d m V k Q 2 9 s d W 1 u c z E u e 0 1 P U S w y O H 0 m c X V v d D s s J n F 1 b 3 Q 7 U 2 V j d G l v b j E v M j A y M T A z M D V f Y 3 J h Y n N 0 Y X R f d j F f N l 9 i b 2 1 f Y 3 N 2 I C 0 g M j A y M S 0 w M y 0 w O C 9 B d X R v U m V t b 3 Z l Z E N v b H V t b n M x L n t N T 1 F f M T M s M j l 9 J n F 1 b 3 Q 7 L C Z x d W 9 0 O 1 N l Y 3 R p b 2 4 x L z I w M j E w M z A 1 X 2 N y Y W J z d G F 0 X 3 Y x X z Z f Y m 9 t X 2 N z d i A t I D I w M j E t M D M t M D g v Q X V 0 b 1 J l b W 9 2 Z W R D b 2 x 1 b W 5 z M S 5 7 T U 9 R X z E 0 L D M w f S Z x d W 9 0 O y w m c X V v d D t T Z W N 0 a W 9 u M S 8 y M D I x M D M w N V 9 j c m F i c 3 R h d F 9 2 M V 8 2 X 2 J v b V 9 j c 3 Y g L S A y M D I x L T A z L T A 4 L 0 F 1 d G 9 S Z W 1 v d m V k Q 2 9 s d W 1 u c z E u e 0 1 P U V 8 x N S w z M X 0 m c X V v d D s s J n F 1 b 3 Q 7 U 2 V j d G l v b j E v M j A y M T A z M D V f Y 3 J h Y n N 0 Y X R f d j F f N l 9 i b 2 1 f Y 3 N 2 I C 0 g M j A y M S 0 w M y 0 w O C 9 B d X R v U m V t b 3 Z l Z E N v b H V t b n M x L n t V U k w s M z J 9 J n F 1 b 3 Q 7 L C Z x d W 9 0 O 1 N l Y 3 R p b 2 4 x L z I w M j E w M z A 1 X 2 N y Y W J z d G F 0 X 3 Y x X z Z f Y m 9 t X 2 N z d i A t I D I w M j E t M D M t M D g v Q X V 0 b 1 J l b W 9 2 Z W R D b 2 x 1 b W 5 z M S 5 7 V V J M X z E 2 L D M z f S Z x d W 9 0 O y w m c X V v d D t T Z W N 0 a W 9 u M S 8 y M D I x M D M w N V 9 j c m F i c 3 R h d F 9 2 M V 8 2 X 2 J v b V 9 j c 3 Y g L S A y M D I x L T A z L T A 4 L 0 F 1 d G 9 S Z W 1 v d m V k Q 2 9 s d W 1 u c z E u e 1 V S T F 8 x N y w z N H 0 m c X V v d D s s J n F 1 b 3 Q 7 U 2 V j d G l v b j E v M j A y M T A z M D V f Y 3 J h Y n N 0 Y X R f d j F f N l 9 i b 2 1 f Y 3 N 2 I C 0 g M j A y M S 0 w M y 0 w O C 9 B d X R v U m V t b 3 Z l Z E N v b H V t b n M x L n t V U k x f M T g s M z V 9 J n F 1 b 3 Q 7 L C Z x d W 9 0 O 1 N l Y 3 R p b 2 4 x L z I w M j E w M z A 1 X 2 N y Y W J z d G F 0 X 3 Y x X z Z f Y m 9 t X 2 N z d i A t I D I w M j E t M D M t M D g v Q X V 0 b 1 J l b W 9 2 Z W R D b 2 x 1 b W 5 z M S 5 7 R G l z d H J p Y n V 0 b 3 I g W 0 x v d 2 V z d C B Q c m l j Z S A o T 3 Z l c m F s b C l d L D M 2 f S Z x d W 9 0 O y w m c X V v d D t T Z W N 0 a W 9 u M S 8 y M D I x M D M w N V 9 j c m F i c 3 R h d F 9 2 M V 8 2 X 2 J v b V 9 j c 3 Y g L S A y M D I x L T A z L T A 4 L 0 F 1 d G 9 S Z W 1 v d m V k Q 2 9 s d W 1 u c z E u e 1 N L V S B b T G 9 3 Z X N 0 I F B y a W N l I C h P d m V y Y W x s K V 0 s M z d 9 J n F 1 b 3 Q 7 L C Z x d W 9 0 O 1 N l Y 3 R p b 2 4 x L z I w M j E w M z A 1 X 2 N y Y W J z d G F 0 X 3 Y x X z Z f Y m 9 t X 2 N z d i A t I D I w M j E t M D M t M D g v Q X V 0 b 1 J l b W 9 2 Z W R D b 2 x 1 b W 5 z M S 5 7 U G F j a 2 F n a W 5 n I F t M b 3 d l c 3 Q g U H J p Y 2 U g K E 9 2 Z X J h b G w p X S w z O H 0 m c X V v d D s s J n F 1 b 3 Q 7 U 2 V j d G l v b j E v M j A y M T A z M D V f Y 3 J h Y n N 0 Y X R f d j F f N l 9 i b 2 1 f Y 3 N 2 I C 0 g M j A y M S 0 w M y 0 w O C 9 B d X R v U m V t b 3 Z l Z E N v b H V t b n M x L n t V b m l 0 I F B y a W N l I C h A I E J h d G N o I F N p e m U 6 I D E p I F t M b 3 d l c 3 Q g U H J p Y 2 U g K E 9 2 Z X J h b G w p X S w z O X 0 m c X V v d D s s J n F 1 b 3 Q 7 U 2 V j d G l v b j E v M j A y M T A z M D V f Y 3 J h Y n N 0 Y X R f d j F f N l 9 i b 2 1 f Y 3 N 2 I C 0 g M j A y M S 0 w M y 0 w O C 9 B d X R v U m V t b 3 Z l Z E N v b H V t b n M x L n t M a W 5 l I F R v d G F s I F t M b 3 d l c 3 Q g U H J p Y 2 U g K E 9 2 Z X J h b G w p X S w 0 M H 0 m c X V v d D s s J n F 1 b 3 Q 7 U 2 V j d G l v b j E v M j A y M T A z M D V f Y 3 J h Y n N 0 Y X R f d j F f N l 9 i b 2 1 f Y 3 N 2 I C 0 g M j A y M S 0 w M y 0 w O C 9 B d X R v U m V t b 3 Z l Z E N v b H V t b n M x L n t C Y X R j a C B U b 3 R h b C B b T G 9 3 Z X N 0 I F B y a W N l I C h P d m V y Y W x s K V 0 s N D F 9 J n F 1 b 3 Q 7 L C Z x d W 9 0 O 1 N l Y 3 R p b 2 4 x L z I w M j E w M z A 1 X 2 N y Y W J z d G F 0 X 3 Y x X z Z f Y m 9 t X 2 N z d i A t I D I w M j E t M D M t M D g v Q X V 0 b 1 J l b W 9 2 Z W R D b 2 x 1 b W 5 z M S 5 7 S W 4 g U 3 R v Y 2 s g W 0 x v d 2 V z d C B Q c m l j Z S A o T 3 Z l c m F s b C l d L D Q y f S Z x d W 9 0 O y w m c X V v d D t T Z W N 0 a W 9 u M S 8 y M D I x M D M w N V 9 j c m F i c 3 R h d F 9 2 M V 8 2 X 2 J v b V 9 j c 3 Y g L S A y M D I x L T A z L T A 4 L 0 F 1 d G 9 S Z W 1 v d m V k Q 2 9 s d W 1 u c z E u e 0 1 P U S B b T G 9 3 Z X N 0 I F B y a W N l I C h P d m V y Y W x s K V 0 s N D N 9 J n F 1 b 3 Q 7 L C Z x d W 9 0 O 1 N l Y 3 R p b 2 4 x L z I w M j E w M z A 1 X 2 N y Y W J z d G F 0 X 3 Y x X z Z f Y m 9 t X 2 N z d i A t I D I w M j E t M D M t M D g v Q X V 0 b 1 J l b W 9 2 Z W R D b 2 x 1 b W 5 z M S 5 7 V V J M I F t M b 3 d l c 3 Q g U H J p Y 2 U g K E 9 2 Z X J h b G w p X S w 0 N H 0 m c X V v d D s s J n F 1 b 3 Q 7 U 2 V j d G l v b j E v M j A y M T A z M D V f Y 3 J h Y n N 0 Y X R f d j F f N l 9 i b 2 1 f Y 3 N 2 I C 0 g M j A y M S 0 w M y 0 w O C 9 B d X R v U m V t b 3 Z l Z E N v b H V t b n M x L n t O b 3 R l c y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M z A 1 X 2 N y Y W J z d G F 0 X 3 Y x X z Z f Y m 9 t X 2 N z d i U y M C 0 l M j A y M D I x L T A z L T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M z A 1 X 2 N y Y W J z d G F 0 X 3 Y x X z Z f Y m 9 t X 2 N z d i U y M C 0 l M j A y M D I x L T A z L T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M z A 1 X 2 N y Y W J z d G F 0 X 3 Y x X z Z f Y m 9 t X 2 N z d i U y M C 0 l M j A y M D I x L T A z L T A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+ M Q n o + B b V G g W r K M 9 Y f N u g A A A A A A g A A A A A A E G Y A A A A B A A A g A A A A 9 p K Q j 4 p Y W F / s V T y 0 p X X v z j s 1 S X B 2 F b 0 Q E w Y u d e Z R v m o A A A A A D o A A A A A C A A A g A A A A X v W b J J t r K U M z L I F 9 L B n j m C q v v u W C n f n Z 3 D l s o b J G q T d Q A A A A E e B U W 4 4 x 7 o D o D g d o p 3 P o 8 C 1 3 M + 6 5 F w R U w 7 H l w t z N D k F M k D j p 5 9 R K + y h p u + W Z b 8 P z z 5 X D e 1 6 B 0 y T / + u E q z 9 P X g 7 J j g 6 z D 4 a 7 H 4 7 n K h h V O o n l A A A A A D W m f b s Y o M J O U P r R r M t L q H X 9 Y a Z O 7 B p K Y O 2 k R + u 5 V 5 R H Y Y R Y p 1 8 y X I X t u 8 i n X t e M A c f S O + 3 Q P n p N p o r U X S c 6 G 1 g = = < / D a t a M a s h u p > 
</file>

<file path=customXml/itemProps1.xml><?xml version="1.0" encoding="utf-8"?>
<ds:datastoreItem xmlns:ds="http://schemas.openxmlformats.org/officeDocument/2006/customXml" ds:itemID="{7342F2D3-F39D-4F83-9C13-894A673A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20220121_crabstat_v1_7_bom_csv </vt:lpstr>
      <vt:lpstr>71407A1_SL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Sanamdeep</dc:creator>
  <cp:lastModifiedBy>Ray, Jason D ERDC-RDE-ITL-MS CIV</cp:lastModifiedBy>
  <dcterms:created xsi:type="dcterms:W3CDTF">2015-06-05T18:17:20Z</dcterms:created>
  <dcterms:modified xsi:type="dcterms:W3CDTF">2022-01-21T17:24:05Z</dcterms:modified>
</cp:coreProperties>
</file>